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210" windowHeight="1036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</externalReferences>
  <definedNames>
    <definedName name="_xlnm.Print_Area" localSheetId="0">'Sheet1'!$A$1:$V$42</definedName>
  </definedNames>
  <calcPr fullCalcOnLoad="1"/>
</workbook>
</file>

<file path=xl/sharedStrings.xml><?xml version="1.0" encoding="utf-8"?>
<sst xmlns="http://schemas.openxmlformats.org/spreadsheetml/2006/main" count="63" uniqueCount="40">
  <si>
    <t>学校体育施設開放事業利用実績調</t>
  </si>
  <si>
    <t>（昭和58年度以降）</t>
  </si>
  <si>
    <t>指定開放</t>
  </si>
  <si>
    <t>一般団体</t>
  </si>
  <si>
    <t>スポーツ少年団</t>
  </si>
  <si>
    <t>一般開放</t>
  </si>
  <si>
    <t>総数</t>
  </si>
  <si>
    <t>体育館</t>
  </si>
  <si>
    <t>計</t>
  </si>
  <si>
    <t>回数</t>
  </si>
  <si>
    <t>人数</t>
  </si>
  <si>
    <t>登録数</t>
  </si>
  <si>
    <t>年度</t>
  </si>
  <si>
    <t>59</t>
  </si>
  <si>
    <t>60</t>
  </si>
  <si>
    <t>61</t>
  </si>
  <si>
    <t>62</t>
  </si>
  <si>
    <t>63</t>
  </si>
  <si>
    <t>元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</si>
  <si>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</si>
  <si>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</si>
  <si>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</si>
  <si>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</si>
  <si>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</si>
  <si>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</si>
  <si>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</si>
  <si>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</si>
  <si>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</si>
  <si>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</si>
  <si>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</si>
  <si>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</si>
  <si>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</si>
  <si>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</si>
  <si>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</si>
  <si>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</si>
  <si>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グラウンド</t>
  </si>
  <si>
    <t>58</t>
  </si>
  <si>
    <t>2</t>
  </si>
  <si>
    <t>19</t>
  </si>
  <si>
    <t>20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</si>
</sst>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b/>
      <sz val="16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178" fontId="5" fillId="0" borderId="0" xfId="0" applyNumberFormat="1" applyFont="1" applyAlignment="1">
      <alignment horizontal="right" shrinkToFit="1"/>
    </xf>
    <xf numFmtId="178" fontId="6" fillId="0" borderId="0" xfId="0" applyNumberFormat="1" applyFont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 quotePrefix="1">
      <alignment horizontal="center"/>
    </xf>
    <xf numFmtId="0" fontId="4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right" shrinkToFit="1"/>
    </xf>
    <xf numFmtId="0" fontId="7" fillId="0" borderId="0" xfId="0" applyFont="1" applyAlignment="1">
      <alignment/>
    </xf>
    <xf numFmtId="178" fontId="6" fillId="0" borderId="0" xfId="0" applyNumberFormat="1" applyFont="1" applyAlignment="1">
      <alignment horizontal="center" shrinkToFit="1"/>
    </xf>
    <xf numFmtId="178" fontId="5" fillId="0" borderId="0" xfId="0" applyNumberFormat="1" applyFont="1" applyAlignment="1">
      <alignment shrinkToFi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255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170275\AppData\Local\Temp\192\&#25351;&#23450;&#38283;&#25918;\26&#24180;&#24230;\H26&#24180;&#24230;&#12539;&#25351;&#23450;&#38283;&#25918;&#65288;&#27700;&#26332;&#65289;&#20154;&#25968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170275\AppData\Local\Temp\192\&#22243;&#20307;&#30331;&#37682;&#38283;&#25918;\26&#24180;&#24230;\H26&#24180;&#24230;&#12539;&#65288;&#19968;&#33324;&#65289;&#22243;&#20307;&#30331;&#37682;&#38283;&#25918;&#20351;&#29992;&#22577;&#2157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170275\AppData\Local\Temp\192\&#22243;&#20307;&#30331;&#37682;&#38283;&#25918;\26&#24180;&#24230;\26&#23398;&#26657;&#20307;&#32946;&#26045;&#35373;&#30331;&#37682;&#30003;&#35531;&#19968;&#3523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c170275\AppData\Local\Temp\192\&#22243;&#20307;&#30331;&#37682;&#38283;&#25918;\26&#24180;&#24230;\&#9632;H26&#24180;&#24230;&#65288;&#12473;&#12509;&#23569;&#65289;&#22243;&#20307;&#30331;&#37682;&#38283;&#25918;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開放実績"/>
      <sheetName val="4月"/>
      <sheetName val="5月"/>
      <sheetName val="6月"/>
      <sheetName val="7月"/>
      <sheetName val="8月"/>
      <sheetName val="9月"/>
      <sheetName val="10月"/>
      <sheetName val="11月"/>
      <sheetName val="２６　最終実績"/>
      <sheetName val="学校別人数集計"/>
      <sheetName val="２５年度の実績担当者さんへ"/>
    </sheetNames>
    <sheetDataSet>
      <sheetData sheetId="9">
        <row r="49">
          <cell r="C49">
            <v>21026</v>
          </cell>
          <cell r="D49">
            <v>1427</v>
          </cell>
          <cell r="E49">
            <v>249</v>
          </cell>
          <cell r="F49">
            <v>126</v>
          </cell>
          <cell r="G49">
            <v>21275</v>
          </cell>
          <cell r="H49">
            <v>1553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１　保戸野小  "/>
      <sheetName val="２　明徳小 "/>
      <sheetName val="３　築山小 "/>
      <sheetName val="４　旭北小 "/>
      <sheetName val="５　中通小"/>
      <sheetName val="６　旭南小 "/>
      <sheetName val="７　牛島小 "/>
      <sheetName val="８　川尻小 "/>
      <sheetName val="９　旭川小"/>
      <sheetName val="１０　土崎小"/>
      <sheetName val="１１　港北小"/>
      <sheetName val="１２　土崎南小"/>
      <sheetName val="１３　高清水小"/>
      <sheetName val="１４　広面小"/>
      <sheetName val="１５　日新小"/>
      <sheetName val="１６　勝平小"/>
      <sheetName val="１７　太平小"/>
      <sheetName val="１８　外旭川小"/>
      <sheetName val="１９　飯島小"/>
      <sheetName val="２０　下新城小"/>
      <sheetName val="２１　上新城小"/>
      <sheetName val="２２　浜田小"/>
      <sheetName val="２３　豊岩小"/>
      <sheetName val="２４　仁井田小"/>
      <sheetName val="２５　四ツ小屋小"/>
      <sheetName val="２６　上北手小"/>
      <sheetName val="２７　下北手小"/>
      <sheetName val="２８　下浜小"/>
      <sheetName val="２９　金足西小"/>
      <sheetName val="３０　八橋小"/>
      <sheetName val="３１　東小"/>
      <sheetName val="３２　泉小"/>
      <sheetName val="３３　大住小"/>
      <sheetName val="３４　桜小"/>
      <sheetName val="３５　飯島南小"/>
      <sheetName val="３６　寺内小"/>
      <sheetName val="３７　御所野小"/>
      <sheetName val="３８　岩見三内小"/>
      <sheetName val="３９　河辺小"/>
      <sheetName val="４０　戸島小"/>
      <sheetName val="４１　川添小"/>
      <sheetName val="４２　種平小"/>
      <sheetName val="４３　戸米川小"/>
      <sheetName val="４４　大正寺小"/>
    </sheetNames>
    <sheetDataSet>
      <sheetData sheetId="0">
        <row r="50">
          <cell r="C50">
            <v>51050</v>
          </cell>
          <cell r="D50">
            <v>3432</v>
          </cell>
          <cell r="E50">
            <v>6893</v>
          </cell>
          <cell r="F50">
            <v>156</v>
          </cell>
          <cell r="G50">
            <v>57943</v>
          </cell>
          <cell r="H50">
            <v>3588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5年度の担当さんへ"/>
      <sheetName val="25登録団体一覧"/>
      <sheetName val="１　保戸野"/>
      <sheetName val="2 明徳"/>
      <sheetName val="３　築山"/>
      <sheetName val="４　旭北"/>
      <sheetName val="５　中通"/>
      <sheetName val="６　旭南"/>
      <sheetName val="７　牛島"/>
      <sheetName val="８　川尻"/>
      <sheetName val="９　旭川"/>
      <sheetName val="１０　土崎"/>
      <sheetName val="１１　港北"/>
      <sheetName val="１２　土崎南"/>
      <sheetName val="１３　高清水"/>
      <sheetName val="１４　広面"/>
      <sheetName val="１５　日新"/>
      <sheetName val="１６　勝平"/>
      <sheetName val="１７　太平"/>
      <sheetName val="１８　外旭川"/>
      <sheetName val="１９　飯島"/>
      <sheetName val="２０　下新城"/>
      <sheetName val="２１　上新城"/>
      <sheetName val="２２　浜田"/>
      <sheetName val="２３　豊岩"/>
      <sheetName val="２４　仁井田"/>
      <sheetName val="２５　四ツ小屋"/>
      <sheetName val="２６　上北手"/>
      <sheetName val="２７　下北手"/>
      <sheetName val="２８　下浜"/>
      <sheetName val="２９　金足西"/>
      <sheetName val="３０　八橋"/>
      <sheetName val="３１　東"/>
      <sheetName val="３２　泉"/>
      <sheetName val="３３　大住"/>
      <sheetName val="３４　桜"/>
      <sheetName val="３５　飯島南"/>
      <sheetName val="３６　寺内"/>
      <sheetName val="３７　御所野"/>
      <sheetName val="３８　岩見三内"/>
      <sheetName val="３９　河辺"/>
      <sheetName val="４０　戸島"/>
      <sheetName val="４１　川添"/>
      <sheetName val="４２　種平"/>
      <sheetName val="４３　戸米川"/>
      <sheetName val="４４　大正寺"/>
    </sheetNames>
    <sheetDataSet>
      <sheetData sheetId="1">
        <row r="49">
          <cell r="G49">
            <v>180</v>
          </cell>
          <cell r="K49">
            <v>365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集計"/>
      <sheetName val="１　保戸野小 "/>
      <sheetName val="２　明徳小"/>
      <sheetName val="３　築山小"/>
      <sheetName val="４　旭北小"/>
      <sheetName val="５　中通小"/>
      <sheetName val="６　旭南小"/>
      <sheetName val="７　牛島小"/>
      <sheetName val="８　川尻小"/>
      <sheetName val="９　旭川小"/>
      <sheetName val="１０　土崎小"/>
      <sheetName val="１１　港北小"/>
      <sheetName val="１２　土崎南小"/>
      <sheetName val="１３　高清水小"/>
      <sheetName val="１４　広面小"/>
      <sheetName val="１５　日新小"/>
      <sheetName val="１６　勝平小"/>
      <sheetName val="１７　太平小"/>
      <sheetName val="１８　外旭川小"/>
      <sheetName val="１９　飯島小"/>
      <sheetName val="２０　下新城小"/>
      <sheetName val="２１　上新城小"/>
      <sheetName val="２２　浜田小"/>
      <sheetName val="２３　豊岩小"/>
      <sheetName val="２４　仁井田小"/>
      <sheetName val="２５　四ツ小屋小"/>
      <sheetName val="２６　上北手小"/>
      <sheetName val="２７　下北手小"/>
      <sheetName val="２９　下浜小"/>
      <sheetName val="２９　金足西小"/>
      <sheetName val="３０　八橋小"/>
      <sheetName val="３１　東小"/>
      <sheetName val="３２　泉小"/>
      <sheetName val="３３　大住小"/>
      <sheetName val="３４　桜小"/>
      <sheetName val="３５　飯島南小"/>
      <sheetName val="３６　寺内小"/>
      <sheetName val="３７　御所野小"/>
      <sheetName val="３８　岩見三内小"/>
      <sheetName val="３９　河辺小"/>
      <sheetName val="４０　戸島小"/>
      <sheetName val="４１　川添小"/>
      <sheetName val="４２　種平小"/>
      <sheetName val="４３　戸米川小"/>
      <sheetName val="４４　大正寺小"/>
      <sheetName val="Graph1"/>
    </sheetNames>
    <sheetDataSet>
      <sheetData sheetId="0">
        <row r="49">
          <cell r="C49">
            <v>160895</v>
          </cell>
          <cell r="D49">
            <v>10295</v>
          </cell>
          <cell r="E49">
            <v>107430</v>
          </cell>
          <cell r="F49">
            <v>5005</v>
          </cell>
          <cell r="G49">
            <v>268325</v>
          </cell>
          <cell r="H49">
            <v>15300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36" sqref="A36"/>
    </sheetView>
  </sheetViews>
  <sheetFormatPr defaultColWidth="9.00390625" defaultRowHeight="13.5"/>
  <cols>
    <col min="1" max="1" width="3.75390625" style="0" customWidth="1"/>
    <col min="2" max="2" width="7.50390625" style="0" customWidth="1"/>
    <col min="3" max="3" width="8.25390625" style="0" customWidth="1"/>
    <col min="4" max="4" width="7.50390625" style="0" customWidth="1"/>
    <col min="5" max="5" width="8.25390625" style="0" customWidth="1"/>
    <col min="6" max="6" width="7.375" style="0" customWidth="1"/>
    <col min="7" max="7" width="8.25390625" style="0" customWidth="1"/>
    <col min="8" max="8" width="7.50390625" style="0" customWidth="1"/>
    <col min="9" max="9" width="8.25390625" style="0" customWidth="1"/>
    <col min="10" max="10" width="7.50390625" style="0" customWidth="1"/>
    <col min="11" max="11" width="8.25390625" style="0" customWidth="1"/>
    <col min="12" max="12" width="7.375" style="0" customWidth="1"/>
    <col min="13" max="13" width="7.50390625" style="0" customWidth="1"/>
    <col min="14" max="14" width="8.25390625" style="0" customWidth="1"/>
    <col min="15" max="15" width="7.50390625" style="0" customWidth="1"/>
    <col min="16" max="16" width="8.25390625" style="0" customWidth="1"/>
    <col min="17" max="17" width="7.50390625" style="0" customWidth="1"/>
    <col min="18" max="18" width="8.25390625" style="0" customWidth="1"/>
    <col min="19" max="19" width="7.375" style="0" customWidth="1"/>
    <col min="20" max="20" width="7.50390625" style="0" customWidth="1"/>
    <col min="21" max="22" width="8.75390625" style="0" customWidth="1"/>
  </cols>
  <sheetData>
    <row r="1" spans="1:22" ht="18.75">
      <c r="A1" s="13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1" customFormat="1" ht="13.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</row>
    <row r="3" s="1" customFormat="1" ht="7.5" customHeight="1"/>
    <row r="4" spans="1:22" s="1" customFormat="1" ht="18" customHeight="1">
      <c r="A4" s="12" t="s">
        <v>12</v>
      </c>
      <c r="B4" s="11" t="s">
        <v>2</v>
      </c>
      <c r="C4" s="11"/>
      <c r="D4" s="11"/>
      <c r="E4" s="11"/>
      <c r="F4" s="11"/>
      <c r="G4" s="11"/>
      <c r="H4" s="11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 t="s">
        <v>6</v>
      </c>
    </row>
    <row r="5" spans="1:22" s="1" customFormat="1" ht="18" customHeight="1">
      <c r="A5" s="12"/>
      <c r="B5" s="11"/>
      <c r="C5" s="11"/>
      <c r="D5" s="11"/>
      <c r="E5" s="11"/>
      <c r="F5" s="11"/>
      <c r="G5" s="11"/>
      <c r="H5" s="11" t="s">
        <v>3</v>
      </c>
      <c r="I5" s="11"/>
      <c r="J5" s="11"/>
      <c r="K5" s="11"/>
      <c r="L5" s="11"/>
      <c r="M5" s="11"/>
      <c r="N5" s="11"/>
      <c r="O5" s="11" t="s">
        <v>4</v>
      </c>
      <c r="P5" s="11"/>
      <c r="Q5" s="11"/>
      <c r="R5" s="11"/>
      <c r="S5" s="11"/>
      <c r="T5" s="11"/>
      <c r="U5" s="11"/>
      <c r="V5" s="11"/>
    </row>
    <row r="6" spans="1:22" s="1" customFormat="1" ht="18" customHeight="1">
      <c r="A6" s="12"/>
      <c r="B6" s="11" t="s">
        <v>7</v>
      </c>
      <c r="C6" s="11"/>
      <c r="D6" s="11" t="s">
        <v>35</v>
      </c>
      <c r="E6" s="11"/>
      <c r="F6" s="11" t="s">
        <v>8</v>
      </c>
      <c r="G6" s="11"/>
      <c r="H6" s="11" t="s">
        <v>7</v>
      </c>
      <c r="I6" s="11"/>
      <c r="J6" s="11" t="s">
        <v>35</v>
      </c>
      <c r="K6" s="11"/>
      <c r="L6" s="11" t="s">
        <v>8</v>
      </c>
      <c r="M6" s="11"/>
      <c r="N6" s="11"/>
      <c r="O6" s="11" t="s">
        <v>7</v>
      </c>
      <c r="P6" s="11"/>
      <c r="Q6" s="11" t="s">
        <v>35</v>
      </c>
      <c r="R6" s="11"/>
      <c r="S6" s="11" t="s">
        <v>8</v>
      </c>
      <c r="T6" s="11"/>
      <c r="U6" s="11"/>
      <c r="V6" s="11"/>
    </row>
    <row r="7" spans="1:22" s="1" customFormat="1" ht="18" customHeight="1">
      <c r="A7" s="12"/>
      <c r="B7" s="4" t="s">
        <v>9</v>
      </c>
      <c r="C7" s="4" t="s">
        <v>10</v>
      </c>
      <c r="D7" s="4" t="s">
        <v>9</v>
      </c>
      <c r="E7" s="4" t="s">
        <v>10</v>
      </c>
      <c r="F7" s="4" t="s">
        <v>9</v>
      </c>
      <c r="G7" s="4" t="s">
        <v>10</v>
      </c>
      <c r="H7" s="4" t="s">
        <v>9</v>
      </c>
      <c r="I7" s="4" t="s">
        <v>10</v>
      </c>
      <c r="J7" s="4" t="s">
        <v>9</v>
      </c>
      <c r="K7" s="4" t="s">
        <v>10</v>
      </c>
      <c r="L7" s="4" t="s">
        <v>11</v>
      </c>
      <c r="M7" s="4" t="s">
        <v>9</v>
      </c>
      <c r="N7" s="4" t="s">
        <v>10</v>
      </c>
      <c r="O7" s="4" t="s">
        <v>9</v>
      </c>
      <c r="P7" s="4" t="s">
        <v>10</v>
      </c>
      <c r="Q7" s="4" t="s">
        <v>9</v>
      </c>
      <c r="R7" s="4" t="s">
        <v>10</v>
      </c>
      <c r="S7" s="4" t="s">
        <v>11</v>
      </c>
      <c r="T7" s="4" t="s">
        <v>9</v>
      </c>
      <c r="U7" s="4" t="s">
        <v>10</v>
      </c>
      <c r="V7" s="11"/>
    </row>
    <row r="8" spans="1:22" s="1" customFormat="1" ht="16.5" customHeight="1">
      <c r="A8" s="5" t="s">
        <v>36</v>
      </c>
      <c r="B8" s="7"/>
      <c r="C8" s="7"/>
      <c r="D8" s="7"/>
      <c r="E8" s="7"/>
      <c r="F8" s="7"/>
      <c r="G8" s="7">
        <v>27766</v>
      </c>
      <c r="H8" s="7"/>
      <c r="I8" s="7"/>
      <c r="J8" s="7"/>
      <c r="K8" s="7"/>
      <c r="L8" s="7">
        <v>254</v>
      </c>
      <c r="M8" s="7">
        <v>1747</v>
      </c>
      <c r="N8" s="7">
        <v>50351</v>
      </c>
      <c r="O8" s="7"/>
      <c r="P8" s="7"/>
      <c r="Q8" s="7"/>
      <c r="R8" s="7"/>
      <c r="S8" s="7">
        <v>165</v>
      </c>
      <c r="T8" s="7">
        <v>19559</v>
      </c>
      <c r="U8" s="7">
        <v>669959</v>
      </c>
      <c r="V8" s="7">
        <f>SUM(G8+N8+U8)</f>
        <v>748076</v>
      </c>
    </row>
    <row r="9" spans="1:22" s="1" customFormat="1" ht="16.5" customHeight="1">
      <c r="A9" s="5" t="s">
        <v>13</v>
      </c>
      <c r="B9" s="7"/>
      <c r="C9" s="7"/>
      <c r="D9" s="7"/>
      <c r="E9" s="7"/>
      <c r="F9" s="7"/>
      <c r="G9" s="7">
        <v>25508</v>
      </c>
      <c r="H9" s="7"/>
      <c r="I9" s="7"/>
      <c r="J9" s="7"/>
      <c r="K9" s="7"/>
      <c r="L9" s="7">
        <v>230</v>
      </c>
      <c r="M9" s="7">
        <v>1602</v>
      </c>
      <c r="N9" s="7">
        <v>65095</v>
      </c>
      <c r="O9" s="7"/>
      <c r="P9" s="7"/>
      <c r="Q9" s="7"/>
      <c r="R9" s="7"/>
      <c r="S9" s="7">
        <v>160</v>
      </c>
      <c r="T9" s="7">
        <v>18939</v>
      </c>
      <c r="U9" s="7">
        <v>620289</v>
      </c>
      <c r="V9" s="7">
        <f aca="true" t="shared" si="0" ref="V9:V33">SUM(G9+N9+U9)</f>
        <v>710892</v>
      </c>
    </row>
    <row r="10" spans="1:22" s="1" customFormat="1" ht="16.5" customHeight="1">
      <c r="A10" s="5" t="s">
        <v>14</v>
      </c>
      <c r="B10" s="7"/>
      <c r="C10" s="7"/>
      <c r="D10" s="7"/>
      <c r="E10" s="7"/>
      <c r="F10" s="7"/>
      <c r="G10" s="7">
        <v>29397</v>
      </c>
      <c r="H10" s="7"/>
      <c r="I10" s="7"/>
      <c r="J10" s="7"/>
      <c r="K10" s="7"/>
      <c r="L10" s="7">
        <v>298</v>
      </c>
      <c r="M10" s="7">
        <v>2339</v>
      </c>
      <c r="N10" s="7">
        <v>60406</v>
      </c>
      <c r="O10" s="7"/>
      <c r="P10" s="7"/>
      <c r="Q10" s="7"/>
      <c r="R10" s="7"/>
      <c r="S10" s="7">
        <v>168</v>
      </c>
      <c r="T10" s="7">
        <v>15296</v>
      </c>
      <c r="U10" s="7">
        <v>843699</v>
      </c>
      <c r="V10" s="7">
        <f t="shared" si="0"/>
        <v>933502</v>
      </c>
    </row>
    <row r="11" spans="1:22" s="1" customFormat="1" ht="16.5" customHeight="1">
      <c r="A11" s="5" t="s">
        <v>15</v>
      </c>
      <c r="B11" s="7"/>
      <c r="C11" s="7"/>
      <c r="D11" s="7"/>
      <c r="E11" s="7"/>
      <c r="F11" s="7"/>
      <c r="G11" s="7">
        <v>27872</v>
      </c>
      <c r="H11" s="7"/>
      <c r="I11" s="7"/>
      <c r="J11" s="7"/>
      <c r="K11" s="7"/>
      <c r="L11" s="7">
        <v>304</v>
      </c>
      <c r="M11" s="7">
        <v>2892</v>
      </c>
      <c r="N11" s="7">
        <v>78543</v>
      </c>
      <c r="O11" s="7"/>
      <c r="P11" s="7"/>
      <c r="Q11" s="7"/>
      <c r="R11" s="7"/>
      <c r="S11" s="7">
        <v>166</v>
      </c>
      <c r="T11" s="7">
        <v>15891</v>
      </c>
      <c r="U11" s="7">
        <v>783807</v>
      </c>
      <c r="V11" s="7">
        <f t="shared" si="0"/>
        <v>890222</v>
      </c>
    </row>
    <row r="12" spans="1:22" s="1" customFormat="1" ht="16.5" customHeight="1">
      <c r="A12" s="5" t="s">
        <v>16</v>
      </c>
      <c r="B12" s="7"/>
      <c r="C12" s="7"/>
      <c r="D12" s="7"/>
      <c r="E12" s="7"/>
      <c r="F12" s="7"/>
      <c r="G12" s="7">
        <v>25926</v>
      </c>
      <c r="H12" s="7"/>
      <c r="I12" s="7"/>
      <c r="J12" s="7"/>
      <c r="K12" s="7"/>
      <c r="L12" s="7">
        <v>266</v>
      </c>
      <c r="M12" s="7">
        <v>2734</v>
      </c>
      <c r="N12" s="7">
        <v>87008</v>
      </c>
      <c r="O12" s="7"/>
      <c r="P12" s="7"/>
      <c r="Q12" s="7"/>
      <c r="R12" s="7"/>
      <c r="S12" s="7">
        <v>168</v>
      </c>
      <c r="T12" s="7">
        <v>16200</v>
      </c>
      <c r="U12" s="7">
        <v>769911</v>
      </c>
      <c r="V12" s="7">
        <f t="shared" si="0"/>
        <v>882845</v>
      </c>
    </row>
    <row r="13" spans="1:22" s="1" customFormat="1" ht="16.5" customHeight="1">
      <c r="A13" s="5" t="s">
        <v>17</v>
      </c>
      <c r="B13" s="7"/>
      <c r="C13" s="7"/>
      <c r="D13" s="7"/>
      <c r="E13" s="7"/>
      <c r="F13" s="7"/>
      <c r="G13" s="7">
        <v>23891</v>
      </c>
      <c r="H13" s="7"/>
      <c r="I13" s="7"/>
      <c r="J13" s="7"/>
      <c r="K13" s="7"/>
      <c r="L13" s="7">
        <v>239</v>
      </c>
      <c r="M13" s="7">
        <v>2984</v>
      </c>
      <c r="N13" s="7">
        <v>115348</v>
      </c>
      <c r="O13" s="7"/>
      <c r="P13" s="7"/>
      <c r="Q13" s="7"/>
      <c r="R13" s="7"/>
      <c r="S13" s="7">
        <v>171</v>
      </c>
      <c r="T13" s="7">
        <v>25402</v>
      </c>
      <c r="U13" s="7">
        <v>715462</v>
      </c>
      <c r="V13" s="7">
        <f t="shared" si="0"/>
        <v>854701</v>
      </c>
    </row>
    <row r="14" spans="1:22" s="1" customFormat="1" ht="16.5" customHeight="1">
      <c r="A14" s="6" t="s">
        <v>18</v>
      </c>
      <c r="B14" s="7"/>
      <c r="C14" s="7"/>
      <c r="D14" s="7"/>
      <c r="E14" s="7"/>
      <c r="F14" s="7"/>
      <c r="G14" s="7">
        <v>27501</v>
      </c>
      <c r="H14" s="7"/>
      <c r="I14" s="7"/>
      <c r="J14" s="7"/>
      <c r="K14" s="7"/>
      <c r="L14" s="7">
        <v>209</v>
      </c>
      <c r="M14" s="7">
        <v>2314</v>
      </c>
      <c r="N14" s="7">
        <v>80803</v>
      </c>
      <c r="O14" s="7"/>
      <c r="P14" s="7"/>
      <c r="Q14" s="7"/>
      <c r="R14" s="7"/>
      <c r="S14" s="7">
        <v>161</v>
      </c>
      <c r="T14" s="7">
        <v>23852</v>
      </c>
      <c r="U14" s="7">
        <v>621010</v>
      </c>
      <c r="V14" s="7">
        <f t="shared" si="0"/>
        <v>729314</v>
      </c>
    </row>
    <row r="15" spans="1:22" s="1" customFormat="1" ht="16.5" customHeight="1">
      <c r="A15" s="5" t="s">
        <v>37</v>
      </c>
      <c r="B15" s="7"/>
      <c r="C15" s="7"/>
      <c r="D15" s="7"/>
      <c r="E15" s="7"/>
      <c r="F15" s="7"/>
      <c r="G15" s="7">
        <v>25836</v>
      </c>
      <c r="H15" s="7"/>
      <c r="I15" s="7"/>
      <c r="J15" s="7"/>
      <c r="K15" s="7"/>
      <c r="L15" s="7">
        <v>216</v>
      </c>
      <c r="M15" s="7">
        <v>2824</v>
      </c>
      <c r="N15" s="7">
        <v>77028</v>
      </c>
      <c r="O15" s="7"/>
      <c r="P15" s="7"/>
      <c r="Q15" s="7"/>
      <c r="R15" s="7"/>
      <c r="S15" s="7">
        <v>177</v>
      </c>
      <c r="T15" s="7">
        <v>22554</v>
      </c>
      <c r="U15" s="7">
        <v>578326</v>
      </c>
      <c r="V15" s="7">
        <f t="shared" si="0"/>
        <v>681190</v>
      </c>
    </row>
    <row r="16" spans="1:22" s="1" customFormat="1" ht="16.5" customHeight="1">
      <c r="A16" s="5" t="s">
        <v>19</v>
      </c>
      <c r="B16" s="7">
        <v>1231</v>
      </c>
      <c r="C16" s="7">
        <v>28671</v>
      </c>
      <c r="D16" s="7">
        <v>153</v>
      </c>
      <c r="E16" s="7">
        <v>1138</v>
      </c>
      <c r="F16" s="7">
        <f>SUM(B16+D16)</f>
        <v>1384</v>
      </c>
      <c r="G16" s="7">
        <f>SUM(C16+E16)</f>
        <v>29809</v>
      </c>
      <c r="H16" s="7">
        <v>2459</v>
      </c>
      <c r="I16" s="7">
        <v>56403</v>
      </c>
      <c r="J16" s="7">
        <v>357</v>
      </c>
      <c r="K16" s="7">
        <v>24087</v>
      </c>
      <c r="L16" s="7">
        <v>209</v>
      </c>
      <c r="M16" s="7">
        <f>SUM(H16+J16)</f>
        <v>2816</v>
      </c>
      <c r="N16" s="7">
        <f>SUM(I16+K16)</f>
        <v>80490</v>
      </c>
      <c r="O16" s="7">
        <v>14102</v>
      </c>
      <c r="P16" s="7">
        <v>324429</v>
      </c>
      <c r="Q16" s="7">
        <v>9068</v>
      </c>
      <c r="R16" s="7">
        <v>263047</v>
      </c>
      <c r="S16" s="7">
        <v>188</v>
      </c>
      <c r="T16" s="7">
        <f>SUM(O16+Q16)</f>
        <v>23170</v>
      </c>
      <c r="U16" s="7">
        <f>SUM(P16+R16)</f>
        <v>587476</v>
      </c>
      <c r="V16" s="7">
        <f t="shared" si="0"/>
        <v>697775</v>
      </c>
    </row>
    <row r="17" spans="1:22" s="1" customFormat="1" ht="16.5" customHeight="1">
      <c r="A17" s="5" t="s">
        <v>20</v>
      </c>
      <c r="B17" s="7">
        <v>1215</v>
      </c>
      <c r="C17" s="7">
        <v>27196</v>
      </c>
      <c r="D17" s="7">
        <v>106</v>
      </c>
      <c r="E17" s="7">
        <v>889</v>
      </c>
      <c r="F17" s="7">
        <v>1321</v>
      </c>
      <c r="G17" s="7">
        <f aca="true" t="shared" si="1" ref="G17:G32">SUM(C17+E17)</f>
        <v>28085</v>
      </c>
      <c r="H17" s="7">
        <v>2737</v>
      </c>
      <c r="I17" s="7">
        <v>56481</v>
      </c>
      <c r="J17" s="7">
        <v>351</v>
      </c>
      <c r="K17" s="7">
        <v>28175</v>
      </c>
      <c r="L17" s="7">
        <v>196</v>
      </c>
      <c r="M17" s="7">
        <f aca="true" t="shared" si="2" ref="M17:M33">SUM(H17+J17)</f>
        <v>3088</v>
      </c>
      <c r="N17" s="7">
        <f aca="true" t="shared" si="3" ref="N17:N33">SUM(I17+K17)</f>
        <v>84656</v>
      </c>
      <c r="O17" s="7">
        <v>12914</v>
      </c>
      <c r="P17" s="7">
        <v>277279</v>
      </c>
      <c r="Q17" s="7">
        <v>8822</v>
      </c>
      <c r="R17" s="7">
        <v>238945</v>
      </c>
      <c r="S17" s="7">
        <v>196</v>
      </c>
      <c r="T17" s="7">
        <f aca="true" t="shared" si="4" ref="T17:T33">SUM(O17+Q17)</f>
        <v>21736</v>
      </c>
      <c r="U17" s="7">
        <f aca="true" t="shared" si="5" ref="U17:U33">SUM(P17+R17)</f>
        <v>516224</v>
      </c>
      <c r="V17" s="7">
        <f t="shared" si="0"/>
        <v>628965</v>
      </c>
    </row>
    <row r="18" spans="1:22" s="1" customFormat="1" ht="16.5" customHeight="1">
      <c r="A18" s="5" t="s">
        <v>21</v>
      </c>
      <c r="B18" s="7">
        <v>1222</v>
      </c>
      <c r="C18" s="7">
        <v>23452</v>
      </c>
      <c r="D18" s="7">
        <v>105</v>
      </c>
      <c r="E18" s="7">
        <v>1002</v>
      </c>
      <c r="F18" s="7">
        <f aca="true" t="shared" si="6" ref="F18:F33">SUM(B18+D18)</f>
        <v>1327</v>
      </c>
      <c r="G18" s="7">
        <f t="shared" si="1"/>
        <v>24454</v>
      </c>
      <c r="H18" s="7">
        <v>2668</v>
      </c>
      <c r="I18" s="7">
        <v>53176</v>
      </c>
      <c r="J18" s="7">
        <v>182</v>
      </c>
      <c r="K18" s="7">
        <v>7942</v>
      </c>
      <c r="L18" s="7">
        <v>205</v>
      </c>
      <c r="M18" s="7">
        <f t="shared" si="2"/>
        <v>2850</v>
      </c>
      <c r="N18" s="7">
        <f t="shared" si="3"/>
        <v>61118</v>
      </c>
      <c r="O18" s="7">
        <v>12319</v>
      </c>
      <c r="P18" s="7">
        <v>250610</v>
      </c>
      <c r="Q18" s="7">
        <v>8222</v>
      </c>
      <c r="R18" s="7">
        <v>216890</v>
      </c>
      <c r="S18" s="7">
        <v>203</v>
      </c>
      <c r="T18" s="7">
        <f t="shared" si="4"/>
        <v>20541</v>
      </c>
      <c r="U18" s="7">
        <f t="shared" si="5"/>
        <v>467500</v>
      </c>
      <c r="V18" s="7">
        <f t="shared" si="0"/>
        <v>553072</v>
      </c>
    </row>
    <row r="19" spans="1:22" s="1" customFormat="1" ht="16.5" customHeight="1">
      <c r="A19" s="5" t="s">
        <v>22</v>
      </c>
      <c r="B19" s="7">
        <v>1281</v>
      </c>
      <c r="C19" s="7">
        <v>22399</v>
      </c>
      <c r="D19" s="7">
        <v>221</v>
      </c>
      <c r="E19" s="7">
        <v>955</v>
      </c>
      <c r="F19" s="7">
        <f t="shared" si="6"/>
        <v>1502</v>
      </c>
      <c r="G19" s="7">
        <f t="shared" si="1"/>
        <v>23354</v>
      </c>
      <c r="H19" s="7">
        <v>2719</v>
      </c>
      <c r="I19" s="7">
        <v>49148</v>
      </c>
      <c r="J19" s="7">
        <v>93</v>
      </c>
      <c r="K19" s="7">
        <v>15553</v>
      </c>
      <c r="L19" s="7">
        <v>207</v>
      </c>
      <c r="M19" s="7">
        <f t="shared" si="2"/>
        <v>2812</v>
      </c>
      <c r="N19" s="7">
        <f t="shared" si="3"/>
        <v>64701</v>
      </c>
      <c r="O19" s="7">
        <v>12549</v>
      </c>
      <c r="P19" s="7">
        <v>279335</v>
      </c>
      <c r="Q19" s="7">
        <v>7311</v>
      </c>
      <c r="R19" s="7">
        <v>201362</v>
      </c>
      <c r="S19" s="7">
        <v>203</v>
      </c>
      <c r="T19" s="7">
        <f t="shared" si="4"/>
        <v>19860</v>
      </c>
      <c r="U19" s="7">
        <f t="shared" si="5"/>
        <v>480697</v>
      </c>
      <c r="V19" s="7">
        <f t="shared" si="0"/>
        <v>568752</v>
      </c>
    </row>
    <row r="20" spans="1:22" s="1" customFormat="1" ht="16.5" customHeight="1">
      <c r="A20" s="5" t="s">
        <v>23</v>
      </c>
      <c r="B20" s="7">
        <v>1094</v>
      </c>
      <c r="C20" s="7">
        <v>20805</v>
      </c>
      <c r="D20" s="7">
        <v>88</v>
      </c>
      <c r="E20" s="7">
        <v>364</v>
      </c>
      <c r="F20" s="7">
        <f t="shared" si="6"/>
        <v>1182</v>
      </c>
      <c r="G20" s="7">
        <f t="shared" si="1"/>
        <v>21169</v>
      </c>
      <c r="H20" s="7">
        <v>2633</v>
      </c>
      <c r="I20" s="7">
        <v>51705</v>
      </c>
      <c r="J20" s="7">
        <v>281</v>
      </c>
      <c r="K20" s="7">
        <v>18243</v>
      </c>
      <c r="L20" s="7">
        <v>218</v>
      </c>
      <c r="M20" s="7">
        <f t="shared" si="2"/>
        <v>2914</v>
      </c>
      <c r="N20" s="7">
        <f t="shared" si="3"/>
        <v>69948</v>
      </c>
      <c r="O20" s="7">
        <v>12495</v>
      </c>
      <c r="P20" s="7">
        <v>267815</v>
      </c>
      <c r="Q20" s="7">
        <v>6845</v>
      </c>
      <c r="R20" s="7">
        <v>166412</v>
      </c>
      <c r="S20" s="7">
        <v>197</v>
      </c>
      <c r="T20" s="7">
        <f t="shared" si="4"/>
        <v>19340</v>
      </c>
      <c r="U20" s="7">
        <f t="shared" si="5"/>
        <v>434227</v>
      </c>
      <c r="V20" s="7">
        <f t="shared" si="0"/>
        <v>525344</v>
      </c>
    </row>
    <row r="21" spans="1:22" s="1" customFormat="1" ht="16.5" customHeight="1">
      <c r="A21" s="5" t="s">
        <v>24</v>
      </c>
      <c r="B21" s="7">
        <v>1267</v>
      </c>
      <c r="C21" s="7">
        <v>20439</v>
      </c>
      <c r="D21" s="7">
        <v>180</v>
      </c>
      <c r="E21" s="7">
        <v>282</v>
      </c>
      <c r="F21" s="7">
        <f t="shared" si="6"/>
        <v>1447</v>
      </c>
      <c r="G21" s="7">
        <f t="shared" si="1"/>
        <v>20721</v>
      </c>
      <c r="H21" s="7">
        <v>2568</v>
      </c>
      <c r="I21" s="7">
        <v>60297</v>
      </c>
      <c r="J21" s="7">
        <v>148</v>
      </c>
      <c r="K21" s="7">
        <v>16243</v>
      </c>
      <c r="L21" s="7">
        <v>131</v>
      </c>
      <c r="M21" s="7">
        <f t="shared" si="2"/>
        <v>2716</v>
      </c>
      <c r="N21" s="7">
        <f t="shared" si="3"/>
        <v>76540</v>
      </c>
      <c r="O21" s="7">
        <v>13399</v>
      </c>
      <c r="P21" s="7">
        <v>302612</v>
      </c>
      <c r="Q21" s="7">
        <v>7159</v>
      </c>
      <c r="R21" s="7">
        <v>169966</v>
      </c>
      <c r="S21" s="7">
        <v>197</v>
      </c>
      <c r="T21" s="7">
        <f t="shared" si="4"/>
        <v>20558</v>
      </c>
      <c r="U21" s="7">
        <f t="shared" si="5"/>
        <v>472578</v>
      </c>
      <c r="V21" s="7">
        <f t="shared" si="0"/>
        <v>569839</v>
      </c>
    </row>
    <row r="22" spans="1:22" s="1" customFormat="1" ht="16.5" customHeight="1">
      <c r="A22" s="5" t="s">
        <v>25</v>
      </c>
      <c r="B22" s="7">
        <v>1121</v>
      </c>
      <c r="C22" s="7">
        <v>19097</v>
      </c>
      <c r="D22" s="7">
        <v>50</v>
      </c>
      <c r="E22" s="7">
        <v>259</v>
      </c>
      <c r="F22" s="7">
        <f t="shared" si="6"/>
        <v>1171</v>
      </c>
      <c r="G22" s="7">
        <f t="shared" si="1"/>
        <v>19356</v>
      </c>
      <c r="H22" s="7">
        <v>2832</v>
      </c>
      <c r="I22" s="7">
        <v>54685</v>
      </c>
      <c r="J22" s="7">
        <v>205</v>
      </c>
      <c r="K22" s="7">
        <v>15641</v>
      </c>
      <c r="L22" s="7">
        <v>150</v>
      </c>
      <c r="M22" s="7">
        <f t="shared" si="2"/>
        <v>3037</v>
      </c>
      <c r="N22" s="7">
        <f t="shared" si="3"/>
        <v>70326</v>
      </c>
      <c r="O22" s="7">
        <v>13141</v>
      </c>
      <c r="P22" s="7">
        <v>265267</v>
      </c>
      <c r="Q22" s="7">
        <v>7055</v>
      </c>
      <c r="R22" s="7">
        <v>164642</v>
      </c>
      <c r="S22" s="7">
        <v>202</v>
      </c>
      <c r="T22" s="7">
        <f t="shared" si="4"/>
        <v>20196</v>
      </c>
      <c r="U22" s="7">
        <f t="shared" si="5"/>
        <v>429909</v>
      </c>
      <c r="V22" s="7">
        <f t="shared" si="0"/>
        <v>519591</v>
      </c>
    </row>
    <row r="23" spans="1:22" s="1" customFormat="1" ht="16.5" customHeight="1">
      <c r="A23" s="5" t="s">
        <v>26</v>
      </c>
      <c r="B23" s="7">
        <v>1094</v>
      </c>
      <c r="C23" s="7">
        <v>18458</v>
      </c>
      <c r="D23" s="7">
        <v>54</v>
      </c>
      <c r="E23" s="7">
        <v>251</v>
      </c>
      <c r="F23" s="7">
        <f t="shared" si="6"/>
        <v>1148</v>
      </c>
      <c r="G23" s="7">
        <f t="shared" si="1"/>
        <v>18709</v>
      </c>
      <c r="H23" s="7">
        <v>3074</v>
      </c>
      <c r="I23" s="7">
        <v>52381</v>
      </c>
      <c r="J23" s="7">
        <v>135</v>
      </c>
      <c r="K23" s="7">
        <v>9767</v>
      </c>
      <c r="L23" s="7">
        <v>146</v>
      </c>
      <c r="M23" s="7">
        <f t="shared" si="2"/>
        <v>3209</v>
      </c>
      <c r="N23" s="7">
        <f t="shared" si="3"/>
        <v>62148</v>
      </c>
      <c r="O23" s="7">
        <v>13054</v>
      </c>
      <c r="P23" s="7">
        <v>245103</v>
      </c>
      <c r="Q23" s="7">
        <v>6772</v>
      </c>
      <c r="R23" s="7">
        <v>161440</v>
      </c>
      <c r="S23" s="7">
        <v>205</v>
      </c>
      <c r="T23" s="7">
        <f t="shared" si="4"/>
        <v>19826</v>
      </c>
      <c r="U23" s="7">
        <f t="shared" si="5"/>
        <v>406543</v>
      </c>
      <c r="V23" s="7">
        <f t="shared" si="0"/>
        <v>487400</v>
      </c>
    </row>
    <row r="24" spans="1:22" s="1" customFormat="1" ht="16.5" customHeight="1">
      <c r="A24" s="5" t="s">
        <v>27</v>
      </c>
      <c r="B24" s="7">
        <v>1298</v>
      </c>
      <c r="C24" s="7">
        <v>18263</v>
      </c>
      <c r="D24" s="7">
        <v>48</v>
      </c>
      <c r="E24" s="7">
        <v>292</v>
      </c>
      <c r="F24" s="7">
        <f t="shared" si="6"/>
        <v>1346</v>
      </c>
      <c r="G24" s="7">
        <f t="shared" si="1"/>
        <v>18555</v>
      </c>
      <c r="H24" s="7">
        <v>3456</v>
      </c>
      <c r="I24" s="7">
        <v>60508</v>
      </c>
      <c r="J24" s="7">
        <v>68</v>
      </c>
      <c r="K24" s="7">
        <v>3621</v>
      </c>
      <c r="L24" s="7">
        <v>145</v>
      </c>
      <c r="M24" s="7">
        <f t="shared" si="2"/>
        <v>3524</v>
      </c>
      <c r="N24" s="7">
        <f t="shared" si="3"/>
        <v>64129</v>
      </c>
      <c r="O24" s="7">
        <v>11562</v>
      </c>
      <c r="P24" s="7">
        <v>230828</v>
      </c>
      <c r="Q24" s="7">
        <v>6551</v>
      </c>
      <c r="R24" s="7">
        <v>152071</v>
      </c>
      <c r="S24" s="7">
        <v>190</v>
      </c>
      <c r="T24" s="7">
        <f t="shared" si="4"/>
        <v>18113</v>
      </c>
      <c r="U24" s="7">
        <f t="shared" si="5"/>
        <v>382899</v>
      </c>
      <c r="V24" s="7">
        <f t="shared" si="0"/>
        <v>465583</v>
      </c>
    </row>
    <row r="25" spans="1:22" s="1" customFormat="1" ht="16.5" customHeight="1">
      <c r="A25" s="5" t="s">
        <v>28</v>
      </c>
      <c r="B25" s="7">
        <v>1285</v>
      </c>
      <c r="C25" s="7">
        <v>19026</v>
      </c>
      <c r="D25" s="7">
        <v>67</v>
      </c>
      <c r="E25" s="7">
        <v>275</v>
      </c>
      <c r="F25" s="7">
        <f t="shared" si="6"/>
        <v>1352</v>
      </c>
      <c r="G25" s="7">
        <f t="shared" si="1"/>
        <v>19301</v>
      </c>
      <c r="H25" s="7">
        <v>2928</v>
      </c>
      <c r="I25" s="7">
        <v>54330</v>
      </c>
      <c r="J25" s="7">
        <v>73</v>
      </c>
      <c r="K25" s="7">
        <v>6223</v>
      </c>
      <c r="L25" s="7">
        <v>169</v>
      </c>
      <c r="M25" s="7">
        <f t="shared" si="2"/>
        <v>3001</v>
      </c>
      <c r="N25" s="7">
        <f t="shared" si="3"/>
        <v>60553</v>
      </c>
      <c r="O25" s="7">
        <v>13936</v>
      </c>
      <c r="P25" s="7">
        <v>246698</v>
      </c>
      <c r="Q25" s="7">
        <v>6429</v>
      </c>
      <c r="R25" s="7">
        <v>159186</v>
      </c>
      <c r="S25" s="7">
        <v>186</v>
      </c>
      <c r="T25" s="7">
        <f t="shared" si="4"/>
        <v>20365</v>
      </c>
      <c r="U25" s="7">
        <f t="shared" si="5"/>
        <v>405884</v>
      </c>
      <c r="V25" s="7">
        <f t="shared" si="0"/>
        <v>485738</v>
      </c>
    </row>
    <row r="26" spans="1:22" s="1" customFormat="1" ht="16.5" customHeight="1">
      <c r="A26" s="5" t="s">
        <v>29</v>
      </c>
      <c r="B26" s="7">
        <v>1336</v>
      </c>
      <c r="C26" s="7">
        <v>19432</v>
      </c>
      <c r="D26" s="7">
        <v>118</v>
      </c>
      <c r="E26" s="7">
        <v>475</v>
      </c>
      <c r="F26" s="7">
        <f t="shared" si="6"/>
        <v>1454</v>
      </c>
      <c r="G26" s="7">
        <f t="shared" si="1"/>
        <v>19907</v>
      </c>
      <c r="H26" s="7">
        <v>3012</v>
      </c>
      <c r="I26" s="7">
        <v>55740</v>
      </c>
      <c r="J26" s="7">
        <v>78</v>
      </c>
      <c r="K26" s="7">
        <v>6537</v>
      </c>
      <c r="L26" s="7">
        <v>173</v>
      </c>
      <c r="M26" s="7">
        <f t="shared" si="2"/>
        <v>3090</v>
      </c>
      <c r="N26" s="7">
        <f t="shared" si="3"/>
        <v>62277</v>
      </c>
      <c r="O26" s="7">
        <v>13961</v>
      </c>
      <c r="P26" s="7">
        <v>247124</v>
      </c>
      <c r="Q26" s="7">
        <v>6454</v>
      </c>
      <c r="R26" s="7">
        <v>161344</v>
      </c>
      <c r="S26" s="7">
        <v>189</v>
      </c>
      <c r="T26" s="7">
        <f t="shared" si="4"/>
        <v>20415</v>
      </c>
      <c r="U26" s="7">
        <f t="shared" si="5"/>
        <v>408468</v>
      </c>
      <c r="V26" s="7">
        <f t="shared" si="0"/>
        <v>490652</v>
      </c>
    </row>
    <row r="27" spans="1:22" s="1" customFormat="1" ht="16.5" customHeight="1">
      <c r="A27" s="5" t="s">
        <v>30</v>
      </c>
      <c r="B27" s="7">
        <v>1355</v>
      </c>
      <c r="C27" s="7">
        <v>20201</v>
      </c>
      <c r="D27" s="7">
        <v>72</v>
      </c>
      <c r="E27" s="7">
        <v>675</v>
      </c>
      <c r="F27" s="7">
        <f t="shared" si="6"/>
        <v>1427</v>
      </c>
      <c r="G27" s="7">
        <f t="shared" si="1"/>
        <v>20876</v>
      </c>
      <c r="H27" s="7">
        <v>3285</v>
      </c>
      <c r="I27" s="7">
        <v>53445</v>
      </c>
      <c r="J27" s="7">
        <v>58</v>
      </c>
      <c r="K27" s="7">
        <v>7868</v>
      </c>
      <c r="L27" s="7">
        <v>127</v>
      </c>
      <c r="M27" s="7">
        <f t="shared" si="2"/>
        <v>3343</v>
      </c>
      <c r="N27" s="7">
        <f t="shared" si="3"/>
        <v>61313</v>
      </c>
      <c r="O27" s="7">
        <v>11842</v>
      </c>
      <c r="P27" s="7">
        <v>211202</v>
      </c>
      <c r="Q27" s="7">
        <v>4653</v>
      </c>
      <c r="R27" s="7">
        <v>116611</v>
      </c>
      <c r="S27" s="7">
        <v>161</v>
      </c>
      <c r="T27" s="7">
        <f t="shared" si="4"/>
        <v>16495</v>
      </c>
      <c r="U27" s="7">
        <f t="shared" si="5"/>
        <v>327813</v>
      </c>
      <c r="V27" s="7">
        <f t="shared" si="0"/>
        <v>410002</v>
      </c>
    </row>
    <row r="28" spans="1:22" s="1" customFormat="1" ht="16.5" customHeight="1">
      <c r="A28" s="5" t="s">
        <v>31</v>
      </c>
      <c r="B28" s="7">
        <v>1340</v>
      </c>
      <c r="C28" s="7">
        <v>20241</v>
      </c>
      <c r="D28" s="7">
        <v>57</v>
      </c>
      <c r="E28" s="7">
        <v>1255</v>
      </c>
      <c r="F28" s="7">
        <f t="shared" si="6"/>
        <v>1397</v>
      </c>
      <c r="G28" s="7">
        <f t="shared" si="1"/>
        <v>21496</v>
      </c>
      <c r="H28" s="7">
        <v>3049</v>
      </c>
      <c r="I28" s="7">
        <v>50637</v>
      </c>
      <c r="J28" s="7">
        <v>64</v>
      </c>
      <c r="K28" s="7">
        <v>8328</v>
      </c>
      <c r="L28" s="7">
        <v>154</v>
      </c>
      <c r="M28" s="7">
        <f t="shared" si="2"/>
        <v>3113</v>
      </c>
      <c r="N28" s="7">
        <f t="shared" si="3"/>
        <v>58965</v>
      </c>
      <c r="O28" s="7">
        <v>12603</v>
      </c>
      <c r="P28" s="7">
        <v>266195</v>
      </c>
      <c r="Q28" s="7">
        <v>4872</v>
      </c>
      <c r="R28" s="7">
        <v>137765</v>
      </c>
      <c r="S28" s="7">
        <v>231</v>
      </c>
      <c r="T28" s="7">
        <f t="shared" si="4"/>
        <v>17475</v>
      </c>
      <c r="U28" s="7">
        <f t="shared" si="5"/>
        <v>403960</v>
      </c>
      <c r="V28" s="7">
        <f t="shared" si="0"/>
        <v>484421</v>
      </c>
    </row>
    <row r="29" spans="1:22" s="1" customFormat="1" ht="16.5" customHeight="1">
      <c r="A29" s="5" t="s">
        <v>32</v>
      </c>
      <c r="B29" s="7">
        <v>1267</v>
      </c>
      <c r="C29" s="7">
        <v>20424</v>
      </c>
      <c r="D29" s="7">
        <v>102</v>
      </c>
      <c r="E29" s="7">
        <v>322</v>
      </c>
      <c r="F29" s="7">
        <f t="shared" si="6"/>
        <v>1369</v>
      </c>
      <c r="G29" s="7">
        <f t="shared" si="1"/>
        <v>20746</v>
      </c>
      <c r="H29" s="7">
        <v>3353</v>
      </c>
      <c r="I29" s="7">
        <v>56974</v>
      </c>
      <c r="J29" s="7">
        <v>84</v>
      </c>
      <c r="K29" s="7">
        <v>4419</v>
      </c>
      <c r="L29" s="7">
        <v>174</v>
      </c>
      <c r="M29" s="7">
        <f t="shared" si="2"/>
        <v>3437</v>
      </c>
      <c r="N29" s="7">
        <f t="shared" si="3"/>
        <v>61393</v>
      </c>
      <c r="O29" s="7">
        <v>13930</v>
      </c>
      <c r="P29" s="7">
        <v>280612</v>
      </c>
      <c r="Q29" s="7">
        <v>5106</v>
      </c>
      <c r="R29" s="7">
        <v>140794</v>
      </c>
      <c r="S29" s="7">
        <v>160</v>
      </c>
      <c r="T29" s="7">
        <f t="shared" si="4"/>
        <v>19036</v>
      </c>
      <c r="U29" s="7">
        <f t="shared" si="5"/>
        <v>421406</v>
      </c>
      <c r="V29" s="7">
        <f t="shared" si="0"/>
        <v>503545</v>
      </c>
    </row>
    <row r="30" spans="1:22" s="1" customFormat="1" ht="16.5" customHeight="1">
      <c r="A30" s="5" t="s">
        <v>33</v>
      </c>
      <c r="B30" s="7">
        <v>1490</v>
      </c>
      <c r="C30" s="7">
        <v>21141</v>
      </c>
      <c r="D30" s="7">
        <v>173</v>
      </c>
      <c r="E30" s="7">
        <v>345</v>
      </c>
      <c r="F30" s="7">
        <f t="shared" si="6"/>
        <v>1663</v>
      </c>
      <c r="G30" s="7">
        <f t="shared" si="1"/>
        <v>21486</v>
      </c>
      <c r="H30" s="7">
        <v>4830</v>
      </c>
      <c r="I30" s="7">
        <v>68825</v>
      </c>
      <c r="J30" s="7">
        <v>79</v>
      </c>
      <c r="K30" s="7">
        <v>6715</v>
      </c>
      <c r="L30" s="7">
        <v>175</v>
      </c>
      <c r="M30" s="7">
        <f t="shared" si="2"/>
        <v>4909</v>
      </c>
      <c r="N30" s="7">
        <f t="shared" si="3"/>
        <v>75540</v>
      </c>
      <c r="O30" s="7">
        <v>16485</v>
      </c>
      <c r="P30" s="7">
        <v>321146</v>
      </c>
      <c r="Q30" s="7">
        <v>6191</v>
      </c>
      <c r="R30" s="7">
        <v>175008</v>
      </c>
      <c r="S30" s="7">
        <v>188</v>
      </c>
      <c r="T30" s="7">
        <f t="shared" si="4"/>
        <v>22676</v>
      </c>
      <c r="U30" s="7">
        <f t="shared" si="5"/>
        <v>496154</v>
      </c>
      <c r="V30" s="7">
        <f t="shared" si="0"/>
        <v>593180</v>
      </c>
    </row>
    <row r="31" spans="1:22" s="1" customFormat="1" ht="16.5" customHeight="1">
      <c r="A31" s="5" t="s">
        <v>34</v>
      </c>
      <c r="B31" s="7">
        <v>1580</v>
      </c>
      <c r="C31" s="7">
        <v>20140</v>
      </c>
      <c r="D31" s="7">
        <v>49</v>
      </c>
      <c r="E31" s="7">
        <v>237</v>
      </c>
      <c r="F31" s="7">
        <f t="shared" si="6"/>
        <v>1629</v>
      </c>
      <c r="G31" s="7">
        <f t="shared" si="1"/>
        <v>20377</v>
      </c>
      <c r="H31" s="7">
        <v>5207</v>
      </c>
      <c r="I31" s="7">
        <v>72016</v>
      </c>
      <c r="J31" s="7">
        <v>136</v>
      </c>
      <c r="K31" s="7">
        <v>6406</v>
      </c>
      <c r="L31" s="7">
        <v>175</v>
      </c>
      <c r="M31" s="7">
        <f t="shared" si="2"/>
        <v>5343</v>
      </c>
      <c r="N31" s="7">
        <f t="shared" si="3"/>
        <v>78422</v>
      </c>
      <c r="O31" s="7">
        <v>15687</v>
      </c>
      <c r="P31" s="7">
        <v>298863</v>
      </c>
      <c r="Q31" s="7">
        <v>6088</v>
      </c>
      <c r="R31" s="7">
        <v>167987</v>
      </c>
      <c r="S31" s="7">
        <v>192</v>
      </c>
      <c r="T31" s="7">
        <f t="shared" si="4"/>
        <v>21775</v>
      </c>
      <c r="U31" s="7">
        <f t="shared" si="5"/>
        <v>466850</v>
      </c>
      <c r="V31" s="7">
        <f t="shared" si="0"/>
        <v>565649</v>
      </c>
    </row>
    <row r="32" spans="1:22" ht="16.5" customHeight="1">
      <c r="A32" s="5" t="s">
        <v>38</v>
      </c>
      <c r="B32" s="7">
        <v>1490</v>
      </c>
      <c r="C32" s="7">
        <v>19466</v>
      </c>
      <c r="D32" s="7">
        <v>166</v>
      </c>
      <c r="E32" s="7">
        <v>232</v>
      </c>
      <c r="F32" s="7">
        <f t="shared" si="6"/>
        <v>1656</v>
      </c>
      <c r="G32" s="7">
        <f t="shared" si="1"/>
        <v>19698</v>
      </c>
      <c r="H32" s="7">
        <v>4135</v>
      </c>
      <c r="I32" s="7">
        <v>73572</v>
      </c>
      <c r="J32" s="7">
        <v>66</v>
      </c>
      <c r="K32" s="7">
        <v>3889</v>
      </c>
      <c r="L32" s="7">
        <v>168</v>
      </c>
      <c r="M32" s="7">
        <f t="shared" si="2"/>
        <v>4201</v>
      </c>
      <c r="N32" s="7">
        <f t="shared" si="3"/>
        <v>77461</v>
      </c>
      <c r="O32" s="7">
        <v>16760</v>
      </c>
      <c r="P32" s="7">
        <v>298349</v>
      </c>
      <c r="Q32" s="7">
        <v>5433</v>
      </c>
      <c r="R32" s="7">
        <v>150409</v>
      </c>
      <c r="S32" s="7">
        <v>192</v>
      </c>
      <c r="T32" s="7">
        <f t="shared" si="4"/>
        <v>22193</v>
      </c>
      <c r="U32" s="7">
        <f t="shared" si="5"/>
        <v>448758</v>
      </c>
      <c r="V32" s="7">
        <f t="shared" si="0"/>
        <v>545917</v>
      </c>
    </row>
    <row r="33" spans="1:22" ht="16.5" customHeight="1">
      <c r="A33" s="5" t="s">
        <v>39</v>
      </c>
      <c r="B33" s="7">
        <v>1450</v>
      </c>
      <c r="C33" s="7">
        <v>19461</v>
      </c>
      <c r="D33" s="7">
        <v>206</v>
      </c>
      <c r="E33" s="7">
        <v>222</v>
      </c>
      <c r="F33" s="7">
        <f t="shared" si="6"/>
        <v>1656</v>
      </c>
      <c r="G33" s="7">
        <f aca="true" t="shared" si="7" ref="G33:G38">SUM(C33+E33)</f>
        <v>19683</v>
      </c>
      <c r="H33" s="7">
        <v>5532</v>
      </c>
      <c r="I33" s="7">
        <v>79707</v>
      </c>
      <c r="J33" s="7">
        <v>119</v>
      </c>
      <c r="K33" s="7">
        <v>5963</v>
      </c>
      <c r="L33" s="7">
        <v>171</v>
      </c>
      <c r="M33" s="7">
        <f t="shared" si="2"/>
        <v>5651</v>
      </c>
      <c r="N33" s="7">
        <f t="shared" si="3"/>
        <v>85670</v>
      </c>
      <c r="O33" s="7">
        <v>17004</v>
      </c>
      <c r="P33" s="7">
        <v>301831</v>
      </c>
      <c r="Q33" s="7">
        <v>6275</v>
      </c>
      <c r="R33" s="7">
        <v>168047</v>
      </c>
      <c r="S33" s="7">
        <v>183</v>
      </c>
      <c r="T33" s="7">
        <f t="shared" si="4"/>
        <v>23279</v>
      </c>
      <c r="U33" s="7">
        <f t="shared" si="5"/>
        <v>469878</v>
      </c>
      <c r="V33" s="7">
        <f t="shared" si="0"/>
        <v>575231</v>
      </c>
    </row>
    <row r="34" spans="1:22" ht="16.5" customHeight="1">
      <c r="A34" s="5">
        <v>21</v>
      </c>
      <c r="B34" s="7">
        <v>1484</v>
      </c>
      <c r="C34" s="7">
        <v>19136</v>
      </c>
      <c r="D34" s="7">
        <v>52</v>
      </c>
      <c r="E34" s="7">
        <v>252</v>
      </c>
      <c r="F34" s="7">
        <v>1536</v>
      </c>
      <c r="G34" s="7">
        <f t="shared" si="7"/>
        <v>19388</v>
      </c>
      <c r="H34" s="7">
        <v>5133</v>
      </c>
      <c r="I34" s="7">
        <v>73576</v>
      </c>
      <c r="J34" s="7">
        <v>133</v>
      </c>
      <c r="K34" s="7">
        <v>6791</v>
      </c>
      <c r="L34" s="7">
        <v>177</v>
      </c>
      <c r="M34" s="7">
        <f aca="true" t="shared" si="8" ref="M34:N38">SUM(H34+J34)</f>
        <v>5266</v>
      </c>
      <c r="N34" s="7">
        <f t="shared" si="8"/>
        <v>80367</v>
      </c>
      <c r="O34" s="7">
        <v>16041</v>
      </c>
      <c r="P34" s="7">
        <v>288808</v>
      </c>
      <c r="Q34" s="7">
        <v>6056</v>
      </c>
      <c r="R34" s="7">
        <v>166253</v>
      </c>
      <c r="S34" s="7">
        <v>190</v>
      </c>
      <c r="T34" s="7">
        <f aca="true" t="shared" si="9" ref="T34:U38">SUM(O34+Q34)</f>
        <v>22097</v>
      </c>
      <c r="U34" s="7">
        <f t="shared" si="9"/>
        <v>455061</v>
      </c>
      <c r="V34" s="7">
        <f aca="true" t="shared" si="10" ref="V34:V43">SUM(G34+N34+U34)</f>
        <v>554816</v>
      </c>
    </row>
    <row r="35" spans="1:22" ht="16.5" customHeight="1">
      <c r="A35" s="5">
        <v>22</v>
      </c>
      <c r="B35" s="7">
        <v>1181</v>
      </c>
      <c r="C35" s="7">
        <v>18061</v>
      </c>
      <c r="D35" s="7">
        <v>26</v>
      </c>
      <c r="E35" s="7">
        <v>142</v>
      </c>
      <c r="F35" s="7">
        <f aca="true" t="shared" si="11" ref="F35:F42">SUM(B35+D35)</f>
        <v>1207</v>
      </c>
      <c r="G35" s="7">
        <f t="shared" si="7"/>
        <v>18203</v>
      </c>
      <c r="H35" s="7">
        <v>5016</v>
      </c>
      <c r="I35" s="7">
        <v>75578</v>
      </c>
      <c r="J35" s="7">
        <v>162</v>
      </c>
      <c r="K35" s="7">
        <v>8696</v>
      </c>
      <c r="L35" s="7">
        <v>184</v>
      </c>
      <c r="M35" s="7">
        <f t="shared" si="8"/>
        <v>5178</v>
      </c>
      <c r="N35" s="7">
        <f t="shared" si="8"/>
        <v>84274</v>
      </c>
      <c r="O35" s="7">
        <v>16884</v>
      </c>
      <c r="P35" s="7">
        <v>284954</v>
      </c>
      <c r="Q35" s="7">
        <v>5779</v>
      </c>
      <c r="R35" s="7">
        <v>158491</v>
      </c>
      <c r="S35" s="7">
        <v>196</v>
      </c>
      <c r="T35" s="7">
        <f t="shared" si="9"/>
        <v>22663</v>
      </c>
      <c r="U35" s="7">
        <f t="shared" si="9"/>
        <v>443445</v>
      </c>
      <c r="V35" s="7">
        <f t="shared" si="10"/>
        <v>545922</v>
      </c>
    </row>
    <row r="36" spans="1:22" s="8" customFormat="1" ht="16.5" customHeight="1">
      <c r="A36" s="5">
        <v>23</v>
      </c>
      <c r="B36" s="7">
        <v>812</v>
      </c>
      <c r="C36" s="7">
        <v>10345</v>
      </c>
      <c r="D36" s="7">
        <v>97</v>
      </c>
      <c r="E36" s="7">
        <v>126</v>
      </c>
      <c r="F36" s="7">
        <f t="shared" si="11"/>
        <v>909</v>
      </c>
      <c r="G36" s="7">
        <f t="shared" si="7"/>
        <v>10471</v>
      </c>
      <c r="H36" s="7">
        <v>4029</v>
      </c>
      <c r="I36" s="7">
        <v>60879</v>
      </c>
      <c r="J36" s="7">
        <v>123</v>
      </c>
      <c r="K36" s="7">
        <v>6419</v>
      </c>
      <c r="L36" s="7">
        <v>185</v>
      </c>
      <c r="M36" s="7">
        <f t="shared" si="8"/>
        <v>4152</v>
      </c>
      <c r="N36" s="7">
        <f t="shared" si="8"/>
        <v>67298</v>
      </c>
      <c r="O36" s="7">
        <v>17928</v>
      </c>
      <c r="P36" s="7">
        <v>295702</v>
      </c>
      <c r="Q36" s="7">
        <v>5788</v>
      </c>
      <c r="R36" s="7">
        <v>146866</v>
      </c>
      <c r="S36" s="7">
        <v>190</v>
      </c>
      <c r="T36" s="7">
        <f t="shared" si="9"/>
        <v>23716</v>
      </c>
      <c r="U36" s="7">
        <f t="shared" si="9"/>
        <v>442568</v>
      </c>
      <c r="V36" s="7">
        <f t="shared" si="10"/>
        <v>520337</v>
      </c>
    </row>
    <row r="37" spans="1:22" s="8" customFormat="1" ht="16.5" customHeight="1">
      <c r="A37" s="5">
        <v>24</v>
      </c>
      <c r="B37" s="7">
        <v>1438</v>
      </c>
      <c r="C37" s="7">
        <v>18868</v>
      </c>
      <c r="D37" s="7">
        <v>140</v>
      </c>
      <c r="E37" s="7">
        <v>168</v>
      </c>
      <c r="F37" s="7">
        <f t="shared" si="11"/>
        <v>1578</v>
      </c>
      <c r="G37" s="7">
        <f t="shared" si="7"/>
        <v>19036</v>
      </c>
      <c r="H37" s="7">
        <v>5283</v>
      </c>
      <c r="I37" s="7">
        <v>75223</v>
      </c>
      <c r="J37" s="7">
        <v>159</v>
      </c>
      <c r="K37" s="7">
        <v>10364</v>
      </c>
      <c r="L37" s="7">
        <v>183</v>
      </c>
      <c r="M37" s="7">
        <f aca="true" t="shared" si="12" ref="M37:M42">SUM(H37+J37)</f>
        <v>5442</v>
      </c>
      <c r="N37" s="7">
        <f t="shared" si="8"/>
        <v>85587</v>
      </c>
      <c r="O37" s="7">
        <v>17046</v>
      </c>
      <c r="P37" s="7">
        <v>275325</v>
      </c>
      <c r="Q37" s="7">
        <v>5925</v>
      </c>
      <c r="R37" s="7">
        <v>144345</v>
      </c>
      <c r="S37" s="7">
        <v>172</v>
      </c>
      <c r="T37" s="7">
        <f t="shared" si="9"/>
        <v>22971</v>
      </c>
      <c r="U37" s="7">
        <f t="shared" si="9"/>
        <v>419670</v>
      </c>
      <c r="V37" s="7">
        <f t="shared" si="10"/>
        <v>524293</v>
      </c>
    </row>
    <row r="38" spans="1:22" ht="16.5" customHeight="1">
      <c r="A38" s="5">
        <v>25</v>
      </c>
      <c r="B38" s="7">
        <v>1436</v>
      </c>
      <c r="C38" s="7">
        <v>20577</v>
      </c>
      <c r="D38" s="7">
        <v>117</v>
      </c>
      <c r="E38" s="7">
        <v>628</v>
      </c>
      <c r="F38" s="7">
        <f t="shared" si="11"/>
        <v>1553</v>
      </c>
      <c r="G38" s="7">
        <f t="shared" si="7"/>
        <v>21205</v>
      </c>
      <c r="H38" s="7">
        <v>5389</v>
      </c>
      <c r="I38" s="7">
        <v>76820</v>
      </c>
      <c r="J38" s="7">
        <v>178</v>
      </c>
      <c r="K38" s="7">
        <v>8052</v>
      </c>
      <c r="L38" s="7">
        <v>172</v>
      </c>
      <c r="M38" s="7">
        <f t="shared" si="12"/>
        <v>5567</v>
      </c>
      <c r="N38" s="7">
        <f t="shared" si="8"/>
        <v>84872</v>
      </c>
      <c r="O38" s="7">
        <v>17178</v>
      </c>
      <c r="P38" s="7">
        <v>269950</v>
      </c>
      <c r="Q38" s="7">
        <v>5525</v>
      </c>
      <c r="R38" s="7">
        <v>129552</v>
      </c>
      <c r="S38" s="7">
        <v>181</v>
      </c>
      <c r="T38" s="7">
        <f t="shared" si="9"/>
        <v>22703</v>
      </c>
      <c r="U38" s="7">
        <f t="shared" si="9"/>
        <v>399502</v>
      </c>
      <c r="V38" s="7">
        <f t="shared" si="10"/>
        <v>505579</v>
      </c>
    </row>
    <row r="39" spans="1:22" ht="16.5" customHeight="1">
      <c r="A39" s="5">
        <v>26</v>
      </c>
      <c r="B39" s="7">
        <v>1440</v>
      </c>
      <c r="C39" s="7">
        <v>21351</v>
      </c>
      <c r="D39" s="7">
        <v>126</v>
      </c>
      <c r="E39" s="7">
        <v>249</v>
      </c>
      <c r="F39" s="7">
        <f t="shared" si="11"/>
        <v>1566</v>
      </c>
      <c r="G39" s="7">
        <f>SUM(C39+E39)</f>
        <v>21600</v>
      </c>
      <c r="H39" s="7">
        <v>5365</v>
      </c>
      <c r="I39" s="7">
        <v>77816</v>
      </c>
      <c r="J39" s="7">
        <v>156</v>
      </c>
      <c r="K39" s="7">
        <v>6893</v>
      </c>
      <c r="L39" s="7">
        <v>181</v>
      </c>
      <c r="M39" s="7">
        <f t="shared" si="12"/>
        <v>5521</v>
      </c>
      <c r="N39" s="7">
        <f>SUM(I39+K39)</f>
        <v>84709</v>
      </c>
      <c r="O39" s="7">
        <v>16594</v>
      </c>
      <c r="P39" s="7">
        <v>258489</v>
      </c>
      <c r="Q39" s="7">
        <v>5572</v>
      </c>
      <c r="R39" s="7">
        <v>114506</v>
      </c>
      <c r="S39" s="7">
        <v>184</v>
      </c>
      <c r="T39" s="7">
        <f aca="true" t="shared" si="13" ref="T39:U42">SUM(O39+Q39)</f>
        <v>22166</v>
      </c>
      <c r="U39" s="7">
        <f t="shared" si="13"/>
        <v>372995</v>
      </c>
      <c r="V39" s="7">
        <f t="shared" si="10"/>
        <v>479304</v>
      </c>
    </row>
    <row r="40" spans="1:22" ht="16.5" customHeight="1">
      <c r="A40" s="5">
        <v>27</v>
      </c>
      <c r="B40" s="7">
        <v>1420</v>
      </c>
      <c r="C40" s="7">
        <v>21423</v>
      </c>
      <c r="D40" s="7">
        <v>107</v>
      </c>
      <c r="E40" s="7">
        <v>130</v>
      </c>
      <c r="F40" s="7">
        <f t="shared" si="11"/>
        <v>1527</v>
      </c>
      <c r="G40" s="7">
        <f>SUM(C40+E40)</f>
        <v>21553</v>
      </c>
      <c r="H40" s="7">
        <v>5747</v>
      </c>
      <c r="I40" s="7">
        <v>83440</v>
      </c>
      <c r="J40" s="7">
        <v>182</v>
      </c>
      <c r="K40" s="7">
        <v>8330</v>
      </c>
      <c r="L40" s="7">
        <v>183</v>
      </c>
      <c r="M40" s="7">
        <f t="shared" si="12"/>
        <v>5929</v>
      </c>
      <c r="N40" s="7">
        <f>SUM(I40+K40)</f>
        <v>91770</v>
      </c>
      <c r="O40" s="7">
        <v>16083</v>
      </c>
      <c r="P40" s="7">
        <v>258061</v>
      </c>
      <c r="Q40" s="7">
        <v>5300</v>
      </c>
      <c r="R40" s="7">
        <v>117542</v>
      </c>
      <c r="S40" s="7">
        <v>180</v>
      </c>
      <c r="T40" s="7">
        <f t="shared" si="13"/>
        <v>21383</v>
      </c>
      <c r="U40" s="7">
        <f t="shared" si="13"/>
        <v>375603</v>
      </c>
      <c r="V40" s="7">
        <f t="shared" si="10"/>
        <v>488926</v>
      </c>
    </row>
    <row r="41" spans="1:22" ht="16.5" customHeight="1">
      <c r="A41" s="5">
        <v>28</v>
      </c>
      <c r="B41" s="7">
        <v>1377</v>
      </c>
      <c r="C41" s="7">
        <v>20913</v>
      </c>
      <c r="D41" s="7">
        <v>104</v>
      </c>
      <c r="E41" s="7">
        <v>138</v>
      </c>
      <c r="F41" s="7">
        <f t="shared" si="11"/>
        <v>1481</v>
      </c>
      <c r="G41" s="7">
        <f>SUM(C41+E41)</f>
        <v>21051</v>
      </c>
      <c r="H41" s="7">
        <v>5639</v>
      </c>
      <c r="I41" s="7">
        <v>79369</v>
      </c>
      <c r="J41" s="7">
        <v>219</v>
      </c>
      <c r="K41" s="7">
        <v>8502</v>
      </c>
      <c r="L41" s="7">
        <v>178</v>
      </c>
      <c r="M41" s="7">
        <f t="shared" si="12"/>
        <v>5858</v>
      </c>
      <c r="N41" s="7">
        <f>SUM(I41+K41)</f>
        <v>87871</v>
      </c>
      <c r="O41" s="7">
        <v>15584</v>
      </c>
      <c r="P41" s="7">
        <v>253946</v>
      </c>
      <c r="Q41" s="7">
        <v>4708</v>
      </c>
      <c r="R41" s="7">
        <v>109639</v>
      </c>
      <c r="S41" s="7">
        <v>175</v>
      </c>
      <c r="T41" s="7">
        <f t="shared" si="13"/>
        <v>20292</v>
      </c>
      <c r="U41" s="7">
        <f t="shared" si="13"/>
        <v>363585</v>
      </c>
      <c r="V41" s="7">
        <f t="shared" si="10"/>
        <v>472507</v>
      </c>
    </row>
    <row r="42" spans="1:22" ht="16.5" customHeight="1">
      <c r="A42" s="5">
        <v>29</v>
      </c>
      <c r="B42" s="7"/>
      <c r="C42" s="7"/>
      <c r="D42" s="7"/>
      <c r="E42" s="7"/>
      <c r="F42" s="7">
        <f t="shared" si="11"/>
        <v>0</v>
      </c>
      <c r="G42" s="7">
        <f>SUM(C42+E42)</f>
        <v>0</v>
      </c>
      <c r="H42" s="7"/>
      <c r="I42" s="7"/>
      <c r="J42" s="7"/>
      <c r="K42" s="7"/>
      <c r="L42" s="7"/>
      <c r="M42" s="7">
        <f t="shared" si="12"/>
        <v>0</v>
      </c>
      <c r="N42" s="7">
        <f>SUM(I42+K42)</f>
        <v>0</v>
      </c>
      <c r="O42" s="7"/>
      <c r="P42" s="7"/>
      <c r="Q42" s="7"/>
      <c r="R42" s="7"/>
      <c r="S42" s="7"/>
      <c r="T42" s="7">
        <f t="shared" si="13"/>
        <v>0</v>
      </c>
      <c r="U42" s="7">
        <f t="shared" si="13"/>
        <v>0</v>
      </c>
      <c r="V42" s="7">
        <f t="shared" si="10"/>
        <v>0</v>
      </c>
    </row>
    <row r="43" spans="2:22" ht="16.5" customHeight="1">
      <c r="B43" s="3">
        <f>SUM('[1]２６　最終実績'!$D$49)</f>
        <v>1427</v>
      </c>
      <c r="C43" s="3">
        <f>SUM('[1]２６　最終実績'!$C$49)</f>
        <v>21026</v>
      </c>
      <c r="D43" s="3">
        <f>SUM('[1]２６　最終実績'!$F$49)</f>
        <v>126</v>
      </c>
      <c r="E43" s="3">
        <f>SUM('[1]２６　最終実績'!$E$49)</f>
        <v>249</v>
      </c>
      <c r="F43" s="3">
        <f>SUM('[1]２６　最終実績'!$H$49)</f>
        <v>1553</v>
      </c>
      <c r="G43" s="3">
        <f>SUM('[1]２６　最終実績'!$G$49)</f>
        <v>21275</v>
      </c>
      <c r="H43" s="3">
        <f>SUM('[2]集計'!$D$50)</f>
        <v>3432</v>
      </c>
      <c r="I43" s="3">
        <f>SUM('[2]集計'!$C$50)</f>
        <v>51050</v>
      </c>
      <c r="J43" s="3">
        <f>SUM('[2]集計'!$F$50)</f>
        <v>156</v>
      </c>
      <c r="K43" s="3">
        <f>SUM('[2]集計'!$E$50)</f>
        <v>6893</v>
      </c>
      <c r="L43" s="3">
        <f>SUM('[3]25登録団体一覧'!$G$49)</f>
        <v>180</v>
      </c>
      <c r="M43" s="3">
        <f>SUM('[2]集計'!$H$50)</f>
        <v>3588</v>
      </c>
      <c r="N43" s="3">
        <f>SUM('[2]集計'!$G$50)</f>
        <v>57943</v>
      </c>
      <c r="O43" s="3">
        <f>SUM('[4]集計'!$D$49)</f>
        <v>10295</v>
      </c>
      <c r="P43" s="3">
        <f>SUM('[4]集計'!$C$49)</f>
        <v>160895</v>
      </c>
      <c r="Q43" s="9">
        <f>SUM('[4]集計'!$F$49)</f>
        <v>5005</v>
      </c>
      <c r="R43" s="3">
        <f>SUM('[4]集計'!$E$49)</f>
        <v>107430</v>
      </c>
      <c r="S43" s="3">
        <f>SUM('[3]25登録団体一覧'!$K$49)</f>
        <v>365</v>
      </c>
      <c r="T43" s="3">
        <f>SUM('[4]集計'!$H$49)</f>
        <v>15300</v>
      </c>
      <c r="U43" s="3">
        <f>SUM('[4]集計'!$G$49)</f>
        <v>268325</v>
      </c>
      <c r="V43" s="10">
        <f t="shared" si="10"/>
        <v>347543</v>
      </c>
    </row>
    <row r="44" spans="2:22" ht="13.5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2"/>
    </row>
  </sheetData>
  <sheetProtection/>
  <mergeCells count="17">
    <mergeCell ref="O6:P6"/>
    <mergeCell ref="Q6:R6"/>
    <mergeCell ref="S6:U6"/>
    <mergeCell ref="B4:G5"/>
    <mergeCell ref="H5:N5"/>
    <mergeCell ref="O5:U5"/>
    <mergeCell ref="H4:U4"/>
    <mergeCell ref="V4:V7"/>
    <mergeCell ref="A4:A7"/>
    <mergeCell ref="A1:V1"/>
    <mergeCell ref="A2:V2"/>
    <mergeCell ref="B6:C6"/>
    <mergeCell ref="D6:E6"/>
    <mergeCell ref="F6:G6"/>
    <mergeCell ref="H6:I6"/>
    <mergeCell ref="J6:K6"/>
    <mergeCell ref="L6:N6"/>
  </mergeCells>
  <printOptions/>
  <pageMargins left="0.5905511811023623" right="0" top="0.7480314960629921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秋田市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秋田市</dc:creator>
  <cp:keywords/>
  <dc:description/>
  <cp:lastModifiedBy>佐藤　渉</cp:lastModifiedBy>
  <cp:lastPrinted>2018-02-26T02:56:57Z</cp:lastPrinted>
  <dcterms:created xsi:type="dcterms:W3CDTF">2007-08-06T05:11:33Z</dcterms:created>
  <dcterms:modified xsi:type="dcterms:W3CDTF">2018-06-18T04:46:09Z</dcterms:modified>
  <cp:category/>
  <cp:version/>
  <cp:contentType/>
  <cp:contentStatus/>
</cp:coreProperties>
</file>