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15" windowWidth="19065" windowHeight="7995" tabRatio="777" activeTab="0"/>
  </bookViews>
  <sheets>
    <sheet name="R6年版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<sst xmlns="http://schemas.openxmlformats.org/spreadsheetml/2006/main" count="49" uniqueCount="41">
  <si>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市民所得の分配</t>
  </si>
  <si>
    <t>　　　　秋　　田　　市　（人）</t>
  </si>
  <si>
    <t>　　　　秋　　田　　県　（人）</t>
  </si>
  <si>
    <t>　　　　全　　　　　国 （千人）</t>
  </si>
  <si>
    <t>県民所得の分配</t>
  </si>
  <si>
    <t>国民所得の分配</t>
  </si>
  <si>
    <t>市内総生産</t>
  </si>
  <si>
    <t>秋 田 市
(百万円)</t>
  </si>
  <si>
    <t>秋 田 県
（百万円）</t>
  </si>
  <si>
    <t>全　　国
（億円）</t>
  </si>
  <si>
    <t>秋 田 市
(千円)</t>
  </si>
  <si>
    <t>秋 田 県
(千円)</t>
  </si>
  <si>
    <t>全　　国
(千円)</t>
  </si>
  <si>
    <t>秋 田 市
（％）</t>
  </si>
  <si>
    <t>秋 田 県
（％）</t>
  </si>
  <si>
    <t>１６０　市　民　経　済　計　算　総　括　表</t>
  </si>
  <si>
    <t>一人当たり所得
対全国比</t>
  </si>
  <si>
    <t>区分</t>
  </si>
  <si>
    <t>人　　口</t>
  </si>
  <si>
    <t>所　　得　　総　　額</t>
  </si>
  <si>
    <t>県内総生産
（名目)</t>
  </si>
  <si>
    <t>県内総生産
（実質)</t>
  </si>
  <si>
    <t>国内総生産
(名目)</t>
  </si>
  <si>
    <t>国内総生産
(実質)</t>
  </si>
  <si>
    <t>人口一人
当たり所得</t>
  </si>
  <si>
    <t>各年度間</t>
  </si>
  <si>
    <t>実　　　　　　　　　　数</t>
  </si>
  <si>
    <t>対前年度増加率（％）</t>
  </si>
  <si>
    <t>　　　　３　秋田県の人口は、総務省統計局「人口推計」（各年10月１日現在）および「国勢調査」、秋田市の人口は</t>
  </si>
  <si>
    <t>　　　　　「秋田市年齢別・地区別人口」（各年10月１日現在）および「国勢調査」による。</t>
  </si>
  <si>
    <t xml:space="preserve">　　　　４　全国の総生産・分配は内閣府経済社会総合研究所「国民経済計算年次推計」の数値による。 </t>
  </si>
  <si>
    <t xml:space="preserve">　　　　５　全国の人口は内閣府経済社会総合研究所「国民経済計算年次推計」の資料数値による。 </t>
  </si>
  <si>
    <t xml:space="preserve">　　　　２　県・市の総生産・分配は秋田県調査統計課「秋田県県民経済計算」および「秋田県市町村民経済計算」の数値による。 </t>
  </si>
  <si>
    <t>令和元年度</t>
  </si>
  <si>
    <t>　資料　秋田市情報統計課</t>
  </si>
  <si>
    <t>元</t>
  </si>
  <si>
    <t>平成２９年度</t>
  </si>
  <si>
    <t>２</t>
  </si>
  <si>
    <t>３０</t>
  </si>
  <si>
    <t>３</t>
  </si>
  <si>
    <t>　　注）１　基礎数値の遡及改訂等により、平成29～令和２年度は、過去の公表数値と異なっている。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</si>
</sst>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#,##0_ ;[Red]\-#,##0\ "/>
    <numFmt numFmtId="180" formatCode="#,##0.0_ "/>
    <numFmt numFmtId="181" formatCode="#,##0.0;[Red]\-#,##0.0"/>
    <numFmt numFmtId="182" formatCode="#,##0.0;&quot;△ &quot;#,##0.0"/>
    <numFmt numFmtId="183" formatCode="#,##0.00;&quot;△ &quot;#,##0.00"/>
    <numFmt numFmtId="184" formatCode="#,##0.000;&quot;△ &quot;#,##0.000"/>
    <numFmt numFmtId="185" formatCode="#,##0.0000;&quot;△ &quot;#,##0.0000"/>
    <numFmt numFmtId="186" formatCode="0.0_ "/>
    <numFmt numFmtId="187" formatCode="#,##0.0_ ;[Red]\-#,##0.0\ "/>
    <numFmt numFmtId="188" formatCode="#,##0.00_ ;[Red]\-#,##0.00\ "/>
    <numFmt numFmtId="189" formatCode="#,##0.0_);[Red]\(#,##0.0\)"/>
    <numFmt numFmtId="190" formatCode="#,##0.0"/>
    <numFmt numFmtId="191" formatCode="#,##0.00_ "/>
    <numFmt numFmtId="192" formatCode="0.0_);[Red]\(0.0\)"/>
    <numFmt numFmtId="193" formatCode="0.0_ ;[Red]\-0.0\ "/>
    <numFmt numFmtId="194" formatCode="#,##0;&quot;▲ &quot;#,##0"/>
    <numFmt numFmtId="195" formatCode="0_ "/>
    <numFmt numFmtId="196" formatCode="_ * #,##0_ ;_ * \-#,##0_ ;_ * &quot;－&quot;_ ;_ @_ "/>
    <numFmt numFmtId="197" formatCode="#,##0.000_ "/>
    <numFmt numFmtId="198" formatCode="#,##0.0000_ "/>
    <numFmt numFmtId="199" formatCode="#,##0.00000_ "/>
    <numFmt numFmtId="200" formatCode="#,##0.000000_ "/>
    <numFmt numFmtId="201" formatCode="0.0%"/>
    <numFmt numFmtId="202" formatCode="[&lt;=999]000;[&lt;=9999]000\-00;000\-0000"/>
    <numFmt numFmtId="203" formatCode="0.0000000"/>
    <numFmt numFmtId="204" formatCode="0.00000000"/>
    <numFmt numFmtId="205" formatCode="0.000000000"/>
    <numFmt numFmtId="206" formatCode="0.000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.00000;&quot;△ &quot;#,##0.00000"/>
    <numFmt numFmtId="213" formatCode="#,##0.000000;&quot;△ &quot;#,##0.000000"/>
    <numFmt numFmtId="214" formatCode="#,##0.00_);[Red]\(#,##0.00\)"/>
    <numFmt numFmtId="215" formatCode="#,##0.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49">
    <font>
      <sz val="11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明朝"/>
      <family val="1"/>
    </font>
    <font>
      <strike/>
      <sz val="10.5"/>
      <color indexed="10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明朝"/>
      <family val="1"/>
    </font>
    <font>
      <strike/>
      <sz val="10.5"/>
      <color rgb="FFFF0000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vertical="center" readingOrder="1"/>
      <protection/>
    </xf>
    <xf numFmtId="49" fontId="5" fillId="0" borderId="0" xfId="0" applyNumberFormat="1" applyFont="1" applyFill="1" applyAlignment="1" applyProtection="1">
      <alignment vertical="top" readingOrder="1"/>
      <protection/>
    </xf>
    <xf numFmtId="0" fontId="2" fillId="0" borderId="0" xfId="61" applyFont="1" applyFill="1">
      <alignment/>
      <protection/>
    </xf>
    <xf numFmtId="0" fontId="5" fillId="0" borderId="0" xfId="61" applyFont="1" applyFill="1" applyAlignment="1">
      <alignment horizontal="center" vertical="center"/>
      <protection/>
    </xf>
    <xf numFmtId="0" fontId="5" fillId="0" borderId="0" xfId="61" applyFont="1" applyFill="1">
      <alignment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Alignment="1">
      <alignment horizontal="right" vertical="center"/>
      <protection/>
    </xf>
    <xf numFmtId="0" fontId="5" fillId="0" borderId="0" xfId="61" applyFont="1" applyFill="1" applyBorder="1">
      <alignment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distributed" vertical="center" indent="1"/>
      <protection/>
    </xf>
    <xf numFmtId="182" fontId="5" fillId="0" borderId="12" xfId="0" applyNumberFormat="1" applyFont="1" applyFill="1" applyBorder="1" applyAlignment="1">
      <alignment vertical="center"/>
    </xf>
    <xf numFmtId="182" fontId="5" fillId="0" borderId="0" xfId="61" applyNumberFormat="1" applyFont="1" applyFill="1">
      <alignment/>
      <protection/>
    </xf>
    <xf numFmtId="182" fontId="5" fillId="0" borderId="0" xfId="0" applyNumberFormat="1" applyFont="1" applyFill="1" applyBorder="1" applyAlignment="1">
      <alignment vertical="center"/>
    </xf>
    <xf numFmtId="0" fontId="5" fillId="0" borderId="11" xfId="61" applyFont="1" applyFill="1" applyBorder="1" applyAlignment="1">
      <alignment horizontal="distributed" vertical="center" wrapText="1" indent="1"/>
      <protection/>
    </xf>
    <xf numFmtId="0" fontId="5" fillId="0" borderId="13" xfId="61" applyFont="1" applyFill="1" applyBorder="1" applyAlignment="1">
      <alignment horizontal="center" vertical="center" wrapText="1"/>
      <protection/>
    </xf>
    <xf numFmtId="177" fontId="5" fillId="0" borderId="0" xfId="49" applyNumberFormat="1" applyFont="1" applyFill="1" applyBorder="1" applyAlignment="1" applyProtection="1">
      <alignment vertical="center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177" fontId="5" fillId="0" borderId="0" xfId="49" applyNumberFormat="1" applyFont="1" applyFill="1" applyBorder="1" applyAlignment="1">
      <alignment vertical="center"/>
    </xf>
    <xf numFmtId="180" fontId="5" fillId="0" borderId="0" xfId="61" applyNumberFormat="1" applyFont="1" applyFill="1" applyBorder="1" applyAlignment="1">
      <alignment vertical="center"/>
      <protection/>
    </xf>
    <xf numFmtId="0" fontId="5" fillId="0" borderId="14" xfId="61" applyFont="1" applyFill="1" applyBorder="1" applyAlignment="1">
      <alignment horizontal="center" vertical="center" wrapText="1"/>
      <protection/>
    </xf>
    <xf numFmtId="0" fontId="5" fillId="0" borderId="15" xfId="61" applyFont="1" applyFill="1" applyBorder="1" applyAlignment="1">
      <alignment horizontal="distributed" vertical="center" indent="1"/>
      <protection/>
    </xf>
    <xf numFmtId="180" fontId="5" fillId="0" borderId="16" xfId="61" applyNumberFormat="1" applyFont="1" applyFill="1" applyBorder="1" applyAlignment="1">
      <alignment vertical="center"/>
      <protection/>
    </xf>
    <xf numFmtId="182" fontId="5" fillId="0" borderId="16" xfId="0" applyNumberFormat="1" applyFont="1" applyFill="1" applyBorder="1" applyAlignment="1">
      <alignment vertical="center"/>
    </xf>
    <xf numFmtId="0" fontId="5" fillId="0" borderId="0" xfId="61" applyFont="1" applyFill="1" applyAlignment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61" applyFont="1" applyFill="1">
      <alignment/>
      <protection/>
    </xf>
    <xf numFmtId="0" fontId="3" fillId="0" borderId="0" xfId="61" applyFont="1" applyFill="1" applyAlignment="1">
      <alignment horizontal="center" vertical="center"/>
      <protection/>
    </xf>
    <xf numFmtId="49" fontId="5" fillId="0" borderId="17" xfId="61" applyNumberFormat="1" applyFont="1" applyFill="1" applyBorder="1" applyAlignment="1">
      <alignment horizontal="center" vertical="center"/>
      <protection/>
    </xf>
    <xf numFmtId="49" fontId="5" fillId="0" borderId="11" xfId="61" applyNumberFormat="1" applyFont="1" applyFill="1" applyBorder="1" applyAlignment="1">
      <alignment horizontal="center" vertical="center"/>
      <protection/>
    </xf>
    <xf numFmtId="177" fontId="5" fillId="0" borderId="0" xfId="49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 vertical="center"/>
      <protection/>
    </xf>
    <xf numFmtId="176" fontId="5" fillId="0" borderId="12" xfId="62" applyNumberFormat="1" applyFont="1" applyFill="1" applyBorder="1" applyAlignment="1" applyProtection="1">
      <alignment vertical="center"/>
      <protection/>
    </xf>
    <xf numFmtId="176" fontId="5" fillId="0" borderId="0" xfId="62" applyNumberFormat="1" applyFont="1" applyFill="1" applyBorder="1" applyAlignment="1">
      <alignment vertical="center"/>
      <protection/>
    </xf>
    <xf numFmtId="0" fontId="46" fillId="0" borderId="0" xfId="61" applyFont="1" applyFill="1">
      <alignment/>
      <protection/>
    </xf>
    <xf numFmtId="0" fontId="47" fillId="0" borderId="0" xfId="61" applyFont="1" applyFill="1" applyBorder="1">
      <alignment/>
      <protection/>
    </xf>
    <xf numFmtId="0" fontId="48" fillId="0" borderId="0" xfId="0" applyFont="1" applyFill="1" applyBorder="1" applyAlignment="1" applyProtection="1">
      <alignment vertical="center"/>
      <protection/>
    </xf>
    <xf numFmtId="176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top" wrapText="1" readingOrder="1"/>
      <protection/>
    </xf>
    <xf numFmtId="49" fontId="5" fillId="0" borderId="0" xfId="0" applyNumberFormat="1" applyFont="1" applyFill="1" applyAlignment="1" applyProtection="1">
      <alignment vertical="center" wrapText="1" readingOrder="1"/>
      <protection/>
    </xf>
    <xf numFmtId="0" fontId="5" fillId="0" borderId="12" xfId="61" applyFont="1" applyFill="1" applyBorder="1" applyAlignment="1">
      <alignment horizontal="center" vertical="center" textRotation="255"/>
      <protection/>
    </xf>
    <xf numFmtId="0" fontId="5" fillId="0" borderId="0" xfId="61" applyFont="1" applyFill="1" applyBorder="1" applyAlignment="1">
      <alignment horizontal="center" vertical="center" textRotation="255"/>
      <protection/>
    </xf>
    <xf numFmtId="0" fontId="5" fillId="0" borderId="18" xfId="61" applyFont="1" applyFill="1" applyBorder="1" applyAlignment="1">
      <alignment horizontal="center" vertical="center" textRotation="255"/>
      <protection/>
    </xf>
    <xf numFmtId="0" fontId="5" fillId="0" borderId="17" xfId="61" applyFont="1" applyFill="1" applyBorder="1" applyAlignment="1">
      <alignment vertical="center"/>
      <protection/>
    </xf>
    <xf numFmtId="0" fontId="5" fillId="0" borderId="19" xfId="61" applyFont="1" applyFill="1" applyBorder="1" applyAlignment="1">
      <alignment vertical="center"/>
      <protection/>
    </xf>
    <xf numFmtId="0" fontId="5" fillId="0" borderId="20" xfId="61" applyFont="1" applyFill="1" applyBorder="1" applyAlignment="1">
      <alignment horizontal="distributed" vertical="center"/>
      <protection/>
    </xf>
    <xf numFmtId="0" fontId="5" fillId="0" borderId="21" xfId="61" applyFont="1" applyFill="1" applyBorder="1" applyAlignment="1">
      <alignment horizontal="distributed" vertical="center"/>
      <protection/>
    </xf>
    <xf numFmtId="0" fontId="5" fillId="0" borderId="18" xfId="61" applyFont="1" applyFill="1" applyBorder="1" applyAlignment="1">
      <alignment horizontal="distributed" vertical="center"/>
      <protection/>
    </xf>
    <xf numFmtId="0" fontId="5" fillId="0" borderId="22" xfId="61" applyFont="1" applyFill="1" applyBorder="1" applyAlignment="1">
      <alignment horizontal="distributed" vertical="center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0" borderId="23" xfId="61" applyFont="1" applyFill="1" applyBorder="1" applyAlignment="1">
      <alignment horizontal="center" vertical="center" wrapText="1"/>
      <protection/>
    </xf>
    <xf numFmtId="0" fontId="5" fillId="0" borderId="24" xfId="61" applyFont="1" applyFill="1" applyBorder="1" applyAlignment="1">
      <alignment horizontal="center" vertical="center"/>
      <protection/>
    </xf>
    <xf numFmtId="0" fontId="2" fillId="0" borderId="0" xfId="61" applyFont="1" applyFill="1" applyAlignment="1">
      <alignment horizontal="center" vertical="center"/>
      <protection/>
    </xf>
    <xf numFmtId="0" fontId="5" fillId="0" borderId="24" xfId="61" applyFont="1" applyFill="1" applyBorder="1" applyAlignment="1">
      <alignment horizontal="center" vertical="center"/>
      <protection/>
    </xf>
    <xf numFmtId="0" fontId="5" fillId="0" borderId="25" xfId="61" applyFont="1" applyFill="1" applyBorder="1" applyAlignment="1">
      <alignment horizontal="center" vertical="center"/>
      <protection/>
    </xf>
    <xf numFmtId="0" fontId="8" fillId="0" borderId="12" xfId="61" applyFont="1" applyFill="1" applyBorder="1" applyAlignment="1">
      <alignment horizontal="center" vertical="center" textRotation="255" wrapText="1"/>
      <protection/>
    </xf>
    <xf numFmtId="0" fontId="8" fillId="0" borderId="16" xfId="61" applyFont="1" applyFill="1" applyBorder="1" applyAlignment="1">
      <alignment horizontal="center" vertical="center" textRotation="255" wrapText="1"/>
      <protection/>
    </xf>
    <xf numFmtId="0" fontId="5" fillId="0" borderId="12" xfId="61" applyFont="1" applyFill="1" applyBorder="1" applyAlignment="1">
      <alignment horizontal="center" vertical="center" textRotation="255" wrapText="1"/>
      <protection/>
    </xf>
    <xf numFmtId="0" fontId="5" fillId="0" borderId="13" xfId="61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市民所得" xfId="61"/>
    <cellStyle name="標準_Book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CCFF"/>
      <rgbColor rgb="00FF0000"/>
      <rgbColor rgb="00FFFFCC"/>
      <rgbColor rgb="00CCFFFF"/>
      <rgbColor rgb="00993366"/>
      <rgbColor rgb="00FF8080"/>
      <rgbColor rgb="000033CC"/>
      <rgbColor rgb="00CCECFF"/>
      <rgbColor rgb="00000080"/>
      <rgbColor rgb="00FF99FF"/>
      <rgbColor rgb="00FFFF00"/>
      <rgbColor rgb="0066FFFF"/>
      <rgbColor rgb="00CC66FF"/>
      <rgbColor rgb="00990000"/>
      <rgbColor rgb="00FFFF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SheetLayoutView="75" workbookViewId="0" topLeftCell="A10">
      <selection activeCell="M16" sqref="M16"/>
    </sheetView>
  </sheetViews>
  <sheetFormatPr defaultColWidth="11.3984375" defaultRowHeight="14.25"/>
  <cols>
    <col min="1" max="1" width="6.59765625" style="29" customWidth="1"/>
    <col min="2" max="2" width="10.19921875" style="28" bestFit="1" customWidth="1"/>
    <col min="3" max="3" width="20.59765625" style="28" customWidth="1"/>
    <col min="4" max="8" width="12.59765625" style="28" customWidth="1"/>
    <col min="9" max="12" width="10" style="28" customWidth="1"/>
    <col min="13" max="16384" width="11.3984375" style="28" customWidth="1"/>
  </cols>
  <sheetData>
    <row r="1" spans="1:12" s="3" customFormat="1" ht="19.5" customHeight="1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="5" customFormat="1" ht="15.75" customHeight="1">
      <c r="A2" s="4"/>
    </row>
    <row r="3" spans="1:12" s="5" customFormat="1" ht="18" customHeight="1" thickBot="1">
      <c r="A3" s="4"/>
      <c r="B3" s="6"/>
      <c r="C3" s="6"/>
      <c r="D3" s="6"/>
      <c r="E3" s="6"/>
      <c r="F3" s="6"/>
      <c r="G3" s="6"/>
      <c r="H3" s="6"/>
      <c r="I3" s="7"/>
      <c r="J3" s="7"/>
      <c r="L3" s="8" t="s">
        <v>25</v>
      </c>
    </row>
    <row r="4" spans="1:13" s="5" customFormat="1" ht="18" customHeight="1">
      <c r="A4" s="48" t="s">
        <v>17</v>
      </c>
      <c r="B4" s="48"/>
      <c r="C4" s="49"/>
      <c r="D4" s="56" t="s">
        <v>26</v>
      </c>
      <c r="E4" s="56"/>
      <c r="F4" s="56"/>
      <c r="G4" s="56"/>
      <c r="H4" s="57"/>
      <c r="I4" s="54" t="s">
        <v>27</v>
      </c>
      <c r="J4" s="54"/>
      <c r="K4" s="54"/>
      <c r="L4" s="54"/>
      <c r="M4" s="9"/>
    </row>
    <row r="5" spans="1:12" s="5" customFormat="1" ht="18" customHeight="1">
      <c r="A5" s="50"/>
      <c r="B5" s="50"/>
      <c r="C5" s="51"/>
      <c r="D5" s="30" t="s">
        <v>36</v>
      </c>
      <c r="E5" s="30" t="s">
        <v>38</v>
      </c>
      <c r="F5" s="31" t="s">
        <v>33</v>
      </c>
      <c r="G5" s="31" t="s">
        <v>37</v>
      </c>
      <c r="H5" s="31" t="s">
        <v>39</v>
      </c>
      <c r="I5" s="31" t="s">
        <v>38</v>
      </c>
      <c r="J5" s="31" t="s">
        <v>35</v>
      </c>
      <c r="K5" s="31" t="s">
        <v>37</v>
      </c>
      <c r="L5" s="30" t="s">
        <v>39</v>
      </c>
    </row>
    <row r="6" spans="1:16" s="5" customFormat="1" ht="24.75" customHeight="1">
      <c r="A6" s="43" t="s">
        <v>19</v>
      </c>
      <c r="B6" s="52" t="s">
        <v>7</v>
      </c>
      <c r="C6" s="11" t="s">
        <v>6</v>
      </c>
      <c r="D6" s="34">
        <v>1294005</v>
      </c>
      <c r="E6" s="34">
        <v>1279465</v>
      </c>
      <c r="F6" s="34">
        <v>1276137</v>
      </c>
      <c r="G6" s="34">
        <v>1217707</v>
      </c>
      <c r="H6" s="34">
        <v>1247821</v>
      </c>
      <c r="I6" s="12">
        <f>(+E6/D6-1)*100</f>
        <v>-1.1236432625839954</v>
      </c>
      <c r="J6" s="12">
        <f>(+F6/E6-1)*100</f>
        <v>-0.2601087173154437</v>
      </c>
      <c r="K6" s="12">
        <f aca="true" t="shared" si="0" ref="J6:L21">(+G6/F6-1)*100</f>
        <v>-4.578662008859546</v>
      </c>
      <c r="L6" s="12">
        <f t="shared" si="0"/>
        <v>2.473008695852119</v>
      </c>
      <c r="M6" s="13"/>
      <c r="N6" s="13"/>
      <c r="O6" s="13"/>
      <c r="P6" s="13"/>
    </row>
    <row r="7" spans="1:16" s="5" customFormat="1" ht="24.75" customHeight="1">
      <c r="A7" s="44"/>
      <c r="B7" s="53"/>
      <c r="C7" s="11" t="s">
        <v>0</v>
      </c>
      <c r="D7" s="35">
        <v>947580.9237974142</v>
      </c>
      <c r="E7" s="35">
        <v>929067.075215573</v>
      </c>
      <c r="F7" s="35">
        <v>937534.4835526211</v>
      </c>
      <c r="G7" s="35">
        <v>879655.338097319</v>
      </c>
      <c r="H7" s="35">
        <v>919175.4404319965</v>
      </c>
      <c r="I7" s="14">
        <f aca="true" t="shared" si="1" ref="I7:I19">(+E7/D7-1)*100</f>
        <v>-1.9538013183768244</v>
      </c>
      <c r="J7" s="14">
        <f t="shared" si="0"/>
        <v>0.9113882692574515</v>
      </c>
      <c r="K7" s="14">
        <f t="shared" si="0"/>
        <v>-6.1735484369576765</v>
      </c>
      <c r="L7" s="14">
        <f>(+H7/G7-1)*100</f>
        <v>4.492680328656773</v>
      </c>
      <c r="M7" s="13"/>
      <c r="N7" s="13"/>
      <c r="O7" s="13"/>
      <c r="P7" s="13"/>
    </row>
    <row r="8" spans="1:16" s="5" customFormat="1" ht="24.75" customHeight="1">
      <c r="A8" s="44"/>
      <c r="B8" s="52" t="s">
        <v>8</v>
      </c>
      <c r="C8" s="15" t="s">
        <v>20</v>
      </c>
      <c r="D8" s="32">
        <v>3618701</v>
      </c>
      <c r="E8" s="32">
        <v>3521894</v>
      </c>
      <c r="F8" s="32">
        <v>3557553</v>
      </c>
      <c r="G8" s="32">
        <v>3470086</v>
      </c>
      <c r="H8" s="32">
        <v>3545316</v>
      </c>
      <c r="I8" s="14">
        <f t="shared" si="1"/>
        <v>-2.67518648266325</v>
      </c>
      <c r="J8" s="14">
        <f t="shared" si="0"/>
        <v>1.0124949813935302</v>
      </c>
      <c r="K8" s="14">
        <f t="shared" si="0"/>
        <v>-2.458628163796861</v>
      </c>
      <c r="L8" s="14">
        <f t="shared" si="0"/>
        <v>2.1679577970113773</v>
      </c>
      <c r="M8" s="13"/>
      <c r="N8" s="13"/>
      <c r="O8" s="13"/>
      <c r="P8" s="13"/>
    </row>
    <row r="9" spans="1:16" s="5" customFormat="1" ht="24.75" customHeight="1">
      <c r="A9" s="44"/>
      <c r="B9" s="61"/>
      <c r="C9" s="15" t="s">
        <v>21</v>
      </c>
      <c r="D9" s="32">
        <v>3588450</v>
      </c>
      <c r="E9" s="32">
        <v>3495484</v>
      </c>
      <c r="F9" s="32">
        <v>3526560</v>
      </c>
      <c r="G9" s="32">
        <v>3416283</v>
      </c>
      <c r="H9" s="32">
        <v>3500515</v>
      </c>
      <c r="I9" s="14">
        <f t="shared" si="1"/>
        <v>-2.5907007203667343</v>
      </c>
      <c r="J9" s="14">
        <f t="shared" si="0"/>
        <v>0.8890328206337061</v>
      </c>
      <c r="K9" s="14">
        <f t="shared" si="0"/>
        <v>-3.1270416496529174</v>
      </c>
      <c r="L9" s="14">
        <f t="shared" si="0"/>
        <v>2.465603698522645</v>
      </c>
      <c r="M9" s="13"/>
      <c r="N9" s="13"/>
      <c r="O9" s="13"/>
      <c r="P9" s="13"/>
    </row>
    <row r="10" spans="1:16" s="5" customFormat="1" ht="24.75" customHeight="1">
      <c r="A10" s="44"/>
      <c r="B10" s="53"/>
      <c r="C10" s="15" t="s">
        <v>4</v>
      </c>
      <c r="D10" s="32">
        <v>2643987</v>
      </c>
      <c r="E10" s="32">
        <v>2560114</v>
      </c>
      <c r="F10" s="32">
        <v>2593231</v>
      </c>
      <c r="G10" s="32">
        <v>2437525</v>
      </c>
      <c r="H10" s="32">
        <v>2540427</v>
      </c>
      <c r="I10" s="14">
        <f t="shared" si="1"/>
        <v>-3.172216807420003</v>
      </c>
      <c r="J10" s="14">
        <f t="shared" si="0"/>
        <v>1.2935752079790142</v>
      </c>
      <c r="K10" s="14">
        <f t="shared" si="0"/>
        <v>-6.004324335163358</v>
      </c>
      <c r="L10" s="14">
        <f t="shared" si="0"/>
        <v>4.221577214592664</v>
      </c>
      <c r="M10" s="13"/>
      <c r="N10" s="13"/>
      <c r="O10" s="13"/>
      <c r="P10" s="13"/>
    </row>
    <row r="11" spans="1:16" s="5" customFormat="1" ht="24.75" customHeight="1">
      <c r="A11" s="44"/>
      <c r="B11" s="52" t="s">
        <v>9</v>
      </c>
      <c r="C11" s="15" t="s">
        <v>22</v>
      </c>
      <c r="D11" s="32">
        <v>5557125</v>
      </c>
      <c r="E11" s="32">
        <v>5565705</v>
      </c>
      <c r="F11" s="32">
        <v>5568363</v>
      </c>
      <c r="G11" s="32">
        <v>5375615</v>
      </c>
      <c r="H11" s="32">
        <v>5505304</v>
      </c>
      <c r="I11" s="14">
        <f t="shared" si="1"/>
        <v>0.15439638302179315</v>
      </c>
      <c r="J11" s="14">
        <f t="shared" si="0"/>
        <v>0.047756753187599976</v>
      </c>
      <c r="K11" s="14">
        <f>(+G11/F11-1)*100</f>
        <v>-3.4614841022397425</v>
      </c>
      <c r="L11" s="14">
        <f t="shared" si="0"/>
        <v>2.4125425648972243</v>
      </c>
      <c r="M11" s="13"/>
      <c r="N11" s="13"/>
      <c r="O11" s="13"/>
      <c r="P11" s="13"/>
    </row>
    <row r="12" spans="1:16" s="5" customFormat="1" ht="24.75" customHeight="1">
      <c r="A12" s="44"/>
      <c r="B12" s="61"/>
      <c r="C12" s="15" t="s">
        <v>23</v>
      </c>
      <c r="D12" s="32">
        <v>5531735</v>
      </c>
      <c r="E12" s="39">
        <v>5545463</v>
      </c>
      <c r="F12" s="32">
        <v>5501310</v>
      </c>
      <c r="G12" s="39">
        <v>5273884</v>
      </c>
      <c r="H12" s="32">
        <v>5407961</v>
      </c>
      <c r="I12" s="14">
        <f t="shared" si="1"/>
        <v>0.2481680702347555</v>
      </c>
      <c r="J12" s="14">
        <f t="shared" si="0"/>
        <v>-0.7962004254649213</v>
      </c>
      <c r="K12" s="14">
        <f t="shared" si="0"/>
        <v>-4.134033530195536</v>
      </c>
      <c r="L12" s="14">
        <f t="shared" si="0"/>
        <v>2.542281931115653</v>
      </c>
      <c r="M12" s="13"/>
      <c r="N12" s="13"/>
      <c r="O12" s="13"/>
      <c r="P12" s="13"/>
    </row>
    <row r="13" spans="1:16" s="5" customFormat="1" ht="24.75" customHeight="1">
      <c r="A13" s="45"/>
      <c r="B13" s="53"/>
      <c r="C13" s="15" t="s">
        <v>5</v>
      </c>
      <c r="D13" s="32">
        <v>4006215</v>
      </c>
      <c r="E13" s="32">
        <v>4030991</v>
      </c>
      <c r="F13" s="32">
        <v>4020267</v>
      </c>
      <c r="G13" s="32">
        <v>3753887</v>
      </c>
      <c r="H13" s="32">
        <v>3959324</v>
      </c>
      <c r="I13" s="14">
        <f>(+E13/D13-1)*100</f>
        <v>0.6184391002479916</v>
      </c>
      <c r="J13" s="14">
        <f t="shared" si="0"/>
        <v>-0.266038797903545</v>
      </c>
      <c r="K13" s="14">
        <f t="shared" si="0"/>
        <v>-6.625928078906207</v>
      </c>
      <c r="L13" s="14">
        <f>(+H13/G13-1)*100</f>
        <v>5.4726474185291085</v>
      </c>
      <c r="M13" s="13"/>
      <c r="N13" s="13"/>
      <c r="O13" s="13"/>
      <c r="P13" s="13"/>
    </row>
    <row r="14" spans="1:16" s="5" customFormat="1" ht="24.75" customHeight="1">
      <c r="A14" s="43" t="s">
        <v>18</v>
      </c>
      <c r="B14" s="46" t="s">
        <v>1</v>
      </c>
      <c r="C14" s="47"/>
      <c r="D14" s="32">
        <v>311178</v>
      </c>
      <c r="E14" s="32">
        <v>308482</v>
      </c>
      <c r="F14" s="32">
        <v>306178</v>
      </c>
      <c r="G14" s="32">
        <v>307672</v>
      </c>
      <c r="H14" s="32">
        <v>305586</v>
      </c>
      <c r="I14" s="14">
        <f t="shared" si="1"/>
        <v>-0.8663851557629387</v>
      </c>
      <c r="J14" s="14">
        <f t="shared" si="0"/>
        <v>-0.746883124461073</v>
      </c>
      <c r="K14" s="14">
        <f t="shared" si="0"/>
        <v>0.4879514530763185</v>
      </c>
      <c r="L14" s="14">
        <f>(+H14/G14-1)*100</f>
        <v>-0.6779947476533432</v>
      </c>
      <c r="M14" s="13"/>
      <c r="N14" s="13"/>
      <c r="O14" s="13"/>
      <c r="P14" s="13"/>
    </row>
    <row r="15" spans="1:16" s="5" customFormat="1" ht="24.75" customHeight="1">
      <c r="A15" s="44"/>
      <c r="B15" s="46" t="s">
        <v>2</v>
      </c>
      <c r="C15" s="47"/>
      <c r="D15" s="32">
        <v>998611</v>
      </c>
      <c r="E15" s="32">
        <v>985366</v>
      </c>
      <c r="F15" s="32">
        <v>972164</v>
      </c>
      <c r="G15" s="32">
        <v>959502</v>
      </c>
      <c r="H15" s="32">
        <v>944902</v>
      </c>
      <c r="I15" s="14">
        <f t="shared" si="1"/>
        <v>-1.32634228944003</v>
      </c>
      <c r="J15" s="14">
        <f t="shared" si="0"/>
        <v>-1.3398067317118678</v>
      </c>
      <c r="K15" s="14">
        <f t="shared" si="0"/>
        <v>-1.3024551413136076</v>
      </c>
      <c r="L15" s="14">
        <f>(+H15/G15-1)*100</f>
        <v>-1.5216226750960349</v>
      </c>
      <c r="M15" s="13"/>
      <c r="N15" s="13"/>
      <c r="O15" s="13"/>
      <c r="P15" s="13"/>
    </row>
    <row r="16" spans="1:16" s="5" customFormat="1" ht="24.75" customHeight="1">
      <c r="A16" s="45"/>
      <c r="B16" s="46" t="s">
        <v>3</v>
      </c>
      <c r="C16" s="47"/>
      <c r="D16" s="40">
        <v>126896</v>
      </c>
      <c r="E16" s="40">
        <v>126727</v>
      </c>
      <c r="F16" s="40">
        <v>126525</v>
      </c>
      <c r="G16" s="40">
        <v>126161</v>
      </c>
      <c r="H16" s="32">
        <v>125513</v>
      </c>
      <c r="I16" s="14">
        <f t="shared" si="1"/>
        <v>-0.1331799268692424</v>
      </c>
      <c r="J16" s="14">
        <f t="shared" si="0"/>
        <v>-0.15939776054036958</v>
      </c>
      <c r="K16" s="14">
        <f t="shared" si="0"/>
        <v>-0.2876901798063658</v>
      </c>
      <c r="L16" s="14">
        <f>(+H16/G16-1)*100</f>
        <v>-0.5136294100395511</v>
      </c>
      <c r="M16" s="13"/>
      <c r="N16" s="13"/>
      <c r="O16" s="13"/>
      <c r="P16" s="13"/>
    </row>
    <row r="17" spans="1:16" s="5" customFormat="1" ht="24.75" customHeight="1">
      <c r="A17" s="60" t="s">
        <v>24</v>
      </c>
      <c r="B17" s="10" t="s">
        <v>10</v>
      </c>
      <c r="C17" s="11" t="s">
        <v>0</v>
      </c>
      <c r="D17" s="17">
        <f>ROUND(+D7/D14*1000,0)</f>
        <v>3045</v>
      </c>
      <c r="E17" s="17">
        <f>ROUND(+E7/E14*1000,0)</f>
        <v>3012</v>
      </c>
      <c r="F17" s="17">
        <f>ROUND(+F7/F14*1000,0)</f>
        <v>3062</v>
      </c>
      <c r="G17" s="17">
        <f>ROUND(+G7/G14*1000,0)</f>
        <v>2859</v>
      </c>
      <c r="H17" s="17">
        <f>ROUND(+H7/H14*1000,0)</f>
        <v>3008</v>
      </c>
      <c r="I17" s="14">
        <f t="shared" si="1"/>
        <v>-1.0837438423645374</v>
      </c>
      <c r="J17" s="14">
        <f t="shared" si="0"/>
        <v>1.6600265604249653</v>
      </c>
      <c r="K17" s="14">
        <f t="shared" si="0"/>
        <v>-6.629653821032</v>
      </c>
      <c r="L17" s="14">
        <f t="shared" si="0"/>
        <v>5.211612451906267</v>
      </c>
      <c r="M17" s="13"/>
      <c r="N17" s="13"/>
      <c r="O17" s="13"/>
      <c r="P17" s="13"/>
    </row>
    <row r="18" spans="1:16" s="5" customFormat="1" ht="24.75" customHeight="1">
      <c r="A18" s="44"/>
      <c r="B18" s="18" t="s">
        <v>11</v>
      </c>
      <c r="C18" s="11" t="s">
        <v>4</v>
      </c>
      <c r="D18" s="17">
        <f>ROUND(+D10/D15*1000,0)</f>
        <v>2648</v>
      </c>
      <c r="E18" s="17">
        <f>ROUND(+E10/E15*1000,0)</f>
        <v>2598</v>
      </c>
      <c r="F18" s="17">
        <f>ROUND(+F10/F15*1000,0)</f>
        <v>2667</v>
      </c>
      <c r="G18" s="17">
        <f>ROUND(+G10/G15*1000,0)</f>
        <v>2540</v>
      </c>
      <c r="H18" s="17">
        <f>ROUND(+H10/H15*1000,0)</f>
        <v>2689</v>
      </c>
      <c r="I18" s="14">
        <f t="shared" si="1"/>
        <v>-1.8882175226586084</v>
      </c>
      <c r="J18" s="14">
        <f t="shared" si="0"/>
        <v>2.655889145496526</v>
      </c>
      <c r="K18" s="14">
        <f t="shared" si="0"/>
        <v>-4.761904761904767</v>
      </c>
      <c r="L18" s="14">
        <f t="shared" si="0"/>
        <v>5.866141732283459</v>
      </c>
      <c r="M18" s="13"/>
      <c r="N18" s="13"/>
      <c r="O18" s="13"/>
      <c r="P18" s="13"/>
    </row>
    <row r="19" spans="1:16" s="5" customFormat="1" ht="24.75" customHeight="1">
      <c r="A19" s="44"/>
      <c r="B19" s="16" t="s">
        <v>12</v>
      </c>
      <c r="C19" s="11" t="s">
        <v>5</v>
      </c>
      <c r="D19" s="19">
        <f>ROUND(D13/D16*100,0)</f>
        <v>3157</v>
      </c>
      <c r="E19" s="19">
        <f>ROUND(E13/E16*100,0)</f>
        <v>3181</v>
      </c>
      <c r="F19" s="19">
        <f>ROUND(F13/F16*100,0)</f>
        <v>3177</v>
      </c>
      <c r="G19" s="19">
        <f>ROUND(G13/G16*100,0)</f>
        <v>2975</v>
      </c>
      <c r="H19" s="19">
        <f>ROUND(H13/H16*100,0)</f>
        <v>3155</v>
      </c>
      <c r="I19" s="14">
        <f t="shared" si="1"/>
        <v>0.7602153943617296</v>
      </c>
      <c r="J19" s="14">
        <f>(+F19/E19-1)*100</f>
        <v>-0.12574662055957475</v>
      </c>
      <c r="K19" s="14">
        <f t="shared" si="0"/>
        <v>-6.3581995593327</v>
      </c>
      <c r="L19" s="14">
        <f>(+H19/G19-1)*100</f>
        <v>6.050420168067228</v>
      </c>
      <c r="M19" s="13"/>
      <c r="N19" s="13"/>
      <c r="O19" s="13"/>
      <c r="P19" s="13"/>
    </row>
    <row r="20" spans="1:16" s="5" customFormat="1" ht="24.75" customHeight="1">
      <c r="A20" s="58" t="s">
        <v>16</v>
      </c>
      <c r="B20" s="18" t="s">
        <v>13</v>
      </c>
      <c r="C20" s="11" t="s">
        <v>0</v>
      </c>
      <c r="D20" s="20">
        <f>ROUND(+D17/D19*100,1)</f>
        <v>96.5</v>
      </c>
      <c r="E20" s="20">
        <f>ROUND(+E17/E19*100,1)</f>
        <v>94.7</v>
      </c>
      <c r="F20" s="20">
        <f>ROUND(+F17/F19*100,1)</f>
        <v>96.4</v>
      </c>
      <c r="G20" s="20">
        <f>ROUND(+G17/G19*100,1)</f>
        <v>96.1</v>
      </c>
      <c r="H20" s="20">
        <f>ROUND(+H17/H19*100,1)</f>
        <v>95.3</v>
      </c>
      <c r="I20" s="14">
        <f>(+E20/D20-1)*100</f>
        <v>-1.865284974093262</v>
      </c>
      <c r="J20" s="14">
        <f t="shared" si="0"/>
        <v>1.7951425554382228</v>
      </c>
      <c r="K20" s="14">
        <f t="shared" si="0"/>
        <v>-0.3112033195020847</v>
      </c>
      <c r="L20" s="14">
        <f t="shared" si="0"/>
        <v>-0.8324661810613865</v>
      </c>
      <c r="M20" s="13"/>
      <c r="N20" s="13"/>
      <c r="O20" s="13"/>
      <c r="P20" s="13"/>
    </row>
    <row r="21" spans="1:16" s="5" customFormat="1" ht="24.75" customHeight="1" thickBot="1">
      <c r="A21" s="59"/>
      <c r="B21" s="21" t="s">
        <v>14</v>
      </c>
      <c r="C21" s="22" t="s">
        <v>4</v>
      </c>
      <c r="D21" s="23">
        <f>ROUND(+D18/D19*100,1)</f>
        <v>83.9</v>
      </c>
      <c r="E21" s="23">
        <f>ROUND(+E18/E19*100,1)</f>
        <v>81.7</v>
      </c>
      <c r="F21" s="23">
        <f>ROUND(+F18/F19*100,1)</f>
        <v>83.9</v>
      </c>
      <c r="G21" s="23">
        <f>ROUND(+G18/G19*100,1)</f>
        <v>85.4</v>
      </c>
      <c r="H21" s="23">
        <f>ROUND(+H18/H19*100,1)</f>
        <v>85.2</v>
      </c>
      <c r="I21" s="24">
        <f>(+E21/D21-1)*100</f>
        <v>-2.6221692491060766</v>
      </c>
      <c r="J21" s="24">
        <f>(+F21/E21-1)*100</f>
        <v>2.692778457772338</v>
      </c>
      <c r="K21" s="24">
        <f>(+G21/F21-1)*100</f>
        <v>1.7878426698450633</v>
      </c>
      <c r="L21" s="24">
        <f t="shared" si="0"/>
        <v>-0.23419203747072626</v>
      </c>
      <c r="M21" s="13"/>
      <c r="N21" s="13"/>
      <c r="O21" s="13"/>
      <c r="P21" s="13"/>
    </row>
    <row r="22" spans="1:10" s="5" customFormat="1" ht="18" customHeight="1">
      <c r="A22" s="25" t="s">
        <v>34</v>
      </c>
      <c r="B22" s="6"/>
      <c r="C22" s="6"/>
      <c r="D22" s="6"/>
      <c r="E22" s="6"/>
      <c r="F22" s="6"/>
      <c r="G22" s="6"/>
      <c r="I22" s="6"/>
      <c r="J22" s="6"/>
    </row>
    <row r="23" spans="1:10" s="5" customFormat="1" ht="18" customHeight="1">
      <c r="A23" s="33" t="s">
        <v>40</v>
      </c>
      <c r="B23" s="6"/>
      <c r="C23" s="6"/>
      <c r="D23" s="6"/>
      <c r="E23" s="6"/>
      <c r="F23" s="6"/>
      <c r="G23" s="6"/>
      <c r="I23" s="6"/>
      <c r="J23" s="6"/>
    </row>
    <row r="24" spans="1:10" s="5" customFormat="1" ht="18" customHeight="1">
      <c r="A24" s="1" t="s">
        <v>32</v>
      </c>
      <c r="B24" s="1"/>
      <c r="C24" s="1"/>
      <c r="D24" s="1"/>
      <c r="E24" s="1"/>
      <c r="F24" s="1"/>
      <c r="G24" s="1"/>
      <c r="I24" s="6"/>
      <c r="J24" s="6"/>
    </row>
    <row r="25" spans="1:7" ht="18" customHeight="1">
      <c r="A25" s="1" t="s">
        <v>28</v>
      </c>
      <c r="B25" s="42"/>
      <c r="C25" s="42"/>
      <c r="D25" s="42"/>
      <c r="E25" s="42"/>
      <c r="F25" s="42"/>
      <c r="G25" s="42"/>
    </row>
    <row r="26" spans="1:7" ht="18" customHeight="1">
      <c r="A26" s="1" t="s">
        <v>29</v>
      </c>
      <c r="B26" s="1"/>
      <c r="C26" s="1"/>
      <c r="D26" s="1"/>
      <c r="E26" s="1"/>
      <c r="F26" s="1"/>
      <c r="G26" s="1"/>
    </row>
    <row r="27" spans="1:7" ht="18" customHeight="1">
      <c r="A27" s="1" t="s">
        <v>30</v>
      </c>
      <c r="B27" s="6"/>
      <c r="C27" s="6"/>
      <c r="D27" s="6"/>
      <c r="E27" s="6"/>
      <c r="F27" s="6"/>
      <c r="G27" s="6"/>
    </row>
    <row r="28" spans="1:7" ht="18" customHeight="1">
      <c r="A28" s="1" t="s">
        <v>31</v>
      </c>
      <c r="B28" s="6"/>
      <c r="C28" s="6"/>
      <c r="D28" s="6"/>
      <c r="E28" s="6"/>
      <c r="F28" s="6"/>
      <c r="G28" s="6"/>
    </row>
    <row r="29" spans="1:7" ht="18" customHeight="1">
      <c r="A29" s="1"/>
      <c r="B29" s="6"/>
      <c r="C29" s="6"/>
      <c r="D29" s="6"/>
      <c r="E29" s="6"/>
      <c r="F29" s="6"/>
      <c r="G29" s="6"/>
    </row>
    <row r="30" spans="1:7" ht="13.5">
      <c r="A30" s="33"/>
      <c r="B30" s="5"/>
      <c r="C30" s="26"/>
      <c r="D30" s="5"/>
      <c r="E30" s="5"/>
      <c r="F30" s="5"/>
      <c r="G30" s="5"/>
    </row>
    <row r="31" spans="1:7" ht="13.5">
      <c r="A31" s="1"/>
      <c r="B31" s="27"/>
      <c r="C31" s="26"/>
      <c r="D31" s="5"/>
      <c r="E31" s="5"/>
      <c r="F31" s="5"/>
      <c r="G31" s="5"/>
    </row>
    <row r="32" spans="1:7" ht="12.75">
      <c r="A32" s="2"/>
      <c r="B32" s="41"/>
      <c r="C32" s="41"/>
      <c r="D32" s="41"/>
      <c r="E32" s="41"/>
      <c r="F32" s="41"/>
      <c r="G32" s="41"/>
    </row>
    <row r="33" spans="1:3" ht="13.5">
      <c r="A33" s="1"/>
      <c r="B33" s="27"/>
      <c r="C33" s="26"/>
    </row>
    <row r="34" spans="1:6" ht="12.75">
      <c r="A34" s="1"/>
      <c r="B34" s="38"/>
      <c r="C34" s="37"/>
      <c r="D34" s="37"/>
      <c r="E34" s="37"/>
      <c r="F34" s="37"/>
    </row>
    <row r="35" ht="12.75">
      <c r="C35" s="36"/>
    </row>
  </sheetData>
  <sheetProtection/>
  <mergeCells count="14">
    <mergeCell ref="I4:L4"/>
    <mergeCell ref="A1:L1"/>
    <mergeCell ref="D4:H4"/>
    <mergeCell ref="A20:A21"/>
    <mergeCell ref="A17:A19"/>
    <mergeCell ref="A6:A13"/>
    <mergeCell ref="B8:B10"/>
    <mergeCell ref="B11:B13"/>
    <mergeCell ref="A14:A16"/>
    <mergeCell ref="B14:C14"/>
    <mergeCell ref="B15:C15"/>
    <mergeCell ref="B16:C16"/>
    <mergeCell ref="A4:C5"/>
    <mergeCell ref="B6:B7"/>
  </mergeCells>
  <printOptions horizontalCentered="1"/>
  <pageMargins left="0.3937007874015748" right="0.3937007874015748" top="0.7874015748031497" bottom="0.3937007874015748" header="0.31496062992125984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PC-9800user</dc:creator>
  <cp:keywords/>
  <dc:description/>
  <cp:lastModifiedBy>inecx</cp:lastModifiedBy>
  <cp:lastPrinted>2024-04-01T02:30:00Z</cp:lastPrinted>
  <dcterms:created xsi:type="dcterms:W3CDTF">1997-10-24T04:49:07Z</dcterms:created>
  <dcterms:modified xsi:type="dcterms:W3CDTF">2024-04-05T06:22:47Z</dcterms:modified>
  <cp:category/>
  <cp:version/>
  <cp:contentType/>
  <cp:contentStatus/>
</cp:coreProperties>
</file>