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環境総務-共通\02庶務担当\07会計\06廃棄物発電会計\経営分析比較表\R6決算\"/>
    </mc:Choice>
  </mc:AlternateContent>
  <workbookProtection workbookAlgorithmName="SHA-512" workbookHashValue="0CxpLeFwwG2l+fFKQ9YES/jQm3li6mvdon9X6sK8wek0EQvcRzhPubutZxAYE2N7KgkPik092rxdxARXMezLZw==" workbookSaltValue="YO3smbWtsaUy03DxYTLizw==" workbookSpinCount="100000" lockStructure="1"/>
  <bookViews>
    <workbookView xWindow="0" yWindow="0" windowWidth="23040" windowHeight="921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BF117" i="4" s="1"/>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GW9" i="5"/>
  <c r="EX9" i="5"/>
  <c r="CY9" i="5"/>
  <c r="C126" i="4" s="1"/>
  <c r="MK8" i="5"/>
  <c r="MJ8" i="5"/>
  <c r="MA8" i="5"/>
  <c r="LZ8" i="5"/>
  <c r="LQ8" i="5"/>
  <c r="LP8" i="5"/>
  <c r="LG8" i="5"/>
  <c r="LJ12" i="5" s="1"/>
  <c r="TK72" i="4" s="1"/>
  <c r="LF8" i="5"/>
  <c r="KW8" i="5"/>
  <c r="KV8" i="5"/>
  <c r="KU8" i="5"/>
  <c r="KL8" i="5"/>
  <c r="KO12" i="5" s="1"/>
  <c r="PC118" i="4" s="1"/>
  <c r="KK8" i="5"/>
  <c r="KB8" i="5"/>
  <c r="KC12" i="5" s="1"/>
  <c r="NU102" i="4" s="1"/>
  <c r="KA8" i="5"/>
  <c r="JR8" i="5"/>
  <c r="JQ8" i="5"/>
  <c r="JH8" i="5"/>
  <c r="JH12" i="5" s="1"/>
  <c r="ND72" i="4" s="1"/>
  <c r="JG8" i="5"/>
  <c r="IX8" i="5"/>
  <c r="IX12" i="5" s="1"/>
  <c r="IW8" i="5"/>
  <c r="IV8" i="5"/>
  <c r="IM8" i="5"/>
  <c r="IL8" i="5"/>
  <c r="IC8" i="5"/>
  <c r="IB8" i="5"/>
  <c r="HS8" i="5"/>
  <c r="HW12" i="5" s="1"/>
  <c r="LK87" i="4" s="1"/>
  <c r="HR8" i="5"/>
  <c r="HI8" i="5"/>
  <c r="HH8" i="5"/>
  <c r="GY8" i="5"/>
  <c r="HC12" i="5" s="1"/>
  <c r="LK57" i="4" s="1"/>
  <c r="GX8" i="5"/>
  <c r="GW8" i="5"/>
  <c r="GM8" i="5"/>
  <c r="GD8" i="5"/>
  <c r="GC8" i="5"/>
  <c r="FS8" i="5"/>
  <c r="FJ8" i="5"/>
  <c r="FL12" i="5" s="1"/>
  <c r="FU72" i="4" s="1"/>
  <c r="FI8" i="5"/>
  <c r="EY8" i="5"/>
  <c r="EX8" i="5"/>
  <c r="EN8" i="5"/>
  <c r="ED8" i="5"/>
  <c r="DT8" i="5"/>
  <c r="DJ8" i="5"/>
  <c r="CZ8" i="5"/>
  <c r="CY8" i="5"/>
  <c r="CO8" i="5"/>
  <c r="CE8" i="5"/>
  <c r="BT8" i="5"/>
  <c r="BI8" i="5"/>
  <c r="AX8" i="5"/>
  <c r="AX6" i="5"/>
  <c r="FU19" i="4" s="1"/>
  <c r="AW6" i="5"/>
  <c r="AV6" i="5"/>
  <c r="AU6" i="5"/>
  <c r="AT6" i="5"/>
  <c r="FT16" i="4" s="1"/>
  <c r="AS6" i="5"/>
  <c r="AR6" i="5"/>
  <c r="AQ6" i="5"/>
  <c r="AP6" i="5"/>
  <c r="HC15" i="4" s="1"/>
  <c r="AO6" i="5"/>
  <c r="AN6" i="5"/>
  <c r="AM6" i="5"/>
  <c r="AL6" i="5"/>
  <c r="BS15" i="4" s="1"/>
  <c r="AK6" i="5"/>
  <c r="AJ6" i="5"/>
  <c r="AI6" i="5"/>
  <c r="AH6" i="5"/>
  <c r="DB14" i="4" s="1"/>
  <c r="AG6" i="5"/>
  <c r="AF6" i="5"/>
  <c r="AE6" i="5"/>
  <c r="AD6" i="5"/>
  <c r="EK13" i="4" s="1"/>
  <c r="AC6" i="5"/>
  <c r="AB6" i="5"/>
  <c r="AA6" i="5"/>
  <c r="Z6" i="5"/>
  <c r="FT12" i="4" s="1"/>
  <c r="Y6" i="5"/>
  <c r="X6" i="5"/>
  <c r="W6" i="5"/>
  <c r="V6" i="5"/>
  <c r="BS9" i="4" s="1"/>
  <c r="U6" i="5"/>
  <c r="T6" i="5"/>
  <c r="S6" i="5"/>
  <c r="R6" i="5"/>
  <c r="Q6" i="5"/>
  <c r="P6" i="5"/>
  <c r="O6" i="5"/>
  <c r="EJ5" i="4" s="1"/>
  <c r="N6" i="5"/>
  <c r="BS5" i="4" s="1"/>
  <c r="M6" i="5"/>
  <c r="GN8" i="5" s="1"/>
  <c r="L6" i="5"/>
  <c r="K6" i="5"/>
  <c r="EJ3" i="4" s="1"/>
  <c r="J6" i="5"/>
  <c r="BS3" i="4" s="1"/>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E126" i="4"/>
  <c r="D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ND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DT19" i="4"/>
  <c r="BS19" i="4"/>
  <c r="HC16" i="4"/>
  <c r="EK16" i="4"/>
  <c r="DB16" i="4"/>
  <c r="BS16" i="4"/>
  <c r="FT15" i="4"/>
  <c r="EK15" i="4"/>
  <c r="DB15" i="4"/>
  <c r="HC14" i="4"/>
  <c r="FT14" i="4"/>
  <c r="EK14" i="4"/>
  <c r="BS14" i="4"/>
  <c r="HC13" i="4"/>
  <c r="FT13" i="4"/>
  <c r="DB13" i="4"/>
  <c r="BS13" i="4"/>
  <c r="HC12" i="4"/>
  <c r="EK12" i="4"/>
  <c r="DB12" i="4"/>
  <c r="BS12" i="4"/>
  <c r="HA7" i="4"/>
  <c r="B7" i="4"/>
  <c r="HA5" i="4"/>
  <c r="B5" i="4"/>
  <c r="HA3" i="4"/>
  <c r="B3" i="4"/>
  <c r="B1" i="4"/>
  <c r="LH16" i="5" l="1"/>
  <c r="JS16" i="5"/>
  <c r="ID16" i="5"/>
  <c r="GO16" i="5"/>
  <c r="FA16" i="5"/>
  <c r="DL16" i="5"/>
  <c r="BV16" i="5"/>
  <c r="KX16" i="5"/>
  <c r="KM16" i="5"/>
  <c r="KC16" i="5"/>
  <c r="EP16" i="5"/>
  <c r="EF16" i="5"/>
  <c r="DV16" i="5"/>
  <c r="LH10" i="5"/>
  <c r="SC70" i="4" s="1"/>
  <c r="JS10" i="5"/>
  <c r="NU85" i="4" s="1"/>
  <c r="ID10" i="5"/>
  <c r="JL100" i="4" s="1"/>
  <c r="GO10" i="5"/>
  <c r="FD116" i="4" s="1"/>
  <c r="FA10" i="5"/>
  <c r="FD55" i="4" s="1"/>
  <c r="DL10" i="5"/>
  <c r="AM70" i="4" s="1"/>
  <c r="BV10" i="5"/>
  <c r="JE35" i="4" s="1"/>
  <c r="ML16" i="5"/>
  <c r="MB16" i="5"/>
  <c r="LR16" i="5"/>
  <c r="HT16" i="5"/>
  <c r="HJ16" i="5"/>
  <c r="GZ16" i="5"/>
  <c r="BK16" i="5"/>
  <c r="AZ16" i="5"/>
  <c r="JI16" i="5"/>
  <c r="IY16" i="5"/>
  <c r="IN16" i="5"/>
  <c r="DB16" i="5"/>
  <c r="CQ16" i="5"/>
  <c r="CG16" i="5"/>
  <c r="LR10" i="5"/>
  <c r="SC85" i="4" s="1"/>
  <c r="KC10" i="5"/>
  <c r="NU100" i="4" s="1"/>
  <c r="IN10" i="5"/>
  <c r="JL116" i="4" s="1"/>
  <c r="GZ10" i="5"/>
  <c r="JL55" i="4" s="1"/>
  <c r="FK16" i="5"/>
  <c r="KX10" i="5"/>
  <c r="SC55" i="4" s="1"/>
  <c r="HT10" i="5"/>
  <c r="JL85" i="4" s="1"/>
  <c r="FK10" i="5"/>
  <c r="FD70" i="4" s="1"/>
  <c r="MB10" i="5"/>
  <c r="SC100" i="4" s="1"/>
  <c r="IY10" i="5"/>
  <c r="NU55" i="4" s="1"/>
  <c r="FU10" i="5"/>
  <c r="FD85" i="4" s="1"/>
  <c r="BK10" i="5"/>
  <c r="EU35" i="4" s="1"/>
  <c r="AZ10" i="5"/>
  <c r="AK35" i="4" s="1"/>
  <c r="GE16" i="5"/>
  <c r="ML10" i="5"/>
  <c r="SC116" i="4" s="1"/>
  <c r="JI10" i="5"/>
  <c r="NU70" i="4" s="1"/>
  <c r="GE10" i="5"/>
  <c r="FD100" i="4" s="1"/>
  <c r="DB10" i="5"/>
  <c r="AM55" i="4" s="1"/>
  <c r="CQ10" i="5"/>
  <c r="RZ35" i="4" s="1"/>
  <c r="CG10" i="5"/>
  <c r="NO35" i="4" s="1"/>
  <c r="FU16" i="5"/>
  <c r="KM10" i="5"/>
  <c r="NU116" i="4" s="1"/>
  <c r="HJ10" i="5"/>
  <c r="JL70" i="4" s="1"/>
  <c r="EP10" i="5"/>
  <c r="AM116" i="4" s="1"/>
  <c r="EF10" i="5"/>
  <c r="AM100" i="4" s="1"/>
  <c r="DV10" i="5"/>
  <c r="AM85" i="4" s="1"/>
  <c r="GP18" i="5"/>
  <c r="GR12" i="5"/>
  <c r="HC118" i="4" s="1"/>
  <c r="GQ18" i="5"/>
  <c r="GR18" i="5"/>
  <c r="GO12" i="5"/>
  <c r="FD118" i="4" s="1"/>
  <c r="GO18" i="5"/>
  <c r="GN18" i="5"/>
  <c r="GP12" i="5"/>
  <c r="FU118" i="4" s="1"/>
  <c r="GQ12" i="5"/>
  <c r="GL118" i="4" s="1"/>
  <c r="GN12" i="5"/>
  <c r="EM118" i="4" s="1"/>
  <c r="DB11" i="4"/>
  <c r="GG18" i="5"/>
  <c r="GH18" i="5"/>
  <c r="GD18" i="5"/>
  <c r="GE18" i="5"/>
  <c r="GF12" i="5"/>
  <c r="FU102" i="4" s="1"/>
  <c r="GF18" i="5"/>
  <c r="GG12" i="5"/>
  <c r="GL102" i="4" s="1"/>
  <c r="JT18" i="5"/>
  <c r="JV12" i="5"/>
  <c r="PT87" i="4" s="1"/>
  <c r="JR12" i="5"/>
  <c r="ND87" i="4" s="1"/>
  <c r="JU18" i="5"/>
  <c r="JV18" i="5"/>
  <c r="JU12" i="5"/>
  <c r="PC87" i="4" s="1"/>
  <c r="JS18" i="5"/>
  <c r="JR18" i="5"/>
  <c r="HM18" i="5"/>
  <c r="HI18" i="5"/>
  <c r="HK12" i="5"/>
  <c r="KC72" i="4" s="1"/>
  <c r="HJ18" i="5"/>
  <c r="HK18" i="5"/>
  <c r="HJ12" i="5"/>
  <c r="JL72" i="4" s="1"/>
  <c r="HL18" i="5"/>
  <c r="HL12" i="5"/>
  <c r="KT72" i="4" s="1"/>
  <c r="IE18" i="5"/>
  <c r="IG12" i="5"/>
  <c r="LK102" i="4" s="1"/>
  <c r="IC12" i="5"/>
  <c r="IU102" i="4" s="1"/>
  <c r="IF18" i="5"/>
  <c r="IC18" i="5"/>
  <c r="IE12" i="5"/>
  <c r="KC102" i="4" s="1"/>
  <c r="IG18" i="5"/>
  <c r="ID18" i="5"/>
  <c r="IF12" i="5"/>
  <c r="KT102" i="4" s="1"/>
  <c r="KZ18" i="5"/>
  <c r="KX12" i="5"/>
  <c r="SC57" i="4" s="1"/>
  <c r="LA18" i="5"/>
  <c r="KW18" i="5"/>
  <c r="LA12" i="5"/>
  <c r="UB57" i="4" s="1"/>
  <c r="KY18" i="5"/>
  <c r="KX18" i="5"/>
  <c r="KW12" i="5"/>
  <c r="RL57" i="4" s="1"/>
  <c r="LR18" i="5"/>
  <c r="LT12" i="5"/>
  <c r="TK87" i="4" s="1"/>
  <c r="LU18" i="5"/>
  <c r="LS18" i="5"/>
  <c r="LT18" i="5"/>
  <c r="LQ12" i="5"/>
  <c r="RL87" i="4" s="1"/>
  <c r="LQ18" i="5"/>
  <c r="LS12" i="5"/>
  <c r="ST87" i="4" s="1"/>
  <c r="LR12" i="5"/>
  <c r="SC87" i="4" s="1"/>
  <c r="MN18" i="5"/>
  <c r="ML12" i="5"/>
  <c r="SC118" i="4" s="1"/>
  <c r="MM18" i="5"/>
  <c r="ML18" i="5"/>
  <c r="MO18" i="5"/>
  <c r="MK18" i="5"/>
  <c r="MK12" i="5"/>
  <c r="RL118" i="4" s="1"/>
  <c r="MN12" i="5"/>
  <c r="TK118" i="4" s="1"/>
  <c r="MM12" i="5"/>
  <c r="ST118" i="4" s="1"/>
  <c r="E10" i="5"/>
  <c r="GH12" i="5"/>
  <c r="HC102" i="4" s="1"/>
  <c r="JS12" i="5"/>
  <c r="NU87" i="4" s="1"/>
  <c r="KM12" i="5"/>
  <c r="NU118" i="4" s="1"/>
  <c r="JB18" i="5"/>
  <c r="IX18" i="5"/>
  <c r="IZ12" i="5"/>
  <c r="OL57" i="4" s="1"/>
  <c r="IY18" i="5"/>
  <c r="JA12" i="5"/>
  <c r="PC57" i="4" s="1"/>
  <c r="JA18" i="5"/>
  <c r="IZ18" i="5"/>
  <c r="JB12" i="5"/>
  <c r="PT57" i="4" s="1"/>
  <c r="HI12" i="5"/>
  <c r="IU72" i="4" s="1"/>
  <c r="ID12" i="5"/>
  <c r="JL102" i="4" s="1"/>
  <c r="IY12" i="5"/>
  <c r="NU57" i="4" s="1"/>
  <c r="JT12" i="5"/>
  <c r="OL87" i="4" s="1"/>
  <c r="LU12" i="5"/>
  <c r="UB87" i="4" s="1"/>
  <c r="GZ18" i="5"/>
  <c r="HB12" i="5"/>
  <c r="KT57" i="4" s="1"/>
  <c r="HA18" i="5"/>
  <c r="GZ12" i="5"/>
  <c r="JL57" i="4" s="1"/>
  <c r="HC18" i="5"/>
  <c r="HB18" i="5"/>
  <c r="GY18" i="5"/>
  <c r="HA12" i="5"/>
  <c r="KC57" i="4" s="1"/>
  <c r="HV18" i="5"/>
  <c r="HT12" i="5"/>
  <c r="JL87" i="4" s="1"/>
  <c r="HW18" i="5"/>
  <c r="HS18" i="5"/>
  <c r="HU12" i="5"/>
  <c r="KC87" i="4" s="1"/>
  <c r="HU18" i="5"/>
  <c r="HT18" i="5"/>
  <c r="HV12" i="5"/>
  <c r="KT87" i="4" s="1"/>
  <c r="IN18" i="5"/>
  <c r="IP12" i="5"/>
  <c r="KT118" i="4" s="1"/>
  <c r="IO18" i="5"/>
  <c r="IP18" i="5"/>
  <c r="IO12" i="5"/>
  <c r="KC118" i="4" s="1"/>
  <c r="IM18" i="5"/>
  <c r="IQ18" i="5"/>
  <c r="IQ12" i="5"/>
  <c r="LK118" i="4" s="1"/>
  <c r="LI18" i="5"/>
  <c r="LK12" i="5"/>
  <c r="UB72" i="4" s="1"/>
  <c r="LG12" i="5"/>
  <c r="RL72" i="4" s="1"/>
  <c r="LJ18" i="5"/>
  <c r="LG18" i="5"/>
  <c r="LK18" i="5"/>
  <c r="LI12" i="5"/>
  <c r="ST72" i="4" s="1"/>
  <c r="LH18" i="5"/>
  <c r="LH12" i="5"/>
  <c r="SC72" i="4" s="1"/>
  <c r="ME18" i="5"/>
  <c r="MA18" i="5"/>
  <c r="MC12" i="5"/>
  <c r="ST102" i="4" s="1"/>
  <c r="MD18" i="5"/>
  <c r="MB18" i="5"/>
  <c r="MA12" i="5"/>
  <c r="RL102" i="4" s="1"/>
  <c r="MD12" i="5"/>
  <c r="TK102" i="4" s="1"/>
  <c r="MC18" i="5"/>
  <c r="MB12" i="5"/>
  <c r="SC102" i="4" s="1"/>
  <c r="GD12" i="5"/>
  <c r="EM102" i="4" s="1"/>
  <c r="HM12" i="5"/>
  <c r="LK72" i="4" s="1"/>
  <c r="IM12" i="5"/>
  <c r="IU118" i="4" s="1"/>
  <c r="KY12" i="5"/>
  <c r="ST57" i="4" s="1"/>
  <c r="ME12" i="5"/>
  <c r="UB102" i="4" s="1"/>
  <c r="F10" i="5"/>
  <c r="B10" i="5"/>
  <c r="FK18" i="5"/>
  <c r="FL18" i="5"/>
  <c r="FM18" i="5"/>
  <c r="FN12" i="5"/>
  <c r="HC72" i="4" s="1"/>
  <c r="FJ12" i="5"/>
  <c r="EM72" i="4" s="1"/>
  <c r="FJ18" i="5"/>
  <c r="FN18" i="5"/>
  <c r="FK12" i="5"/>
  <c r="FD72" i="4" s="1"/>
  <c r="KP18" i="5"/>
  <c r="KL18" i="5"/>
  <c r="KN12" i="5"/>
  <c r="OL118" i="4" s="1"/>
  <c r="KM18" i="5"/>
  <c r="KN18" i="5"/>
  <c r="KP12" i="5"/>
  <c r="PT118" i="4" s="1"/>
  <c r="KO18" i="5"/>
  <c r="KL12" i="5"/>
  <c r="ND118" i="4" s="1"/>
  <c r="EZ8" i="5"/>
  <c r="FT8" i="5"/>
  <c r="JK18" i="5"/>
  <c r="JI12" i="5"/>
  <c r="NU72" i="4" s="1"/>
  <c r="JL18" i="5"/>
  <c r="JH18" i="5"/>
  <c r="JI18" i="5"/>
  <c r="JK12" i="5"/>
  <c r="PC72" i="4" s="1"/>
  <c r="JJ18" i="5"/>
  <c r="JL12" i="5"/>
  <c r="PT72" i="4" s="1"/>
  <c r="KC18" i="5"/>
  <c r="KE12" i="5"/>
  <c r="PC102" i="4" s="1"/>
  <c r="KD18" i="5"/>
  <c r="KF12" i="5"/>
  <c r="PT102" i="4" s="1"/>
  <c r="KF18" i="5"/>
  <c r="KE18" i="5"/>
  <c r="KB18" i="5"/>
  <c r="KB12" i="5"/>
  <c r="ND102" i="4" s="1"/>
  <c r="D10" i="5"/>
  <c r="FM12" i="5"/>
  <c r="GL72" i="4" s="1"/>
  <c r="GE12" i="5"/>
  <c r="FD102" i="4" s="1"/>
  <c r="GY12" i="5"/>
  <c r="IU57" i="4" s="1"/>
  <c r="HS12" i="5"/>
  <c r="IU87" i="4" s="1"/>
  <c r="IN12" i="5"/>
  <c r="JL118" i="4" s="1"/>
  <c r="JJ12" i="5"/>
  <c r="OL72" i="4" s="1"/>
  <c r="KD12" i="5"/>
  <c r="OL102" i="4" s="1"/>
  <c r="KZ12" i="5"/>
  <c r="TK57" i="4" s="1"/>
  <c r="MO12" i="5"/>
  <c r="UB118" i="4" s="1"/>
  <c r="LQ16" i="5" l="1"/>
  <c r="KB16" i="5"/>
  <c r="IM16" i="5"/>
  <c r="GY16" i="5"/>
  <c r="FJ16" i="5"/>
  <c r="DU16" i="5"/>
  <c r="CF16" i="5"/>
  <c r="JR16" i="5"/>
  <c r="JH16" i="5"/>
  <c r="IX16" i="5"/>
  <c r="DK16" i="5"/>
  <c r="DA16" i="5"/>
  <c r="CP16" i="5"/>
  <c r="LQ10" i="5"/>
  <c r="RL85" i="4" s="1"/>
  <c r="KB10" i="5"/>
  <c r="ND100" i="4" s="1"/>
  <c r="IM10" i="5"/>
  <c r="IU116" i="4" s="1"/>
  <c r="GY10" i="5"/>
  <c r="IU55" i="4" s="1"/>
  <c r="FJ10" i="5"/>
  <c r="EM70" i="4" s="1"/>
  <c r="DU10" i="5"/>
  <c r="T85" i="4" s="1"/>
  <c r="CF10" i="5"/>
  <c r="MV35" i="4" s="1"/>
  <c r="LG16" i="5"/>
  <c r="KW16" i="5"/>
  <c r="KL16" i="5"/>
  <c r="MK16" i="5"/>
  <c r="MA16" i="5"/>
  <c r="GN16" i="5"/>
  <c r="GD16" i="5"/>
  <c r="FT16" i="5"/>
  <c r="IC16" i="5"/>
  <c r="HS16" i="5"/>
  <c r="HI16" i="5"/>
  <c r="BU16" i="5"/>
  <c r="BJ16" i="5"/>
  <c r="AY16" i="5"/>
  <c r="MA10" i="5"/>
  <c r="RL100" i="4" s="1"/>
  <c r="KL10" i="5"/>
  <c r="ND116" i="4" s="1"/>
  <c r="IX10" i="5"/>
  <c r="ND55" i="4" s="1"/>
  <c r="HI10" i="5"/>
  <c r="IU70" i="4" s="1"/>
  <c r="FT10" i="5"/>
  <c r="EM85" i="4" s="1"/>
  <c r="JR10" i="5"/>
  <c r="ND85" i="4" s="1"/>
  <c r="GN10" i="5"/>
  <c r="EM116" i="4" s="1"/>
  <c r="EZ10" i="5"/>
  <c r="EM55" i="4" s="1"/>
  <c r="EO10" i="5"/>
  <c r="T116" i="4" s="1"/>
  <c r="EE10" i="5"/>
  <c r="T100" i="4" s="1"/>
  <c r="EZ16" i="5"/>
  <c r="KW10" i="5"/>
  <c r="RL55" i="4" s="1"/>
  <c r="HS10" i="5"/>
  <c r="IU85" i="4" s="1"/>
  <c r="EO16" i="5"/>
  <c r="LG10" i="5"/>
  <c r="RL70" i="4" s="1"/>
  <c r="IC10" i="5"/>
  <c r="IU100" i="4" s="1"/>
  <c r="BU10" i="5"/>
  <c r="IL35" i="4" s="1"/>
  <c r="BJ10" i="5"/>
  <c r="EB35" i="4" s="1"/>
  <c r="AY10" i="5"/>
  <c r="R35" i="4" s="1"/>
  <c r="EE16" i="5"/>
  <c r="MK10" i="5"/>
  <c r="RL116" i="4" s="1"/>
  <c r="JH10" i="5"/>
  <c r="ND70" i="4" s="1"/>
  <c r="GD10" i="5"/>
  <c r="EM100" i="4" s="1"/>
  <c r="DK10" i="5"/>
  <c r="T70" i="4" s="1"/>
  <c r="DA10" i="5"/>
  <c r="T55" i="4" s="1"/>
  <c r="CP10" i="5"/>
  <c r="RG35" i="4" s="1"/>
  <c r="BS11" i="4"/>
  <c r="FB18" i="5"/>
  <c r="FC18" i="5"/>
  <c r="EZ18" i="5"/>
  <c r="FA12" i="5"/>
  <c r="FD57" i="4" s="1"/>
  <c r="FD18" i="5"/>
  <c r="FA18" i="5"/>
  <c r="FB12" i="5"/>
  <c r="FU57" i="4" s="1"/>
  <c r="EZ12" i="5"/>
  <c r="EM57" i="4" s="1"/>
  <c r="FD12" i="5"/>
  <c r="HC57" i="4" s="1"/>
  <c r="FC12" i="5"/>
  <c r="GL57" i="4" s="1"/>
  <c r="MM16" i="5"/>
  <c r="KY16" i="5"/>
  <c r="JJ16" i="5"/>
  <c r="HU16" i="5"/>
  <c r="GF16" i="5"/>
  <c r="EQ16" i="5"/>
  <c r="DC16" i="5"/>
  <c r="BL16" i="5"/>
  <c r="MC16" i="5"/>
  <c r="LS16" i="5"/>
  <c r="LI16" i="5"/>
  <c r="FV16" i="5"/>
  <c r="FL16" i="5"/>
  <c r="FB16" i="5"/>
  <c r="MM10" i="5"/>
  <c r="ST116" i="4" s="1"/>
  <c r="KY10" i="5"/>
  <c r="ST55" i="4" s="1"/>
  <c r="JJ10" i="5"/>
  <c r="OL70" i="4" s="1"/>
  <c r="HU10" i="5"/>
  <c r="KC85" i="4" s="1"/>
  <c r="GF10" i="5"/>
  <c r="FU100" i="4" s="1"/>
  <c r="EQ10" i="5"/>
  <c r="BF116" i="4" s="1"/>
  <c r="DC10" i="5"/>
  <c r="BF55" i="4" s="1"/>
  <c r="BL10" i="5"/>
  <c r="FN35" i="4" s="1"/>
  <c r="IZ16" i="5"/>
  <c r="IO16" i="5"/>
  <c r="IE16" i="5"/>
  <c r="CR16" i="5"/>
  <c r="CH16" i="5"/>
  <c r="BW16" i="5"/>
  <c r="KN16" i="5"/>
  <c r="KD16" i="5"/>
  <c r="JT16" i="5"/>
  <c r="EG16" i="5"/>
  <c r="DW16" i="5"/>
  <c r="DM16" i="5"/>
  <c r="LI10" i="5"/>
  <c r="ST70" i="4" s="1"/>
  <c r="JT10" i="5"/>
  <c r="OL85" i="4" s="1"/>
  <c r="IE10" i="5"/>
  <c r="KC100" i="4" s="1"/>
  <c r="GP10" i="5"/>
  <c r="FU116" i="4" s="1"/>
  <c r="HA16" i="5"/>
  <c r="MC10" i="5"/>
  <c r="ST100" i="4" s="1"/>
  <c r="IZ10" i="5"/>
  <c r="OL55" i="4" s="1"/>
  <c r="FV10" i="5"/>
  <c r="FU85" i="4" s="1"/>
  <c r="BA10" i="5"/>
  <c r="BD35" i="4" s="1"/>
  <c r="EK11" i="4"/>
  <c r="GP16" i="5"/>
  <c r="KD10" i="5"/>
  <c r="OL100" i="4" s="1"/>
  <c r="HA10" i="5"/>
  <c r="KC55" i="4" s="1"/>
  <c r="CR10" i="5"/>
  <c r="SS35" i="4" s="1"/>
  <c r="CH10" i="5"/>
  <c r="OH35" i="4" s="1"/>
  <c r="BW10" i="5"/>
  <c r="JX35" i="4" s="1"/>
  <c r="BA16" i="5"/>
  <c r="KN10" i="5"/>
  <c r="OL116" i="4" s="1"/>
  <c r="HK10" i="5"/>
  <c r="KC70" i="4" s="1"/>
  <c r="EG10" i="5"/>
  <c r="BF100" i="4" s="1"/>
  <c r="DW10" i="5"/>
  <c r="BF85" i="4" s="1"/>
  <c r="DM10" i="5"/>
  <c r="BF70" i="4" s="1"/>
  <c r="HK16" i="5"/>
  <c r="LS10" i="5"/>
  <c r="ST85" i="4" s="1"/>
  <c r="IO10" i="5"/>
  <c r="KC116" i="4" s="1"/>
  <c r="FL10" i="5"/>
  <c r="FU70" i="4" s="1"/>
  <c r="FB10" i="5"/>
  <c r="FU55" i="4" s="1"/>
  <c r="LU16" i="5"/>
  <c r="KF16" i="5"/>
  <c r="IQ16" i="5"/>
  <c r="HC16" i="5"/>
  <c r="FN16" i="5"/>
  <c r="DY16" i="5"/>
  <c r="CJ16" i="5"/>
  <c r="IG16" i="5"/>
  <c r="HW16" i="5"/>
  <c r="HM16" i="5"/>
  <c r="BY16" i="5"/>
  <c r="BN16" i="5"/>
  <c r="BC16" i="5"/>
  <c r="LU10" i="5"/>
  <c r="UB85" i="4" s="1"/>
  <c r="KF10" i="5"/>
  <c r="PT100" i="4" s="1"/>
  <c r="IQ10" i="5"/>
  <c r="LK116" i="4" s="1"/>
  <c r="HC10" i="5"/>
  <c r="LK55" i="4" s="1"/>
  <c r="FN10" i="5"/>
  <c r="HC70" i="4" s="1"/>
  <c r="DY10" i="5"/>
  <c r="CR85" i="4" s="1"/>
  <c r="CJ10" i="5"/>
  <c r="PT35" i="4" s="1"/>
  <c r="JV16" i="5"/>
  <c r="JL16" i="5"/>
  <c r="LK16" i="5"/>
  <c r="LA16" i="5"/>
  <c r="KP16" i="5"/>
  <c r="FD16" i="5"/>
  <c r="ES16" i="5"/>
  <c r="EI16" i="5"/>
  <c r="MO16" i="5"/>
  <c r="ME16" i="5"/>
  <c r="GR16" i="5"/>
  <c r="GH16" i="5"/>
  <c r="FX16" i="5"/>
  <c r="ME10" i="5"/>
  <c r="UB100" i="4" s="1"/>
  <c r="KP10" i="5"/>
  <c r="PT116" i="4" s="1"/>
  <c r="JB10" i="5"/>
  <c r="PT55" i="4" s="1"/>
  <c r="HM10" i="5"/>
  <c r="LK70" i="4" s="1"/>
  <c r="FX10" i="5"/>
  <c r="HC85" i="4" s="1"/>
  <c r="DO16" i="5"/>
  <c r="LK10" i="5"/>
  <c r="UB70" i="4" s="1"/>
  <c r="IG10" i="5"/>
  <c r="LK100" i="4" s="1"/>
  <c r="DO10" i="5"/>
  <c r="CR70" i="4" s="1"/>
  <c r="DE10" i="5"/>
  <c r="CR55" i="4" s="1"/>
  <c r="CT10" i="5"/>
  <c r="UE35" i="4" s="1"/>
  <c r="DE16" i="5"/>
  <c r="MO10" i="5"/>
  <c r="UB116" i="4" s="1"/>
  <c r="JL10" i="5"/>
  <c r="PT70" i="4" s="1"/>
  <c r="GH10" i="5"/>
  <c r="HC100" i="4" s="1"/>
  <c r="FD10" i="5"/>
  <c r="HC55" i="4" s="1"/>
  <c r="ES10" i="5"/>
  <c r="CR116" i="4" s="1"/>
  <c r="EI10" i="5"/>
  <c r="CR100" i="4" s="1"/>
  <c r="CT16" i="5"/>
  <c r="JV10" i="5"/>
  <c r="PT85" i="4" s="1"/>
  <c r="GR10" i="5"/>
  <c r="HC116" i="4" s="1"/>
  <c r="JB16" i="5"/>
  <c r="LA10" i="5"/>
  <c r="UB55" i="4" s="1"/>
  <c r="HW10" i="5"/>
  <c r="LK85" i="4" s="1"/>
  <c r="BY10" i="5"/>
  <c r="LJ35" i="4" s="1"/>
  <c r="BN10" i="5"/>
  <c r="GZ35" i="4" s="1"/>
  <c r="BC10" i="5"/>
  <c r="CP35" i="4" s="1"/>
  <c r="HC11" i="4"/>
  <c r="MD16" i="5"/>
  <c r="KO16" i="5"/>
  <c r="JA16" i="5"/>
  <c r="HL16" i="5"/>
  <c r="FW16" i="5"/>
  <c r="EH16" i="5"/>
  <c r="CS16" i="5"/>
  <c r="BB16" i="5"/>
  <c r="MN16" i="5"/>
  <c r="HB16" i="5"/>
  <c r="GQ16" i="5"/>
  <c r="GG16" i="5"/>
  <c r="MD10" i="5"/>
  <c r="TK100" i="4" s="1"/>
  <c r="KO10" i="5"/>
  <c r="PC116" i="4" s="1"/>
  <c r="JA10" i="5"/>
  <c r="PC55" i="4" s="1"/>
  <c r="HL10" i="5"/>
  <c r="KT70" i="4" s="1"/>
  <c r="FW10" i="5"/>
  <c r="GL85" i="4" s="1"/>
  <c r="EH10" i="5"/>
  <c r="BY100" i="4" s="1"/>
  <c r="CS10" i="5"/>
  <c r="TL35" i="4" s="1"/>
  <c r="BB10" i="5"/>
  <c r="BW35" i="4" s="1"/>
  <c r="KE16" i="5"/>
  <c r="JU16" i="5"/>
  <c r="JK16" i="5"/>
  <c r="DX16" i="5"/>
  <c r="DN16" i="5"/>
  <c r="DD16" i="5"/>
  <c r="LT16" i="5"/>
  <c r="LJ16" i="5"/>
  <c r="KZ16" i="5"/>
  <c r="FM16" i="5"/>
  <c r="FC16" i="5"/>
  <c r="ER16" i="5"/>
  <c r="MN10" i="5"/>
  <c r="TK116" i="4" s="1"/>
  <c r="KZ10" i="5"/>
  <c r="TK55" i="4" s="1"/>
  <c r="JK10" i="5"/>
  <c r="PC70" i="4" s="1"/>
  <c r="HV10" i="5"/>
  <c r="KT85" i="4" s="1"/>
  <c r="GG10" i="5"/>
  <c r="GL100" i="4" s="1"/>
  <c r="IP16" i="5"/>
  <c r="BX16" i="5"/>
  <c r="KE10" i="5"/>
  <c r="PC100" i="4" s="1"/>
  <c r="HB10" i="5"/>
  <c r="KT55" i="4" s="1"/>
  <c r="CI10" i="5"/>
  <c r="PA35" i="4" s="1"/>
  <c r="BX10" i="5"/>
  <c r="KQ35" i="4" s="1"/>
  <c r="BM10" i="5"/>
  <c r="GG35" i="4" s="1"/>
  <c r="FT11" i="4"/>
  <c r="IF16" i="5"/>
  <c r="BM16" i="5"/>
  <c r="LJ10" i="5"/>
  <c r="TK70" i="4" s="1"/>
  <c r="IF10" i="5"/>
  <c r="KT100" i="4" s="1"/>
  <c r="DX10" i="5"/>
  <c r="BY85" i="4" s="1"/>
  <c r="DN10" i="5"/>
  <c r="BY70" i="4" s="1"/>
  <c r="DD10" i="5"/>
  <c r="BY55" i="4" s="1"/>
  <c r="HV16" i="5"/>
  <c r="LT10" i="5"/>
  <c r="TK85" i="4" s="1"/>
  <c r="IP10" i="5"/>
  <c r="KT116" i="4" s="1"/>
  <c r="FM10" i="5"/>
  <c r="GL70" i="4" s="1"/>
  <c r="FC10" i="5"/>
  <c r="GL55" i="4" s="1"/>
  <c r="ER10" i="5"/>
  <c r="BY116" i="4" s="1"/>
  <c r="CI16" i="5"/>
  <c r="JU10" i="5"/>
  <c r="PC85" i="4" s="1"/>
  <c r="GQ10" i="5"/>
  <c r="GL116" i="4" s="1"/>
  <c r="FX18" i="5"/>
  <c r="FT18" i="5"/>
  <c r="FU18" i="5"/>
  <c r="FW12" i="5"/>
  <c r="GL87" i="4" s="1"/>
  <c r="FW18" i="5"/>
  <c r="FV18" i="5"/>
  <c r="FX12" i="5"/>
  <c r="HC87" i="4" s="1"/>
  <c r="FT12" i="5"/>
  <c r="EM87" i="4" s="1"/>
  <c r="FV12" i="5"/>
  <c r="FU87" i="4" s="1"/>
  <c r="FU12" i="5"/>
  <c r="FD87" i="4" s="1"/>
</calcChain>
</file>

<file path=xl/sharedStrings.xml><?xml version="1.0" encoding="utf-8"?>
<sst xmlns="http://schemas.openxmlformats.org/spreadsheetml/2006/main" count="1046" uniqueCount="271">
  <si>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</si>
  <si>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</si>
  <si>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</si>
  <si>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</si>
  <si>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</si>
  <si>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</si>
  <si>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</si>
  <si>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</si>
  <si>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基金への積立の有無…無
一般会計への繰出しの有無…有
　 目的：ごみ処理施設運営費　155,475千円
その他の有無…有　　　
　  目的：次年度への繰り越し 1千円
電気事業により生じた利益は、基本的に、そのほとんどを一般会計に繰り出し、ごみ処理施設運営費に活用することとしている。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</si>
  <si>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</si>
  <si>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</si>
  <si>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</si>
  <si>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</si>
  <si>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</si>
  <si>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</si>
  <si>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</si>
  <si>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</si>
  <si>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</si>
  <si>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</si>
  <si>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</si>
  <si>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</si>
  <si>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</si>
  <si>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</si>
  <si>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</si>
  <si>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</si>
  <si>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</si>
  <si>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</si>
  <si>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</si>
  <si>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</si>
  <si>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</si>
  <si>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</si>
  <si>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</si>
  <si>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</si>
  <si>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</si>
  <si>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</si>
  <si>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</si>
  <si>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</si>
  <si>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</si>
  <si>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</si>
  <si>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</si>
  <si>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</si>
  <si>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</si>
  <si>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</si>
  <si>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</si>
  <si>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</si>
  <si>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</si>
  <si>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</si>
  <si>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</si>
  <si>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</si>
  <si>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</si>
  <si>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</si>
  <si>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</si>
  <si>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</si>
  <si>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</si>
  <si>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</si>
  <si>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</si>
  <si>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</si>
  <si>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</si>
  <si>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</si>
  <si>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</si>
  <si>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</si>
  <si>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</si>
  <si>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</si>
  <si>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</si>
  <si>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</si>
  <si>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</si>
  <si>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</si>
  <si>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</si>
  <si>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</si>
  <si>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</si>
  <si>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</si>
  <si>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</si>
  <si>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</si>
  <si>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</si>
  <si>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</si>
  <si>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</si>
  <si>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</si>
  <si>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</si>
  <si>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</si>
  <si>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</si>
  <si>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</si>
  <si>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</si>
  <si>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</si>
  <si>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</si>
  <si>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</si>
  <si>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</si>
  <si>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</si>
  <si>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</si>
  <si>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</si>
  <si>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</si>
  <si>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</si>
  <si>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</si>
  <si>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</si>
  <si>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</si>
  <si>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</si>
  <si>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</si>
  <si>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</si>
  <si>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</si>
  <si>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</si>
  <si>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</si>
  <si>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</si>
  <si>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</si>
  <si>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</si>
  <si>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</si>
  <si>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</si>
  <si>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</si>
  <si>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</si>
  <si>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</si>
  <si>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</si>
  <si>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</si>
  <si>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</si>
  <si>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</si>
  <si>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</si>
  <si>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</si>
  <si>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</si>
  <si>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</si>
  <si>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</si>
  <si>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</si>
  <si>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</si>
  <si>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</si>
  <si>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</si>
  <si>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</si>
  <si>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</si>
  <si>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</si>
  <si>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</si>
  <si>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</si>
  <si>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052019</t>
  </si>
  <si>
    <t>47</t>
  </si>
  <si>
    <t>04</t>
  </si>
  <si>
    <t>0</t>
  </si>
  <si>
    <t>000</t>
  </si>
  <si>
    <t>秋田県　秋田市</t>
  </si>
  <si>
    <t>法非適用</t>
  </si>
  <si>
    <t>電気事業</t>
  </si>
  <si>
    <t>非設置</t>
  </si>
  <si>
    <t>該当数値なし</t>
  </si>
  <si>
    <t>-</t>
  </si>
  <si>
    <t>令和7年3月31日　総合環境センター</t>
  </si>
  <si>
    <t>無</t>
  </si>
  <si>
    <t>ゼロワットパワー株式会社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</si>
  <si>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</si>
  <si>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</si>
  <si>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</si>
  <si>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</si>
  <si>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</si>
  <si>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</si>
  <si>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</si>
  <si>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</si>
  <si>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</si>
  <si>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</si>
  <si>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</si>
  <si>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</si>
  <si>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</si>
  <si>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</si>
  <si>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</si>
  <si>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</si>
  <si>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</si>
  <si>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</si>
  <si>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</si>
  <si>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</si>
  <si>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</si>
  <si>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</si>
  <si>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</si>
  <si>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</si>
  <si>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</si>
  <si>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</si>
  <si>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</si>
  <si>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</si>
  <si>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</si>
  <si>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</si>
  <si>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</si>
  <si>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</si>
  <si>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</si>
  <si>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</si>
  <si>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</si>
  <si>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</si>
  <si>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</si>
  <si>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</si>
  <si>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</si>
  <si>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</si>
  <si>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</si>
  <si>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</si>
  <si>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</si>
  <si>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</si>
  <si>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</si>
  <si>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</si>
  <si>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</si>
  <si>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</si>
  <si>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</si>
  <si>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</si>
  <si>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</si>
  <si>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</si>
  <si>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</si>
  <si>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</si>
  <si>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</si>
  <si>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</si>
  <si>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</si>
  <si>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</si>
  <si>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</si>
  <si>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</si>
  <si>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</si>
  <si>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</si>
  <si>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</si>
  <si>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</si>
  <si>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</si>
  <si>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</si>
  <si>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</si>
  <si>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</si>
  <si>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</si>
  <si>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</si>
  <si>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</si>
  <si>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</si>
  <si>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</si>
  <si>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</si>
  <si>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</si>
  <si>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</si>
  <si>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</si>
  <si>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</si>
  <si>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</si>
  <si>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</si>
  <si>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</si>
  <si>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</si>
  <si>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</si>
  <si>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</si>
  <si>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</si>
  <si>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</si>
  <si>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</si>
  <si>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</si>
  <si>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</si>
  <si>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</si>
  <si>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</si>
  <si>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</si>
  <si>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</si>
  <si>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</si>
  <si>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</si>
  <si>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</si>
  <si>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</si>
  <si>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</si>
  <si>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</si>
  <si>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</si>
  <si>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</si>
  <si>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</si>
  <si>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</si>
  <si>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</si>
  <si>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</si>
  <si>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</si>
  <si>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</si>
  <si>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</si>
  <si>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</si>
  <si>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</si>
  <si>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</si>
  <si>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</si>
  <si>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</si>
  <si>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</si>
  <si>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</si>
  <si>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</si>
  <si>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</si>
  <si>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</si>
  <si>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</si>
  <si>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</si>
  <si>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</si>
  <si>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</si>
  <si>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</si>
  <si>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</si>
  <si>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</si>
  <si>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</si>
  <si>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</si>
  <si>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</si>
  <si>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【収益的収支比率および営業収支比率について】
　この事業は、ごみ溶融時に発生する余熱を利用したものであり、安定的に売電収入を確保できている。さらに、収益的収支比率および営業収支比率ともに100％以上を維持することとしており、資金調達面の課題もないため、健全な事業運営ができているものと考えている。（※）
【供給原価について】
　上に記載のとおり、ごみ溶融時に発生する余熱を利用した事業であり、平均値より低い水準で推移していることからも適切な供給原価であると考えている。（※）
【ＥＢＩＴＤＡについて】
　発電効率が高くなるよう溶融炉の運転を工夫しており、引き続き売電収入の確保に努める。（※）
※
令和６年度の収益的収支比率は100％以上となったものの、ＥＢＩＴＤＡが平均値未満となっている。これは、前年度からの繰越金を含む額を一般会計へ繰り出し、その分も総費用として計上されていることによるものであり、その分を除けば、ＥＢＩＴＤＡは平均値以上となる。</t>
    <phoneticPr fontId="5"/>
  </si>
  <si>
    <t xml:space="preserve">【設備利用率について】
　平均値より高い60％前後で推移しており、効率的な施設利用ができているものと捉えている。
【修繕費比率について】
　令和２年度以降は平均値を下回っている。今後、設備の老朽化の状況に合わせた適切な修繕を実施する。
【企業債残高対料金収入比率について】
　平成28年度をもって償還が完了し、今後、起債の予定はないため、リスクはないと考えている。
【ＦＩＴ収入割合について】
　令和４年８月17日にＦＩＴ調達期間が終了した。調達期間終了後は、卒FIT電源として再エネ指定の非FIT非化石電源環境付加価値を見込んで売却しており、今後も余剰電力量の確保等により、売電収入の水準を安定的に保つよう努める。
</t>
    <rPh sb="50" eb="51">
      <t>トラ</t>
    </rPh>
    <rPh sb="71" eb="73">
      <t>レイワ</t>
    </rPh>
    <rPh sb="90" eb="92">
      <t>コンゴ</t>
    </rPh>
    <rPh sb="93" eb="95">
      <t>セツビ</t>
    </rPh>
    <rPh sb="96" eb="99">
      <t>ロウキュウカ</t>
    </rPh>
    <rPh sb="100" eb="102">
      <t>ジョウキョウ</t>
    </rPh>
    <rPh sb="103" eb="104">
      <t>ア</t>
    </rPh>
    <rPh sb="178" eb="179">
      <t>カンガ</t>
    </rPh>
    <phoneticPr fontId="5"/>
  </si>
  <si>
    <t>　ごみ溶融時の余熱を利用した事業であるため、資金調達に課題はなく、発電収入も安定的に確保していることから、収支比率等が良好な水準で推移できていると考えている。
　また、平成28年度をもって地方債償還が完了しており、今後、起債も予定していないことを踏まえると、引き続き売電収入の確保に努めることで、資金不足に陥ることはないものと捉えている。
　本市においては、市民の環境意識の向上に伴い世帯当たりの一般廃棄物の排出量が減少傾向にあること、人口の減少傾向が見られることなどから、今後は廃棄物処理量の減が見込まれる。当施設は廃棄物処理時のエネルギーを回収して発電しているため、今後発電量についても減少傾向が予想される。これらのことから、施設内の省エネや節電の推進のほか、発電効率向上を狙った施設運転の工夫により、余剰電力の確保に努める。</t>
    <rPh sb="73" eb="74">
      <t>カンガ</t>
    </rPh>
    <rPh sb="171" eb="173">
      <t>ホンシ</t>
    </rPh>
    <rPh sb="179" eb="181">
      <t>シミン</t>
    </rPh>
    <rPh sb="182" eb="184">
      <t>カンキョウ</t>
    </rPh>
    <rPh sb="184" eb="186">
      <t>イシキ</t>
    </rPh>
    <rPh sb="187" eb="189">
      <t>コウジョウ</t>
    </rPh>
    <rPh sb="190" eb="191">
      <t>トモナ</t>
    </rPh>
    <rPh sb="192" eb="194">
      <t>セタイ</t>
    </rPh>
    <rPh sb="194" eb="195">
      <t>ア</t>
    </rPh>
    <rPh sb="198" eb="200">
      <t>イッパン</t>
    </rPh>
    <rPh sb="200" eb="203">
      <t>ハイキブツ</t>
    </rPh>
    <rPh sb="204" eb="207">
      <t>ハイシュツリョウ</t>
    </rPh>
    <rPh sb="208" eb="210">
      <t>ゲンショウ</t>
    </rPh>
    <rPh sb="210" eb="212">
      <t>ケイコウ</t>
    </rPh>
    <rPh sb="218" eb="220">
      <t>ジンコウ</t>
    </rPh>
    <rPh sb="221" eb="223">
      <t>ゲンショウ</t>
    </rPh>
    <rPh sb="223" eb="225">
      <t>ケイコウ</t>
    </rPh>
    <rPh sb="226" eb="227">
      <t>ミ</t>
    </rPh>
    <rPh sb="237" eb="239">
      <t>コンゴ</t>
    </rPh>
    <rPh sb="240" eb="243">
      <t>ハイキブツ</t>
    </rPh>
    <rPh sb="249" eb="251">
      <t>ミコ</t>
    </rPh>
    <rPh sb="255" eb="256">
      <t>トウ</t>
    </rPh>
    <rPh sb="256" eb="258">
      <t>シセツ</t>
    </rPh>
    <rPh sb="259" eb="262">
      <t>ハイキブツ</t>
    </rPh>
    <rPh sb="262" eb="264">
      <t>ショリ</t>
    </rPh>
    <rPh sb="264" eb="265">
      <t>ジ</t>
    </rPh>
    <rPh sb="272" eb="274">
      <t>カイシュウ</t>
    </rPh>
    <rPh sb="276" eb="278">
      <t>ハツデン</t>
    </rPh>
    <rPh sb="285" eb="287">
      <t>コンゴ</t>
    </rPh>
    <rPh sb="287" eb="290">
      <t>ハツデンリョウ</t>
    </rPh>
    <rPh sb="295" eb="297">
      <t>ゲンショウ</t>
    </rPh>
    <rPh sb="297" eb="299">
      <t>ケイコウ</t>
    </rPh>
    <rPh sb="300" eb="302">
      <t>ヨソウ</t>
    </rPh>
    <rPh sb="315" eb="318">
      <t>シセツナイ</t>
    </rPh>
    <rPh sb="319" eb="320">
      <t>ショウ</t>
    </rPh>
    <rPh sb="323" eb="325">
      <t>セツデン</t>
    </rPh>
    <rPh sb="326" eb="328">
      <t>スイシン</t>
    </rPh>
    <rPh sb="332" eb="334">
      <t>ハツデン</t>
    </rPh>
    <rPh sb="334" eb="336">
      <t>コウリツ</t>
    </rPh>
    <rPh sb="336" eb="338">
      <t>コウジョウ</t>
    </rPh>
    <rPh sb="339" eb="340">
      <t>ネラ</t>
    </rPh>
    <rPh sb="342" eb="344">
      <t>シセツ</t>
    </rPh>
    <rPh sb="344" eb="346">
      <t>ウンテン</t>
    </rPh>
    <rPh sb="347" eb="349">
      <t>クフウ</t>
    </rPh>
    <rPh sb="353" eb="355">
      <t>ヨジョウ</t>
    </rPh>
    <rPh sb="355" eb="357">
      <t>デンリョク</t>
    </rPh>
    <rPh sb="358" eb="360">
      <t>カクホ</t>
    </rPh>
    <rPh sb="361" eb="362">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</si>
</sst>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Fill="1" applyBorder="1" applyAlignment="1" applyProtection="1">
      <alignment horizontal="left" vertical="top" wrapText="1"/>
      <protection locked="0"/>
    </xf>
    <xf numFmtId="0" fontId="10" fillId="0" borderId="0" xfId="2" applyFont="1" applyFill="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Fill="1" applyBorder="1" applyAlignment="1" applyProtection="1">
      <alignment horizontal="left" vertical="top" wrapText="1"/>
      <protection locked="0"/>
    </xf>
    <xf numFmtId="0" fontId="10" fillId="0" borderId="1" xfId="2" applyFont="1" applyFill="1" applyBorder="1" applyAlignment="1" applyProtection="1">
      <alignment horizontal="left" vertical="top" wrapText="1"/>
      <protection locked="0"/>
    </xf>
    <xf numFmtId="0" fontId="10" fillId="0" borderId="50" xfId="2" applyFont="1" applyFill="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100</c:v>
                </c:pt>
                <c:pt idx="1">
                  <c:v>102.4</c:v>
                </c:pt>
                <c:pt idx="2">
                  <c:v>100</c:v>
                </c:pt>
                <c:pt idx="3">
                  <c:v>100</c:v>
                </c:pt>
                <c:pt idx="4">
                  <c:v>100</c:v>
                </c:pt>
              </c:numCache>
            </c:numRef>
          </c:val>
          <c:extLst xmlns:c16r2="http://schemas.microsoft.com/office/drawing/2015/06/chart">
            <c:ext xmlns:c16="http://schemas.microsoft.com/office/drawing/2014/chart" uri="{C3380CC4-5D6E-409C-BE32-E72D297353CC}">
              <c16:uniqueId val="{00000000-42AA-4243-A10A-4E25315B5BD4}"/>
            </c:ext>
          </c:extLst>
        </c:ser>
        <c:dLbls>
          <c:showLegendKey val="0"/>
          <c:showVal val="0"/>
          <c:showCatName val="0"/>
          <c:showSerName val="0"/>
          <c:showPercent val="0"/>
          <c:showBubbleSize val="0"/>
        </c:dLbls>
        <c:gapWidth val="180"/>
        <c:overlap val="-90"/>
        <c:axId val="237443472"/>
        <c:axId val="237442688"/>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xmlns:c16r2="http://schemas.microsoft.com/office/drawing/2015/06/chart">
            <c:ext xmlns:c16="http://schemas.microsoft.com/office/drawing/2014/chart" uri="{C3380CC4-5D6E-409C-BE32-E72D297353CC}">
              <c16:uniqueId val="{00000001-42AA-4243-A10A-4E25315B5BD4}"/>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42AA-4243-A10A-4E25315B5BD4}"/>
            </c:ext>
          </c:extLst>
        </c:ser>
        <c:dLbls>
          <c:showLegendKey val="0"/>
          <c:showVal val="0"/>
          <c:showCatName val="0"/>
          <c:showSerName val="0"/>
          <c:showPercent val="0"/>
          <c:showBubbleSize val="0"/>
        </c:dLbls>
        <c:marker val="1"/>
        <c:smooth val="0"/>
        <c:axId val="237443472"/>
        <c:axId val="237442688"/>
      </c:lineChart>
      <c:catAx>
        <c:axId val="237443472"/>
        <c:scaling>
          <c:orientation val="minMax"/>
        </c:scaling>
        <c:delete val="0"/>
        <c:axPos val="b"/>
        <c:numFmt formatCode="General" sourceLinked="1"/>
        <c:majorTickMark val="none"/>
        <c:minorTickMark val="none"/>
        <c:tickLblPos val="none"/>
        <c:crossAx val="237442688"/>
        <c:crosses val="autoZero"/>
        <c:auto val="0"/>
        <c:lblAlgn val="ctr"/>
        <c:lblOffset val="100"/>
        <c:noMultiLvlLbl val="1"/>
      </c:catAx>
      <c:valAx>
        <c:axId val="237442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4434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62.9</c:v>
                </c:pt>
                <c:pt idx="1">
                  <c:v>70.5</c:v>
                </c:pt>
                <c:pt idx="2">
                  <c:v>30.8</c:v>
                </c:pt>
                <c:pt idx="3">
                  <c:v>0</c:v>
                </c:pt>
                <c:pt idx="4">
                  <c:v>0</c:v>
                </c:pt>
              </c:numCache>
            </c:numRef>
          </c:val>
          <c:extLst xmlns:c16r2="http://schemas.microsoft.com/office/drawing/2015/06/chart">
            <c:ext xmlns:c16="http://schemas.microsoft.com/office/drawing/2014/chart" uri="{C3380CC4-5D6E-409C-BE32-E72D297353CC}">
              <c16:uniqueId val="{00000000-553C-4057-881C-900D39C8FD66}"/>
            </c:ext>
          </c:extLst>
        </c:ser>
        <c:dLbls>
          <c:showLegendKey val="0"/>
          <c:showVal val="0"/>
          <c:showCatName val="0"/>
          <c:showSerName val="0"/>
          <c:showPercent val="0"/>
          <c:showBubbleSize val="0"/>
        </c:dLbls>
        <c:gapWidth val="180"/>
        <c:overlap val="-90"/>
        <c:axId val="522018824"/>
        <c:axId val="52202078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xmlns:c16r2="http://schemas.microsoft.com/office/drawing/2015/06/chart">
            <c:ext xmlns:c16="http://schemas.microsoft.com/office/drawing/2014/chart" uri="{C3380CC4-5D6E-409C-BE32-E72D297353CC}">
              <c16:uniqueId val="{00000001-553C-4057-881C-900D39C8FD66}"/>
            </c:ext>
          </c:extLst>
        </c:ser>
        <c:dLbls>
          <c:showLegendKey val="0"/>
          <c:showVal val="0"/>
          <c:showCatName val="0"/>
          <c:showSerName val="0"/>
          <c:showPercent val="0"/>
          <c:showBubbleSize val="0"/>
        </c:dLbls>
        <c:marker val="1"/>
        <c:smooth val="0"/>
        <c:axId val="522018824"/>
        <c:axId val="522020784"/>
      </c:lineChart>
      <c:catAx>
        <c:axId val="522018824"/>
        <c:scaling>
          <c:orientation val="minMax"/>
        </c:scaling>
        <c:delete val="0"/>
        <c:axPos val="b"/>
        <c:numFmt formatCode="General" sourceLinked="1"/>
        <c:majorTickMark val="none"/>
        <c:minorTickMark val="none"/>
        <c:tickLblPos val="none"/>
        <c:crossAx val="522020784"/>
        <c:crosses val="autoZero"/>
        <c:auto val="0"/>
        <c:lblAlgn val="ctr"/>
        <c:lblOffset val="100"/>
        <c:noMultiLvlLbl val="1"/>
      </c:catAx>
      <c:valAx>
        <c:axId val="522020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018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69-40B5-8578-1A6C2A94DF91}"/>
            </c:ext>
          </c:extLst>
        </c:ser>
        <c:dLbls>
          <c:showLegendKey val="0"/>
          <c:showVal val="0"/>
          <c:showCatName val="0"/>
          <c:showSerName val="0"/>
          <c:showPercent val="0"/>
          <c:showBubbleSize val="0"/>
        </c:dLbls>
        <c:gapWidth val="180"/>
        <c:overlap val="-90"/>
        <c:axId val="522025096"/>
        <c:axId val="52202196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69-40B5-8578-1A6C2A94DF91}"/>
            </c:ext>
          </c:extLst>
        </c:ser>
        <c:dLbls>
          <c:showLegendKey val="0"/>
          <c:showVal val="0"/>
          <c:showCatName val="0"/>
          <c:showSerName val="0"/>
          <c:showPercent val="0"/>
          <c:showBubbleSize val="0"/>
        </c:dLbls>
        <c:marker val="1"/>
        <c:smooth val="0"/>
        <c:axId val="522025096"/>
        <c:axId val="522021960"/>
      </c:lineChart>
      <c:catAx>
        <c:axId val="522025096"/>
        <c:scaling>
          <c:orientation val="minMax"/>
        </c:scaling>
        <c:delete val="0"/>
        <c:axPos val="b"/>
        <c:numFmt formatCode="General" sourceLinked="1"/>
        <c:majorTickMark val="none"/>
        <c:minorTickMark val="none"/>
        <c:tickLblPos val="none"/>
        <c:crossAx val="522021960"/>
        <c:crosses val="autoZero"/>
        <c:auto val="0"/>
        <c:lblAlgn val="ctr"/>
        <c:lblOffset val="100"/>
        <c:noMultiLvlLbl val="1"/>
      </c:catAx>
      <c:valAx>
        <c:axId val="522021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025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8AB-4E3D-B3B0-FD8905F7B7DF}"/>
            </c:ext>
          </c:extLst>
        </c:ser>
        <c:dLbls>
          <c:showLegendKey val="0"/>
          <c:showVal val="0"/>
          <c:showCatName val="0"/>
          <c:showSerName val="0"/>
          <c:showPercent val="0"/>
          <c:showBubbleSize val="0"/>
        </c:dLbls>
        <c:gapWidth val="180"/>
        <c:overlap val="-90"/>
        <c:axId val="522019608"/>
        <c:axId val="522022744"/>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AB-4E3D-B3B0-FD8905F7B7DF}"/>
            </c:ext>
          </c:extLst>
        </c:ser>
        <c:dLbls>
          <c:showLegendKey val="0"/>
          <c:showVal val="0"/>
          <c:showCatName val="0"/>
          <c:showSerName val="0"/>
          <c:showPercent val="0"/>
          <c:showBubbleSize val="0"/>
        </c:dLbls>
        <c:marker val="1"/>
        <c:smooth val="0"/>
        <c:axId val="522019608"/>
        <c:axId val="522022744"/>
      </c:lineChart>
      <c:catAx>
        <c:axId val="522019608"/>
        <c:scaling>
          <c:orientation val="minMax"/>
        </c:scaling>
        <c:delete val="0"/>
        <c:axPos val="b"/>
        <c:numFmt formatCode="General" sourceLinked="1"/>
        <c:majorTickMark val="none"/>
        <c:minorTickMark val="none"/>
        <c:tickLblPos val="none"/>
        <c:crossAx val="522022744"/>
        <c:crosses val="autoZero"/>
        <c:auto val="0"/>
        <c:lblAlgn val="ctr"/>
        <c:lblOffset val="100"/>
        <c:noMultiLvlLbl val="1"/>
      </c:catAx>
      <c:valAx>
        <c:axId val="522022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019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F7-4138-AF80-9DB05CFE107C}"/>
            </c:ext>
          </c:extLst>
        </c:ser>
        <c:dLbls>
          <c:showLegendKey val="0"/>
          <c:showVal val="0"/>
          <c:showCatName val="0"/>
          <c:showSerName val="0"/>
          <c:showPercent val="0"/>
          <c:showBubbleSize val="0"/>
        </c:dLbls>
        <c:gapWidth val="180"/>
        <c:overlap val="-90"/>
        <c:axId val="522021176"/>
        <c:axId val="522025880"/>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F7-4138-AF80-9DB05CFE107C}"/>
            </c:ext>
          </c:extLst>
        </c:ser>
        <c:dLbls>
          <c:showLegendKey val="0"/>
          <c:showVal val="0"/>
          <c:showCatName val="0"/>
          <c:showSerName val="0"/>
          <c:showPercent val="0"/>
          <c:showBubbleSize val="0"/>
        </c:dLbls>
        <c:marker val="1"/>
        <c:smooth val="0"/>
        <c:axId val="522021176"/>
        <c:axId val="522025880"/>
      </c:lineChart>
      <c:catAx>
        <c:axId val="522021176"/>
        <c:scaling>
          <c:orientation val="minMax"/>
        </c:scaling>
        <c:delete val="0"/>
        <c:axPos val="b"/>
        <c:numFmt formatCode="General" sourceLinked="1"/>
        <c:majorTickMark val="none"/>
        <c:minorTickMark val="none"/>
        <c:tickLblPos val="none"/>
        <c:crossAx val="522025880"/>
        <c:crosses val="autoZero"/>
        <c:auto val="0"/>
        <c:lblAlgn val="ctr"/>
        <c:lblOffset val="100"/>
        <c:noMultiLvlLbl val="1"/>
      </c:catAx>
      <c:valAx>
        <c:axId val="522025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021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67E-4123-B78B-D9F90C5F116B}"/>
            </c:ext>
          </c:extLst>
        </c:ser>
        <c:dLbls>
          <c:showLegendKey val="0"/>
          <c:showVal val="0"/>
          <c:showCatName val="0"/>
          <c:showSerName val="0"/>
          <c:showPercent val="0"/>
          <c:showBubbleSize val="0"/>
        </c:dLbls>
        <c:gapWidth val="180"/>
        <c:overlap val="-90"/>
        <c:axId val="522026272"/>
        <c:axId val="52202039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67E-4123-B78B-D9F90C5F116B}"/>
            </c:ext>
          </c:extLst>
        </c:ser>
        <c:dLbls>
          <c:showLegendKey val="0"/>
          <c:showVal val="0"/>
          <c:showCatName val="0"/>
          <c:showSerName val="0"/>
          <c:showPercent val="0"/>
          <c:showBubbleSize val="0"/>
        </c:dLbls>
        <c:marker val="1"/>
        <c:smooth val="0"/>
        <c:axId val="522026272"/>
        <c:axId val="522020392"/>
      </c:lineChart>
      <c:catAx>
        <c:axId val="522026272"/>
        <c:scaling>
          <c:orientation val="minMax"/>
        </c:scaling>
        <c:delete val="0"/>
        <c:axPos val="b"/>
        <c:numFmt formatCode="General" sourceLinked="1"/>
        <c:majorTickMark val="none"/>
        <c:minorTickMark val="none"/>
        <c:tickLblPos val="none"/>
        <c:crossAx val="522020392"/>
        <c:crosses val="autoZero"/>
        <c:auto val="0"/>
        <c:lblAlgn val="ctr"/>
        <c:lblOffset val="100"/>
        <c:noMultiLvlLbl val="1"/>
      </c:catAx>
      <c:valAx>
        <c:axId val="522020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0262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32-4433-9F77-4CA4B6399201}"/>
            </c:ext>
          </c:extLst>
        </c:ser>
        <c:dLbls>
          <c:showLegendKey val="0"/>
          <c:showVal val="0"/>
          <c:showCatName val="0"/>
          <c:showSerName val="0"/>
          <c:showPercent val="0"/>
          <c:showBubbleSize val="0"/>
        </c:dLbls>
        <c:gapWidth val="180"/>
        <c:overlap val="-90"/>
        <c:axId val="521547832"/>
        <c:axId val="5215470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32-4433-9F77-4CA4B6399201}"/>
            </c:ext>
          </c:extLst>
        </c:ser>
        <c:dLbls>
          <c:showLegendKey val="0"/>
          <c:showVal val="0"/>
          <c:showCatName val="0"/>
          <c:showSerName val="0"/>
          <c:showPercent val="0"/>
          <c:showBubbleSize val="0"/>
        </c:dLbls>
        <c:marker val="1"/>
        <c:smooth val="0"/>
        <c:axId val="521547832"/>
        <c:axId val="521547048"/>
      </c:lineChart>
      <c:catAx>
        <c:axId val="521547832"/>
        <c:scaling>
          <c:orientation val="minMax"/>
        </c:scaling>
        <c:delete val="0"/>
        <c:axPos val="b"/>
        <c:numFmt formatCode="General" sourceLinked="1"/>
        <c:majorTickMark val="none"/>
        <c:minorTickMark val="none"/>
        <c:tickLblPos val="none"/>
        <c:crossAx val="521547048"/>
        <c:crosses val="autoZero"/>
        <c:auto val="0"/>
        <c:lblAlgn val="ctr"/>
        <c:lblOffset val="100"/>
        <c:noMultiLvlLbl val="1"/>
      </c:catAx>
      <c:valAx>
        <c:axId val="521547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1547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64.099999999999994</c:v>
                </c:pt>
                <c:pt idx="1">
                  <c:v>64.900000000000006</c:v>
                </c:pt>
                <c:pt idx="2">
                  <c:v>62.5</c:v>
                </c:pt>
                <c:pt idx="3">
                  <c:v>62.9</c:v>
                </c:pt>
                <c:pt idx="4">
                  <c:v>59.1</c:v>
                </c:pt>
              </c:numCache>
            </c:numRef>
          </c:val>
          <c:extLst xmlns:c16r2="http://schemas.microsoft.com/office/drawing/2015/06/chart">
            <c:ext xmlns:c16="http://schemas.microsoft.com/office/drawing/2014/chart" uri="{C3380CC4-5D6E-409C-BE32-E72D297353CC}">
              <c16:uniqueId val="{00000000-1499-4020-9F21-BAE8F6DA076A}"/>
            </c:ext>
          </c:extLst>
        </c:ser>
        <c:dLbls>
          <c:showLegendKey val="0"/>
          <c:showVal val="0"/>
          <c:showCatName val="0"/>
          <c:showSerName val="0"/>
          <c:showPercent val="0"/>
          <c:showBubbleSize val="0"/>
        </c:dLbls>
        <c:gapWidth val="180"/>
        <c:overlap val="-90"/>
        <c:axId val="521542344"/>
        <c:axId val="522866304"/>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69.8</c:v>
                </c:pt>
                <c:pt idx="1">
                  <c:v>70.2</c:v>
                </c:pt>
                <c:pt idx="2">
                  <c:v>71.099999999999994</c:v>
                </c:pt>
                <c:pt idx="3">
                  <c:v>67.7</c:v>
                </c:pt>
                <c:pt idx="4">
                  <c:v>64.5</c:v>
                </c:pt>
              </c:numCache>
            </c:numRef>
          </c:val>
          <c:smooth val="0"/>
          <c:extLst xmlns:c16r2="http://schemas.microsoft.com/office/drawing/2015/06/chart">
            <c:ext xmlns:c16="http://schemas.microsoft.com/office/drawing/2014/chart" uri="{C3380CC4-5D6E-409C-BE32-E72D297353CC}">
              <c16:uniqueId val="{00000001-1499-4020-9F21-BAE8F6DA076A}"/>
            </c:ext>
          </c:extLst>
        </c:ser>
        <c:dLbls>
          <c:showLegendKey val="0"/>
          <c:showVal val="0"/>
          <c:showCatName val="0"/>
          <c:showSerName val="0"/>
          <c:showPercent val="0"/>
          <c:showBubbleSize val="0"/>
        </c:dLbls>
        <c:marker val="1"/>
        <c:smooth val="0"/>
        <c:axId val="521542344"/>
        <c:axId val="522866304"/>
      </c:lineChart>
      <c:catAx>
        <c:axId val="521542344"/>
        <c:scaling>
          <c:orientation val="minMax"/>
        </c:scaling>
        <c:delete val="0"/>
        <c:axPos val="b"/>
        <c:numFmt formatCode="General" sourceLinked="1"/>
        <c:majorTickMark val="none"/>
        <c:minorTickMark val="none"/>
        <c:tickLblPos val="none"/>
        <c:crossAx val="522866304"/>
        <c:crosses val="autoZero"/>
        <c:auto val="0"/>
        <c:lblAlgn val="ctr"/>
        <c:lblOffset val="100"/>
        <c:noMultiLvlLbl val="1"/>
      </c:catAx>
      <c:valAx>
        <c:axId val="522866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1542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CCE-4025-9901-30C98907E192}"/>
            </c:ext>
          </c:extLst>
        </c:ser>
        <c:dLbls>
          <c:showLegendKey val="0"/>
          <c:showVal val="0"/>
          <c:showCatName val="0"/>
          <c:showSerName val="0"/>
          <c:showPercent val="0"/>
          <c:showBubbleSize val="0"/>
        </c:dLbls>
        <c:gapWidth val="180"/>
        <c:overlap val="-90"/>
        <c:axId val="522865128"/>
        <c:axId val="522869048"/>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0</c:v>
                </c:pt>
                <c:pt idx="1">
                  <c:v>0.7</c:v>
                </c:pt>
                <c:pt idx="2">
                  <c:v>0.8</c:v>
                </c:pt>
                <c:pt idx="3">
                  <c:v>0</c:v>
                </c:pt>
                <c:pt idx="4">
                  <c:v>0</c:v>
                </c:pt>
              </c:numCache>
            </c:numRef>
          </c:val>
          <c:smooth val="0"/>
          <c:extLst xmlns:c16r2="http://schemas.microsoft.com/office/drawing/2015/06/chart">
            <c:ext xmlns:c16="http://schemas.microsoft.com/office/drawing/2014/chart" uri="{C3380CC4-5D6E-409C-BE32-E72D297353CC}">
              <c16:uniqueId val="{00000001-ACCE-4025-9901-30C98907E192}"/>
            </c:ext>
          </c:extLst>
        </c:ser>
        <c:dLbls>
          <c:showLegendKey val="0"/>
          <c:showVal val="0"/>
          <c:showCatName val="0"/>
          <c:showSerName val="0"/>
          <c:showPercent val="0"/>
          <c:showBubbleSize val="0"/>
        </c:dLbls>
        <c:marker val="1"/>
        <c:smooth val="0"/>
        <c:axId val="522865128"/>
        <c:axId val="522869048"/>
      </c:lineChart>
      <c:catAx>
        <c:axId val="522865128"/>
        <c:scaling>
          <c:orientation val="minMax"/>
        </c:scaling>
        <c:delete val="0"/>
        <c:axPos val="b"/>
        <c:numFmt formatCode="General" sourceLinked="1"/>
        <c:majorTickMark val="none"/>
        <c:minorTickMark val="none"/>
        <c:tickLblPos val="none"/>
        <c:crossAx val="522869048"/>
        <c:crosses val="autoZero"/>
        <c:auto val="0"/>
        <c:lblAlgn val="ctr"/>
        <c:lblOffset val="100"/>
        <c:noMultiLvlLbl val="1"/>
      </c:catAx>
      <c:valAx>
        <c:axId val="522869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865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E28-435D-BA23-E1AC534D440F}"/>
            </c:ext>
          </c:extLst>
        </c:ser>
        <c:dLbls>
          <c:showLegendKey val="0"/>
          <c:showVal val="0"/>
          <c:showCatName val="0"/>
          <c:showSerName val="0"/>
          <c:showPercent val="0"/>
          <c:showBubbleSize val="0"/>
        </c:dLbls>
        <c:gapWidth val="180"/>
        <c:overlap val="-90"/>
        <c:axId val="522867872"/>
        <c:axId val="522862776"/>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54.4</c:v>
                </c:pt>
                <c:pt idx="1">
                  <c:v>57.6</c:v>
                </c:pt>
                <c:pt idx="2">
                  <c:v>38</c:v>
                </c:pt>
                <c:pt idx="3">
                  <c:v>25.6</c:v>
                </c:pt>
                <c:pt idx="4">
                  <c:v>44</c:v>
                </c:pt>
              </c:numCache>
            </c:numRef>
          </c:val>
          <c:smooth val="0"/>
          <c:extLst xmlns:c16r2="http://schemas.microsoft.com/office/drawing/2015/06/chart">
            <c:ext xmlns:c16="http://schemas.microsoft.com/office/drawing/2014/chart" uri="{C3380CC4-5D6E-409C-BE32-E72D297353CC}">
              <c16:uniqueId val="{00000001-EE28-435D-BA23-E1AC534D440F}"/>
            </c:ext>
          </c:extLst>
        </c:ser>
        <c:dLbls>
          <c:showLegendKey val="0"/>
          <c:showVal val="0"/>
          <c:showCatName val="0"/>
          <c:showSerName val="0"/>
          <c:showPercent val="0"/>
          <c:showBubbleSize val="0"/>
        </c:dLbls>
        <c:marker val="1"/>
        <c:smooth val="0"/>
        <c:axId val="522867872"/>
        <c:axId val="522862776"/>
      </c:lineChart>
      <c:catAx>
        <c:axId val="522867872"/>
        <c:scaling>
          <c:orientation val="minMax"/>
        </c:scaling>
        <c:delete val="0"/>
        <c:axPos val="b"/>
        <c:numFmt formatCode="General" sourceLinked="1"/>
        <c:majorTickMark val="none"/>
        <c:minorTickMark val="none"/>
        <c:tickLblPos val="none"/>
        <c:crossAx val="522862776"/>
        <c:crosses val="autoZero"/>
        <c:auto val="0"/>
        <c:lblAlgn val="ctr"/>
        <c:lblOffset val="100"/>
        <c:noMultiLvlLbl val="1"/>
      </c:catAx>
      <c:valAx>
        <c:axId val="522862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867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52-4727-BECA-BB52DB601AA7}"/>
            </c:ext>
          </c:extLst>
        </c:ser>
        <c:dLbls>
          <c:showLegendKey val="0"/>
          <c:showVal val="0"/>
          <c:showCatName val="0"/>
          <c:showSerName val="0"/>
          <c:showPercent val="0"/>
          <c:showBubbleSize val="0"/>
        </c:dLbls>
        <c:gapWidth val="180"/>
        <c:overlap val="-90"/>
        <c:axId val="522865912"/>
        <c:axId val="522861600"/>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52-4727-BECA-BB52DB601AA7}"/>
            </c:ext>
          </c:extLst>
        </c:ser>
        <c:dLbls>
          <c:showLegendKey val="0"/>
          <c:showVal val="0"/>
          <c:showCatName val="0"/>
          <c:showSerName val="0"/>
          <c:showPercent val="0"/>
          <c:showBubbleSize val="0"/>
        </c:dLbls>
        <c:marker val="1"/>
        <c:smooth val="0"/>
        <c:axId val="522865912"/>
        <c:axId val="522861600"/>
      </c:lineChart>
      <c:catAx>
        <c:axId val="522865912"/>
        <c:scaling>
          <c:orientation val="minMax"/>
        </c:scaling>
        <c:delete val="0"/>
        <c:axPos val="b"/>
        <c:numFmt formatCode="General" sourceLinked="1"/>
        <c:majorTickMark val="none"/>
        <c:minorTickMark val="none"/>
        <c:tickLblPos val="none"/>
        <c:crossAx val="522861600"/>
        <c:crosses val="autoZero"/>
        <c:auto val="0"/>
        <c:lblAlgn val="ctr"/>
        <c:lblOffset val="100"/>
        <c:noMultiLvlLbl val="1"/>
      </c:catAx>
      <c:valAx>
        <c:axId val="522861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865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1964.9</c:v>
                </c:pt>
                <c:pt idx="1">
                  <c:v>734.1</c:v>
                </c:pt>
                <c:pt idx="2">
                  <c:v>2129.5</c:v>
                </c:pt>
                <c:pt idx="3">
                  <c:v>1199</c:v>
                </c:pt>
                <c:pt idx="4">
                  <c:v>878.8</c:v>
                </c:pt>
              </c:numCache>
            </c:numRef>
          </c:val>
          <c:extLst xmlns:c16r2="http://schemas.microsoft.com/office/drawing/2015/06/chart">
            <c:ext xmlns:c16="http://schemas.microsoft.com/office/drawing/2014/chart" uri="{C3380CC4-5D6E-409C-BE32-E72D297353CC}">
              <c16:uniqueId val="{00000000-D5D4-452F-BEF6-9B1CCF00D9A5}"/>
            </c:ext>
          </c:extLst>
        </c:ser>
        <c:dLbls>
          <c:showLegendKey val="0"/>
          <c:showVal val="0"/>
          <c:showCatName val="0"/>
          <c:showSerName val="0"/>
          <c:showPercent val="0"/>
          <c:showBubbleSize val="0"/>
        </c:dLbls>
        <c:gapWidth val="180"/>
        <c:overlap val="-90"/>
        <c:axId val="237443080"/>
        <c:axId val="237443864"/>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xmlns:c16r2="http://schemas.microsoft.com/office/drawing/2015/06/chart">
            <c:ext xmlns:c16="http://schemas.microsoft.com/office/drawing/2014/chart" uri="{C3380CC4-5D6E-409C-BE32-E72D297353CC}">
              <c16:uniqueId val="{00000001-D5D4-452F-BEF6-9B1CCF00D9A5}"/>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D5D4-452F-BEF6-9B1CCF00D9A5}"/>
            </c:ext>
          </c:extLst>
        </c:ser>
        <c:dLbls>
          <c:showLegendKey val="0"/>
          <c:showVal val="0"/>
          <c:showCatName val="0"/>
          <c:showSerName val="0"/>
          <c:showPercent val="0"/>
          <c:showBubbleSize val="0"/>
        </c:dLbls>
        <c:marker val="1"/>
        <c:smooth val="0"/>
        <c:axId val="237443080"/>
        <c:axId val="237443864"/>
      </c:lineChart>
      <c:catAx>
        <c:axId val="237443080"/>
        <c:scaling>
          <c:orientation val="minMax"/>
        </c:scaling>
        <c:delete val="0"/>
        <c:axPos val="b"/>
        <c:numFmt formatCode="General" sourceLinked="1"/>
        <c:majorTickMark val="none"/>
        <c:minorTickMark val="none"/>
        <c:tickLblPos val="none"/>
        <c:crossAx val="237443864"/>
        <c:crosses val="autoZero"/>
        <c:auto val="0"/>
        <c:lblAlgn val="ctr"/>
        <c:lblOffset val="100"/>
        <c:noMultiLvlLbl val="1"/>
      </c:catAx>
      <c:valAx>
        <c:axId val="237443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443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62.9</c:v>
                </c:pt>
                <c:pt idx="1">
                  <c:v>70.5</c:v>
                </c:pt>
                <c:pt idx="2">
                  <c:v>30.8</c:v>
                </c:pt>
                <c:pt idx="3">
                  <c:v>0</c:v>
                </c:pt>
                <c:pt idx="4">
                  <c:v>0</c:v>
                </c:pt>
              </c:numCache>
            </c:numRef>
          </c:val>
          <c:extLst xmlns:c16r2="http://schemas.microsoft.com/office/drawing/2015/06/chart">
            <c:ext xmlns:c16="http://schemas.microsoft.com/office/drawing/2014/chart" uri="{C3380CC4-5D6E-409C-BE32-E72D297353CC}">
              <c16:uniqueId val="{00000000-78C8-40E6-96FB-3FC54970ECAF}"/>
            </c:ext>
          </c:extLst>
        </c:ser>
        <c:dLbls>
          <c:showLegendKey val="0"/>
          <c:showVal val="0"/>
          <c:showCatName val="0"/>
          <c:showSerName val="0"/>
          <c:showPercent val="0"/>
          <c:showBubbleSize val="0"/>
        </c:dLbls>
        <c:gapWidth val="180"/>
        <c:overlap val="-90"/>
        <c:axId val="522862384"/>
        <c:axId val="522868264"/>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32.9</c:v>
                </c:pt>
                <c:pt idx="1">
                  <c:v>38.5</c:v>
                </c:pt>
                <c:pt idx="2">
                  <c:v>20.8</c:v>
                </c:pt>
                <c:pt idx="3">
                  <c:v>9.3000000000000007</c:v>
                </c:pt>
                <c:pt idx="4">
                  <c:v>10.9</c:v>
                </c:pt>
              </c:numCache>
            </c:numRef>
          </c:val>
          <c:smooth val="0"/>
          <c:extLst xmlns:c16r2="http://schemas.microsoft.com/office/drawing/2015/06/chart">
            <c:ext xmlns:c16="http://schemas.microsoft.com/office/drawing/2014/chart" uri="{C3380CC4-5D6E-409C-BE32-E72D297353CC}">
              <c16:uniqueId val="{00000001-78C8-40E6-96FB-3FC54970ECAF}"/>
            </c:ext>
          </c:extLst>
        </c:ser>
        <c:dLbls>
          <c:showLegendKey val="0"/>
          <c:showVal val="0"/>
          <c:showCatName val="0"/>
          <c:showSerName val="0"/>
          <c:showPercent val="0"/>
          <c:showBubbleSize val="0"/>
        </c:dLbls>
        <c:marker val="1"/>
        <c:smooth val="0"/>
        <c:axId val="522862384"/>
        <c:axId val="522868264"/>
      </c:lineChart>
      <c:catAx>
        <c:axId val="522862384"/>
        <c:scaling>
          <c:orientation val="minMax"/>
        </c:scaling>
        <c:delete val="0"/>
        <c:axPos val="b"/>
        <c:numFmt formatCode="General" sourceLinked="1"/>
        <c:majorTickMark val="none"/>
        <c:minorTickMark val="none"/>
        <c:tickLblPos val="none"/>
        <c:crossAx val="522868264"/>
        <c:crosses val="autoZero"/>
        <c:auto val="0"/>
        <c:lblAlgn val="ctr"/>
        <c:lblOffset val="100"/>
        <c:noMultiLvlLbl val="1"/>
      </c:catAx>
      <c:valAx>
        <c:axId val="522868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862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877-4DFE-8748-2B8D3FE62569}"/>
            </c:ext>
          </c:extLst>
        </c:ser>
        <c:dLbls>
          <c:showLegendKey val="0"/>
          <c:showVal val="0"/>
          <c:showCatName val="0"/>
          <c:showSerName val="0"/>
          <c:showPercent val="0"/>
          <c:showBubbleSize val="0"/>
        </c:dLbls>
        <c:gapWidth val="180"/>
        <c:overlap val="-90"/>
        <c:axId val="522865520"/>
        <c:axId val="522867088"/>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77-4DFE-8748-2B8D3FE62569}"/>
            </c:ext>
          </c:extLst>
        </c:ser>
        <c:dLbls>
          <c:showLegendKey val="0"/>
          <c:showVal val="0"/>
          <c:showCatName val="0"/>
          <c:showSerName val="0"/>
          <c:showPercent val="0"/>
          <c:showBubbleSize val="0"/>
        </c:dLbls>
        <c:marker val="1"/>
        <c:smooth val="0"/>
        <c:axId val="522865520"/>
        <c:axId val="522867088"/>
      </c:lineChart>
      <c:catAx>
        <c:axId val="522865520"/>
        <c:scaling>
          <c:orientation val="minMax"/>
        </c:scaling>
        <c:delete val="0"/>
        <c:axPos val="b"/>
        <c:numFmt formatCode="General" sourceLinked="1"/>
        <c:majorTickMark val="none"/>
        <c:minorTickMark val="none"/>
        <c:tickLblPos val="none"/>
        <c:crossAx val="522867088"/>
        <c:crosses val="autoZero"/>
        <c:auto val="0"/>
        <c:lblAlgn val="ctr"/>
        <c:lblOffset val="100"/>
        <c:noMultiLvlLbl val="1"/>
      </c:catAx>
      <c:valAx>
        <c:axId val="522867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865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96C-47D6-B3D4-BE79372D0044}"/>
            </c:ext>
          </c:extLst>
        </c:ser>
        <c:dLbls>
          <c:showLegendKey val="0"/>
          <c:showVal val="0"/>
          <c:showCatName val="0"/>
          <c:showSerName val="0"/>
          <c:showPercent val="0"/>
          <c:showBubbleSize val="0"/>
        </c:dLbls>
        <c:gapWidth val="180"/>
        <c:overlap val="-90"/>
        <c:axId val="522863952"/>
        <c:axId val="522867480"/>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96C-47D6-B3D4-BE79372D0044}"/>
            </c:ext>
          </c:extLst>
        </c:ser>
        <c:dLbls>
          <c:showLegendKey val="0"/>
          <c:showVal val="0"/>
          <c:showCatName val="0"/>
          <c:showSerName val="0"/>
          <c:showPercent val="0"/>
          <c:showBubbleSize val="0"/>
        </c:dLbls>
        <c:marker val="1"/>
        <c:smooth val="0"/>
        <c:axId val="522863952"/>
        <c:axId val="522867480"/>
      </c:lineChart>
      <c:catAx>
        <c:axId val="522863952"/>
        <c:scaling>
          <c:orientation val="minMax"/>
        </c:scaling>
        <c:delete val="0"/>
        <c:axPos val="b"/>
        <c:numFmt formatCode="General" sourceLinked="1"/>
        <c:majorTickMark val="none"/>
        <c:minorTickMark val="none"/>
        <c:tickLblPos val="none"/>
        <c:crossAx val="522867480"/>
        <c:crosses val="autoZero"/>
        <c:auto val="0"/>
        <c:lblAlgn val="ctr"/>
        <c:lblOffset val="100"/>
        <c:noMultiLvlLbl val="1"/>
      </c:catAx>
      <c:valAx>
        <c:axId val="522867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863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EA-4D9B-AE58-CF67143131CC}"/>
            </c:ext>
          </c:extLst>
        </c:ser>
        <c:dLbls>
          <c:showLegendKey val="0"/>
          <c:showVal val="0"/>
          <c:showCatName val="0"/>
          <c:showSerName val="0"/>
          <c:showPercent val="0"/>
          <c:showBubbleSize val="0"/>
        </c:dLbls>
        <c:gapWidth val="180"/>
        <c:overlap val="-90"/>
        <c:axId val="522781952"/>
        <c:axId val="522788224"/>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EA-4D9B-AE58-CF67143131CC}"/>
            </c:ext>
          </c:extLst>
        </c:ser>
        <c:dLbls>
          <c:showLegendKey val="0"/>
          <c:showVal val="0"/>
          <c:showCatName val="0"/>
          <c:showSerName val="0"/>
          <c:showPercent val="0"/>
          <c:showBubbleSize val="0"/>
        </c:dLbls>
        <c:marker val="1"/>
        <c:smooth val="0"/>
        <c:axId val="522781952"/>
        <c:axId val="522788224"/>
      </c:lineChart>
      <c:catAx>
        <c:axId val="522781952"/>
        <c:scaling>
          <c:orientation val="minMax"/>
        </c:scaling>
        <c:delete val="0"/>
        <c:axPos val="b"/>
        <c:numFmt formatCode="General" sourceLinked="1"/>
        <c:majorTickMark val="none"/>
        <c:minorTickMark val="none"/>
        <c:tickLblPos val="none"/>
        <c:crossAx val="522788224"/>
        <c:crosses val="autoZero"/>
        <c:auto val="0"/>
        <c:lblAlgn val="ctr"/>
        <c:lblOffset val="100"/>
        <c:noMultiLvlLbl val="1"/>
      </c:catAx>
      <c:valAx>
        <c:axId val="522788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781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EF-4335-9FB6-6C6CE7412952}"/>
            </c:ext>
          </c:extLst>
        </c:ser>
        <c:dLbls>
          <c:showLegendKey val="0"/>
          <c:showVal val="0"/>
          <c:showCatName val="0"/>
          <c:showSerName val="0"/>
          <c:showPercent val="0"/>
          <c:showBubbleSize val="0"/>
        </c:dLbls>
        <c:gapWidth val="180"/>
        <c:overlap val="-90"/>
        <c:axId val="522782344"/>
        <c:axId val="522786656"/>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EF-4335-9FB6-6C6CE7412952}"/>
            </c:ext>
          </c:extLst>
        </c:ser>
        <c:dLbls>
          <c:showLegendKey val="0"/>
          <c:showVal val="0"/>
          <c:showCatName val="0"/>
          <c:showSerName val="0"/>
          <c:showPercent val="0"/>
          <c:showBubbleSize val="0"/>
        </c:dLbls>
        <c:marker val="1"/>
        <c:smooth val="0"/>
        <c:axId val="522782344"/>
        <c:axId val="522786656"/>
      </c:lineChart>
      <c:catAx>
        <c:axId val="522782344"/>
        <c:scaling>
          <c:orientation val="minMax"/>
        </c:scaling>
        <c:delete val="0"/>
        <c:axPos val="b"/>
        <c:numFmt formatCode="General" sourceLinked="1"/>
        <c:majorTickMark val="none"/>
        <c:minorTickMark val="none"/>
        <c:tickLblPos val="none"/>
        <c:crossAx val="522786656"/>
        <c:crosses val="autoZero"/>
        <c:auto val="0"/>
        <c:lblAlgn val="ctr"/>
        <c:lblOffset val="100"/>
        <c:noMultiLvlLbl val="1"/>
      </c:catAx>
      <c:valAx>
        <c:axId val="522786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782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19-4885-8B2D-3BAB45A2E964}"/>
            </c:ext>
          </c:extLst>
        </c:ser>
        <c:dLbls>
          <c:showLegendKey val="0"/>
          <c:showVal val="0"/>
          <c:showCatName val="0"/>
          <c:showSerName val="0"/>
          <c:showPercent val="0"/>
          <c:showBubbleSize val="0"/>
        </c:dLbls>
        <c:gapWidth val="180"/>
        <c:overlap val="-90"/>
        <c:axId val="522787440"/>
        <c:axId val="522782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19-4885-8B2D-3BAB45A2E964}"/>
            </c:ext>
          </c:extLst>
        </c:ser>
        <c:dLbls>
          <c:showLegendKey val="0"/>
          <c:showVal val="0"/>
          <c:showCatName val="0"/>
          <c:showSerName val="0"/>
          <c:showPercent val="0"/>
          <c:showBubbleSize val="0"/>
        </c:dLbls>
        <c:marker val="1"/>
        <c:smooth val="0"/>
        <c:axId val="522787440"/>
        <c:axId val="522782736"/>
      </c:lineChart>
      <c:catAx>
        <c:axId val="522787440"/>
        <c:scaling>
          <c:orientation val="minMax"/>
        </c:scaling>
        <c:delete val="0"/>
        <c:axPos val="b"/>
        <c:numFmt formatCode="General" sourceLinked="1"/>
        <c:majorTickMark val="none"/>
        <c:minorTickMark val="none"/>
        <c:tickLblPos val="none"/>
        <c:crossAx val="522782736"/>
        <c:crosses val="autoZero"/>
        <c:auto val="0"/>
        <c:lblAlgn val="ctr"/>
        <c:lblOffset val="100"/>
        <c:noMultiLvlLbl val="1"/>
      </c:catAx>
      <c:valAx>
        <c:axId val="522782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787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43-4323-A66D-50A17C90C338}"/>
            </c:ext>
          </c:extLst>
        </c:ser>
        <c:dLbls>
          <c:showLegendKey val="0"/>
          <c:showVal val="0"/>
          <c:showCatName val="0"/>
          <c:showSerName val="0"/>
          <c:showPercent val="0"/>
          <c:showBubbleSize val="0"/>
        </c:dLbls>
        <c:gapWidth val="180"/>
        <c:overlap val="-90"/>
        <c:axId val="522780776"/>
        <c:axId val="52278116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43-4323-A66D-50A17C90C338}"/>
            </c:ext>
          </c:extLst>
        </c:ser>
        <c:dLbls>
          <c:showLegendKey val="0"/>
          <c:showVal val="0"/>
          <c:showCatName val="0"/>
          <c:showSerName val="0"/>
          <c:showPercent val="0"/>
          <c:showBubbleSize val="0"/>
        </c:dLbls>
        <c:marker val="1"/>
        <c:smooth val="0"/>
        <c:axId val="522780776"/>
        <c:axId val="522781168"/>
      </c:lineChart>
      <c:catAx>
        <c:axId val="522780776"/>
        <c:scaling>
          <c:orientation val="minMax"/>
        </c:scaling>
        <c:delete val="0"/>
        <c:axPos val="b"/>
        <c:numFmt formatCode="General" sourceLinked="1"/>
        <c:majorTickMark val="none"/>
        <c:minorTickMark val="none"/>
        <c:tickLblPos val="none"/>
        <c:crossAx val="522781168"/>
        <c:crosses val="autoZero"/>
        <c:auto val="0"/>
        <c:lblAlgn val="ctr"/>
        <c:lblOffset val="100"/>
        <c:noMultiLvlLbl val="1"/>
      </c:catAx>
      <c:valAx>
        <c:axId val="522781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780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6B4-44D2-9F13-CAC1ED4C3427}"/>
            </c:ext>
          </c:extLst>
        </c:ser>
        <c:dLbls>
          <c:showLegendKey val="0"/>
          <c:showVal val="0"/>
          <c:showCatName val="0"/>
          <c:showSerName val="0"/>
          <c:showPercent val="0"/>
          <c:showBubbleSize val="0"/>
        </c:dLbls>
        <c:gapWidth val="180"/>
        <c:overlap val="-90"/>
        <c:axId val="522783520"/>
        <c:axId val="5227839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B4-44D2-9F13-CAC1ED4C3427}"/>
            </c:ext>
          </c:extLst>
        </c:ser>
        <c:dLbls>
          <c:showLegendKey val="0"/>
          <c:showVal val="0"/>
          <c:showCatName val="0"/>
          <c:showSerName val="0"/>
          <c:showPercent val="0"/>
          <c:showBubbleSize val="0"/>
        </c:dLbls>
        <c:marker val="1"/>
        <c:smooth val="0"/>
        <c:axId val="522783520"/>
        <c:axId val="522783912"/>
      </c:lineChart>
      <c:catAx>
        <c:axId val="522783520"/>
        <c:scaling>
          <c:orientation val="minMax"/>
        </c:scaling>
        <c:delete val="0"/>
        <c:axPos val="b"/>
        <c:numFmt formatCode="General" sourceLinked="1"/>
        <c:majorTickMark val="none"/>
        <c:minorTickMark val="none"/>
        <c:tickLblPos val="none"/>
        <c:crossAx val="522783912"/>
        <c:crosses val="autoZero"/>
        <c:auto val="0"/>
        <c:lblAlgn val="ctr"/>
        <c:lblOffset val="100"/>
        <c:noMultiLvlLbl val="1"/>
      </c:catAx>
      <c:valAx>
        <c:axId val="522783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783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45-45A2-949B-8C3994A20F6F}"/>
            </c:ext>
          </c:extLst>
        </c:ser>
        <c:dLbls>
          <c:showLegendKey val="0"/>
          <c:showVal val="0"/>
          <c:showCatName val="0"/>
          <c:showSerName val="0"/>
          <c:showPercent val="0"/>
          <c:showBubbleSize val="0"/>
        </c:dLbls>
        <c:gapWidth val="180"/>
        <c:overlap val="-90"/>
        <c:axId val="522784696"/>
        <c:axId val="52278508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45-45A2-949B-8C3994A20F6F}"/>
            </c:ext>
          </c:extLst>
        </c:ser>
        <c:dLbls>
          <c:showLegendKey val="0"/>
          <c:showVal val="0"/>
          <c:showCatName val="0"/>
          <c:showSerName val="0"/>
          <c:showPercent val="0"/>
          <c:showBubbleSize val="0"/>
        </c:dLbls>
        <c:marker val="1"/>
        <c:smooth val="0"/>
        <c:axId val="522784696"/>
        <c:axId val="522785088"/>
      </c:lineChart>
      <c:catAx>
        <c:axId val="522784696"/>
        <c:scaling>
          <c:orientation val="minMax"/>
        </c:scaling>
        <c:delete val="0"/>
        <c:axPos val="b"/>
        <c:numFmt formatCode="General" sourceLinked="1"/>
        <c:majorTickMark val="none"/>
        <c:minorTickMark val="none"/>
        <c:tickLblPos val="none"/>
        <c:crossAx val="522785088"/>
        <c:crosses val="autoZero"/>
        <c:auto val="0"/>
        <c:lblAlgn val="ctr"/>
        <c:lblOffset val="100"/>
        <c:noMultiLvlLbl val="1"/>
      </c:catAx>
      <c:valAx>
        <c:axId val="522785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784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A5-4A58-ABF8-1D4D3F542DE2}"/>
            </c:ext>
          </c:extLst>
        </c:ser>
        <c:dLbls>
          <c:showLegendKey val="0"/>
          <c:showVal val="0"/>
          <c:showCatName val="0"/>
          <c:showSerName val="0"/>
          <c:showPercent val="0"/>
          <c:showBubbleSize val="0"/>
        </c:dLbls>
        <c:gapWidth val="180"/>
        <c:overlap val="-90"/>
        <c:axId val="522785480"/>
        <c:axId val="52278587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A5-4A58-ABF8-1D4D3F542DE2}"/>
            </c:ext>
          </c:extLst>
        </c:ser>
        <c:dLbls>
          <c:showLegendKey val="0"/>
          <c:showVal val="0"/>
          <c:showCatName val="0"/>
          <c:showSerName val="0"/>
          <c:showPercent val="0"/>
          <c:showBubbleSize val="0"/>
        </c:dLbls>
        <c:marker val="1"/>
        <c:smooth val="0"/>
        <c:axId val="522785480"/>
        <c:axId val="522785872"/>
      </c:lineChart>
      <c:catAx>
        <c:axId val="522785480"/>
        <c:scaling>
          <c:orientation val="minMax"/>
        </c:scaling>
        <c:delete val="0"/>
        <c:axPos val="b"/>
        <c:numFmt formatCode="General" sourceLinked="1"/>
        <c:majorTickMark val="none"/>
        <c:minorTickMark val="none"/>
        <c:tickLblPos val="none"/>
        <c:crossAx val="522785872"/>
        <c:crosses val="autoZero"/>
        <c:auto val="0"/>
        <c:lblAlgn val="ctr"/>
        <c:lblOffset val="100"/>
        <c:noMultiLvlLbl val="1"/>
      </c:catAx>
      <c:valAx>
        <c:axId val="522785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7854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32-462E-861F-39B5C5EBEBD4}"/>
            </c:ext>
          </c:extLst>
        </c:ser>
        <c:dLbls>
          <c:showLegendKey val="0"/>
          <c:showVal val="0"/>
          <c:showCatName val="0"/>
          <c:showSerName val="0"/>
          <c:showPercent val="0"/>
          <c:showBubbleSize val="0"/>
        </c:dLbls>
        <c:gapWidth val="180"/>
        <c:overlap val="-90"/>
        <c:axId val="521549400"/>
        <c:axId val="521543912"/>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32-462E-861F-39B5C5EBEBD4}"/>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C532-462E-861F-39B5C5EBEBD4}"/>
            </c:ext>
          </c:extLst>
        </c:ser>
        <c:dLbls>
          <c:showLegendKey val="0"/>
          <c:showVal val="0"/>
          <c:showCatName val="0"/>
          <c:showSerName val="0"/>
          <c:showPercent val="0"/>
          <c:showBubbleSize val="0"/>
        </c:dLbls>
        <c:marker val="1"/>
        <c:smooth val="0"/>
        <c:axId val="521549400"/>
        <c:axId val="521543912"/>
      </c:lineChart>
      <c:catAx>
        <c:axId val="521549400"/>
        <c:scaling>
          <c:orientation val="minMax"/>
        </c:scaling>
        <c:delete val="0"/>
        <c:axPos val="b"/>
        <c:numFmt formatCode="General" sourceLinked="1"/>
        <c:majorTickMark val="none"/>
        <c:minorTickMark val="none"/>
        <c:tickLblPos val="none"/>
        <c:crossAx val="521543912"/>
        <c:crosses val="autoZero"/>
        <c:auto val="0"/>
        <c:lblAlgn val="ctr"/>
        <c:lblOffset val="100"/>
        <c:noMultiLvlLbl val="1"/>
      </c:catAx>
      <c:valAx>
        <c:axId val="521543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15494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24-4E87-B2FE-BD8E7367EDED}"/>
            </c:ext>
          </c:extLst>
        </c:ser>
        <c:dLbls>
          <c:showLegendKey val="0"/>
          <c:showVal val="0"/>
          <c:showCatName val="0"/>
          <c:showSerName val="0"/>
          <c:showPercent val="0"/>
          <c:showBubbleSize val="0"/>
        </c:dLbls>
        <c:gapWidth val="180"/>
        <c:overlap val="-90"/>
        <c:axId val="523529168"/>
        <c:axId val="5235221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24-4E87-B2FE-BD8E7367EDED}"/>
            </c:ext>
          </c:extLst>
        </c:ser>
        <c:dLbls>
          <c:showLegendKey val="0"/>
          <c:showVal val="0"/>
          <c:showCatName val="0"/>
          <c:showSerName val="0"/>
          <c:showPercent val="0"/>
          <c:showBubbleSize val="0"/>
        </c:dLbls>
        <c:marker val="1"/>
        <c:smooth val="0"/>
        <c:axId val="523529168"/>
        <c:axId val="523522112"/>
      </c:lineChart>
      <c:catAx>
        <c:axId val="523529168"/>
        <c:scaling>
          <c:orientation val="minMax"/>
        </c:scaling>
        <c:delete val="0"/>
        <c:axPos val="b"/>
        <c:numFmt formatCode="General" sourceLinked="1"/>
        <c:majorTickMark val="none"/>
        <c:minorTickMark val="none"/>
        <c:tickLblPos val="none"/>
        <c:crossAx val="523522112"/>
        <c:crosses val="autoZero"/>
        <c:auto val="0"/>
        <c:lblAlgn val="ctr"/>
        <c:lblOffset val="100"/>
        <c:noMultiLvlLbl val="1"/>
      </c:catAx>
      <c:valAx>
        <c:axId val="5235221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3529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15075.4</c:v>
                </c:pt>
                <c:pt idx="1">
                  <c:v>13521.7</c:v>
                </c:pt>
                <c:pt idx="2">
                  <c:v>15231.2</c:v>
                </c:pt>
                <c:pt idx="3">
                  <c:v>24081.200000000001</c:v>
                </c:pt>
                <c:pt idx="4">
                  <c:v>13567.5</c:v>
                </c:pt>
              </c:numCache>
            </c:numRef>
          </c:val>
          <c:extLst xmlns:c16r2="http://schemas.microsoft.com/office/drawing/2015/06/chart">
            <c:ext xmlns:c16="http://schemas.microsoft.com/office/drawing/2014/chart" uri="{C3380CC4-5D6E-409C-BE32-E72D297353CC}">
              <c16:uniqueId val="{00000000-DFE3-41B1-8A63-662EDF3AB55A}"/>
            </c:ext>
          </c:extLst>
        </c:ser>
        <c:dLbls>
          <c:showLegendKey val="0"/>
          <c:showVal val="0"/>
          <c:showCatName val="0"/>
          <c:showSerName val="0"/>
          <c:showPercent val="0"/>
          <c:showBubbleSize val="0"/>
        </c:dLbls>
        <c:gapWidth val="180"/>
        <c:overlap val="-90"/>
        <c:axId val="521547440"/>
        <c:axId val="52154979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xmlns:c16r2="http://schemas.microsoft.com/office/drawing/2015/06/chart">
            <c:ext xmlns:c16="http://schemas.microsoft.com/office/drawing/2014/chart" uri="{C3380CC4-5D6E-409C-BE32-E72D297353CC}">
              <c16:uniqueId val="{00000001-DFE3-41B1-8A63-662EDF3AB55A}"/>
            </c:ext>
          </c:extLst>
        </c:ser>
        <c:dLbls>
          <c:showLegendKey val="0"/>
          <c:showVal val="0"/>
          <c:showCatName val="0"/>
          <c:showSerName val="0"/>
          <c:showPercent val="0"/>
          <c:showBubbleSize val="0"/>
        </c:dLbls>
        <c:marker val="1"/>
        <c:smooth val="0"/>
        <c:axId val="521547440"/>
        <c:axId val="521549792"/>
      </c:lineChart>
      <c:catAx>
        <c:axId val="521547440"/>
        <c:scaling>
          <c:orientation val="minMax"/>
        </c:scaling>
        <c:delete val="0"/>
        <c:axPos val="b"/>
        <c:numFmt formatCode="General" sourceLinked="1"/>
        <c:majorTickMark val="none"/>
        <c:minorTickMark val="none"/>
        <c:tickLblPos val="none"/>
        <c:crossAx val="521549792"/>
        <c:crosses val="autoZero"/>
        <c:auto val="0"/>
        <c:lblAlgn val="ctr"/>
        <c:lblOffset val="100"/>
        <c:noMultiLvlLbl val="1"/>
      </c:catAx>
      <c:valAx>
        <c:axId val="5215497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1547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-3124</c:v>
                </c:pt>
                <c:pt idx="1">
                  <c:v>3793</c:v>
                </c:pt>
                <c:pt idx="2">
                  <c:v>-2993</c:v>
                </c:pt>
                <c:pt idx="3">
                  <c:v>-2577</c:v>
                </c:pt>
                <c:pt idx="4">
                  <c:v>-3515</c:v>
                </c:pt>
              </c:numCache>
            </c:numRef>
          </c:val>
          <c:extLst xmlns:c16r2="http://schemas.microsoft.com/office/drawing/2015/06/chart">
            <c:ext xmlns:c16="http://schemas.microsoft.com/office/drawing/2014/chart" uri="{C3380CC4-5D6E-409C-BE32-E72D297353CC}">
              <c16:uniqueId val="{00000000-6CBA-4595-91F9-DCEAEB7E4FB1}"/>
            </c:ext>
          </c:extLst>
        </c:ser>
        <c:dLbls>
          <c:showLegendKey val="0"/>
          <c:showVal val="0"/>
          <c:showCatName val="0"/>
          <c:showSerName val="0"/>
          <c:showPercent val="0"/>
          <c:showBubbleSize val="0"/>
        </c:dLbls>
        <c:gapWidth val="180"/>
        <c:overlap val="-90"/>
        <c:axId val="521544304"/>
        <c:axId val="521548616"/>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xmlns:c16r2="http://schemas.microsoft.com/office/drawing/2015/06/chart">
            <c:ext xmlns:c16="http://schemas.microsoft.com/office/drawing/2014/chart" uri="{C3380CC4-5D6E-409C-BE32-E72D297353CC}">
              <c16:uniqueId val="{00000001-6CBA-4595-91F9-DCEAEB7E4FB1}"/>
            </c:ext>
          </c:extLst>
        </c:ser>
        <c:dLbls>
          <c:showLegendKey val="0"/>
          <c:showVal val="0"/>
          <c:showCatName val="0"/>
          <c:showSerName val="0"/>
          <c:showPercent val="0"/>
          <c:showBubbleSize val="0"/>
        </c:dLbls>
        <c:marker val="1"/>
        <c:smooth val="0"/>
        <c:axId val="521544304"/>
        <c:axId val="521548616"/>
      </c:lineChart>
      <c:catAx>
        <c:axId val="521544304"/>
        <c:scaling>
          <c:orientation val="minMax"/>
        </c:scaling>
        <c:delete val="0"/>
        <c:axPos val="b"/>
        <c:numFmt formatCode="General" sourceLinked="1"/>
        <c:majorTickMark val="none"/>
        <c:minorTickMark val="none"/>
        <c:tickLblPos val="none"/>
        <c:crossAx val="521548616"/>
        <c:crosses val="autoZero"/>
        <c:auto val="0"/>
        <c:lblAlgn val="ctr"/>
        <c:lblOffset val="100"/>
        <c:noMultiLvlLbl val="1"/>
      </c:catAx>
      <c:valAx>
        <c:axId val="52154861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154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64.099999999999994</c:v>
                </c:pt>
                <c:pt idx="1">
                  <c:v>64.900000000000006</c:v>
                </c:pt>
                <c:pt idx="2">
                  <c:v>62.5</c:v>
                </c:pt>
                <c:pt idx="3">
                  <c:v>62.9</c:v>
                </c:pt>
                <c:pt idx="4">
                  <c:v>59.1</c:v>
                </c:pt>
              </c:numCache>
            </c:numRef>
          </c:val>
          <c:extLst xmlns:c16r2="http://schemas.microsoft.com/office/drawing/2015/06/chart">
            <c:ext xmlns:c16="http://schemas.microsoft.com/office/drawing/2014/chart" uri="{C3380CC4-5D6E-409C-BE32-E72D297353CC}">
              <c16:uniqueId val="{00000000-958F-4C5B-A867-0488DEEFDD13}"/>
            </c:ext>
          </c:extLst>
        </c:ser>
        <c:dLbls>
          <c:showLegendKey val="0"/>
          <c:showVal val="0"/>
          <c:showCatName val="0"/>
          <c:showSerName val="0"/>
          <c:showPercent val="0"/>
          <c:showBubbleSize val="0"/>
        </c:dLbls>
        <c:gapWidth val="180"/>
        <c:overlap val="-90"/>
        <c:axId val="521546264"/>
        <c:axId val="521545088"/>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xmlns:c16r2="http://schemas.microsoft.com/office/drawing/2015/06/chart">
            <c:ext xmlns:c16="http://schemas.microsoft.com/office/drawing/2014/chart" uri="{C3380CC4-5D6E-409C-BE32-E72D297353CC}">
              <c16:uniqueId val="{00000001-958F-4C5B-A867-0488DEEFDD13}"/>
            </c:ext>
          </c:extLst>
        </c:ser>
        <c:dLbls>
          <c:showLegendKey val="0"/>
          <c:showVal val="0"/>
          <c:showCatName val="0"/>
          <c:showSerName val="0"/>
          <c:showPercent val="0"/>
          <c:showBubbleSize val="0"/>
        </c:dLbls>
        <c:marker val="1"/>
        <c:smooth val="0"/>
        <c:axId val="521546264"/>
        <c:axId val="521545088"/>
      </c:lineChart>
      <c:catAx>
        <c:axId val="521546264"/>
        <c:scaling>
          <c:orientation val="minMax"/>
        </c:scaling>
        <c:delete val="0"/>
        <c:axPos val="b"/>
        <c:numFmt formatCode="General" sourceLinked="1"/>
        <c:majorTickMark val="none"/>
        <c:minorTickMark val="none"/>
        <c:tickLblPos val="none"/>
        <c:crossAx val="521545088"/>
        <c:crosses val="autoZero"/>
        <c:auto val="0"/>
        <c:lblAlgn val="ctr"/>
        <c:lblOffset val="100"/>
        <c:noMultiLvlLbl val="1"/>
      </c:catAx>
      <c:valAx>
        <c:axId val="521545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15462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6FF-4EF8-8407-5950D80446A3}"/>
            </c:ext>
          </c:extLst>
        </c:ser>
        <c:dLbls>
          <c:showLegendKey val="0"/>
          <c:showVal val="0"/>
          <c:showCatName val="0"/>
          <c:showSerName val="0"/>
          <c:showPercent val="0"/>
          <c:showBubbleSize val="0"/>
        </c:dLbls>
        <c:gapWidth val="180"/>
        <c:overlap val="-90"/>
        <c:axId val="521543128"/>
        <c:axId val="52154587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xmlns:c16r2="http://schemas.microsoft.com/office/drawing/2015/06/chart">
            <c:ext xmlns:c16="http://schemas.microsoft.com/office/drawing/2014/chart" uri="{C3380CC4-5D6E-409C-BE32-E72D297353CC}">
              <c16:uniqueId val="{00000001-D6FF-4EF8-8407-5950D80446A3}"/>
            </c:ext>
          </c:extLst>
        </c:ser>
        <c:dLbls>
          <c:showLegendKey val="0"/>
          <c:showVal val="0"/>
          <c:showCatName val="0"/>
          <c:showSerName val="0"/>
          <c:showPercent val="0"/>
          <c:showBubbleSize val="0"/>
        </c:dLbls>
        <c:marker val="1"/>
        <c:smooth val="0"/>
        <c:axId val="521543128"/>
        <c:axId val="521545872"/>
      </c:lineChart>
      <c:catAx>
        <c:axId val="521543128"/>
        <c:scaling>
          <c:orientation val="minMax"/>
        </c:scaling>
        <c:delete val="0"/>
        <c:axPos val="b"/>
        <c:numFmt formatCode="General" sourceLinked="1"/>
        <c:majorTickMark val="none"/>
        <c:minorTickMark val="none"/>
        <c:tickLblPos val="none"/>
        <c:crossAx val="521545872"/>
        <c:crosses val="autoZero"/>
        <c:auto val="0"/>
        <c:lblAlgn val="ctr"/>
        <c:lblOffset val="100"/>
        <c:noMultiLvlLbl val="1"/>
      </c:catAx>
      <c:valAx>
        <c:axId val="521545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1543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CB0-43E7-B888-956CBFB0FC09}"/>
            </c:ext>
          </c:extLst>
        </c:ser>
        <c:dLbls>
          <c:showLegendKey val="0"/>
          <c:showVal val="0"/>
          <c:showCatName val="0"/>
          <c:showSerName val="0"/>
          <c:showPercent val="0"/>
          <c:showBubbleSize val="0"/>
        </c:dLbls>
        <c:gapWidth val="180"/>
        <c:overlap val="-90"/>
        <c:axId val="522025488"/>
        <c:axId val="52202470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xmlns:c16r2="http://schemas.microsoft.com/office/drawing/2015/06/chart">
            <c:ext xmlns:c16="http://schemas.microsoft.com/office/drawing/2014/chart" uri="{C3380CC4-5D6E-409C-BE32-E72D297353CC}">
              <c16:uniqueId val="{00000001-2CB0-43E7-B888-956CBFB0FC09}"/>
            </c:ext>
          </c:extLst>
        </c:ser>
        <c:dLbls>
          <c:showLegendKey val="0"/>
          <c:showVal val="0"/>
          <c:showCatName val="0"/>
          <c:showSerName val="0"/>
          <c:showPercent val="0"/>
          <c:showBubbleSize val="0"/>
        </c:dLbls>
        <c:marker val="1"/>
        <c:smooth val="0"/>
        <c:axId val="522025488"/>
        <c:axId val="522024704"/>
      </c:lineChart>
      <c:catAx>
        <c:axId val="522025488"/>
        <c:scaling>
          <c:orientation val="minMax"/>
        </c:scaling>
        <c:delete val="0"/>
        <c:axPos val="b"/>
        <c:numFmt formatCode="General" sourceLinked="1"/>
        <c:majorTickMark val="none"/>
        <c:minorTickMark val="none"/>
        <c:tickLblPos val="none"/>
        <c:crossAx val="522024704"/>
        <c:crosses val="autoZero"/>
        <c:auto val="0"/>
        <c:lblAlgn val="ctr"/>
        <c:lblOffset val="100"/>
        <c:noMultiLvlLbl val="1"/>
      </c:catAx>
      <c:valAx>
        <c:axId val="522024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025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D5-4878-BEDD-3C30D65413AB}"/>
            </c:ext>
          </c:extLst>
        </c:ser>
        <c:dLbls>
          <c:showLegendKey val="0"/>
          <c:showVal val="0"/>
          <c:showCatName val="0"/>
          <c:showSerName val="0"/>
          <c:showPercent val="0"/>
          <c:showBubbleSize val="0"/>
        </c:dLbls>
        <c:gapWidth val="180"/>
        <c:overlap val="-90"/>
        <c:axId val="522023528"/>
        <c:axId val="522023920"/>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D5-4878-BEDD-3C30D65413AB}"/>
            </c:ext>
          </c:extLst>
        </c:ser>
        <c:dLbls>
          <c:showLegendKey val="0"/>
          <c:showVal val="0"/>
          <c:showCatName val="0"/>
          <c:showSerName val="0"/>
          <c:showPercent val="0"/>
          <c:showBubbleSize val="0"/>
        </c:dLbls>
        <c:marker val="1"/>
        <c:smooth val="0"/>
        <c:axId val="522023528"/>
        <c:axId val="522023920"/>
      </c:lineChart>
      <c:catAx>
        <c:axId val="522023528"/>
        <c:scaling>
          <c:orientation val="minMax"/>
        </c:scaling>
        <c:delete val="0"/>
        <c:axPos val="b"/>
        <c:numFmt formatCode="General" sourceLinked="1"/>
        <c:majorTickMark val="none"/>
        <c:minorTickMark val="none"/>
        <c:tickLblPos val="none"/>
        <c:crossAx val="522023920"/>
        <c:crosses val="autoZero"/>
        <c:auto val="0"/>
        <c:lblAlgn val="ctr"/>
        <c:lblOffset val="100"/>
        <c:noMultiLvlLbl val="1"/>
      </c:catAx>
      <c:valAx>
        <c:axId val="52202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22023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 xmlns:a16="http://schemas.microsoft.com/office/drawing/2014/main" id="{F644586A-BB53-4CFB-8445-443163C37386}"/>
            </a:ext>
          </a:extLst>
        </xdr:cNvPr>
        <xdr:cNvGrpSpPr/>
      </xdr:nvGrpSpPr>
      <xdr:grpSpPr>
        <a:xfrm>
          <a:off x="445164" y="7324147"/>
          <a:ext cx="5186021" cy="2888216"/>
          <a:chOff x="489770" y="7259989"/>
          <a:chExt cx="5728694" cy="2990270"/>
        </a:xfrm>
      </xdr:grpSpPr>
      <xdr:graphicFrame macro="">
        <xdr:nvGraphicFramePr>
          <xdr:cNvPr id="5" name="グラフ 4">
            <a:extLst>
              <a:ext uri="{FF2B5EF4-FFF2-40B4-BE49-F238E27FC236}">
                <a16:creationId xmlns=""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 xmlns:a16="http://schemas.microsoft.com/office/drawing/2014/main" id="{FB71B23F-0A39-475A-B063-7B93B31A1C68}"/>
            </a:ext>
          </a:extLst>
        </xdr:cNvPr>
        <xdr:cNvGrpSpPr/>
      </xdr:nvGrpSpPr>
      <xdr:grpSpPr>
        <a:xfrm>
          <a:off x="5884882" y="7324147"/>
          <a:ext cx="5175767" cy="2888216"/>
          <a:chOff x="6490520" y="7259989"/>
          <a:chExt cx="5728909" cy="2990270"/>
        </a:xfrm>
      </xdr:grpSpPr>
      <xdr:graphicFrame macro="">
        <xdr:nvGraphicFramePr>
          <xdr:cNvPr id="7" name="グラフ 6">
            <a:extLst>
              <a:ext uri="{FF2B5EF4-FFF2-40B4-BE49-F238E27FC236}">
                <a16:creationId xmlns=""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 xmlns:a16="http://schemas.microsoft.com/office/drawing/2014/main" id="{F565BB69-7569-45C7-93C6-467C7D13E432}"/>
            </a:ext>
          </a:extLst>
        </xdr:cNvPr>
        <xdr:cNvGrpSpPr/>
      </xdr:nvGrpSpPr>
      <xdr:grpSpPr>
        <a:xfrm>
          <a:off x="11314132" y="7324147"/>
          <a:ext cx="5190189" cy="2888216"/>
          <a:chOff x="12491270" y="7259989"/>
          <a:chExt cx="5728908" cy="2990270"/>
        </a:xfrm>
      </xdr:grpSpPr>
      <xdr:graphicFrame macro="">
        <xdr:nvGraphicFramePr>
          <xdr:cNvPr id="9" name="グラフ 8">
            <a:extLst>
              <a:ext uri="{FF2B5EF4-FFF2-40B4-BE49-F238E27FC236}">
                <a16:creationId xmlns=""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 xmlns:a16="http://schemas.microsoft.com/office/drawing/2014/main" id="{6283CA44-C930-4764-8FD5-6F418EEFD082}"/>
            </a:ext>
          </a:extLst>
        </xdr:cNvPr>
        <xdr:cNvGrpSpPr/>
      </xdr:nvGrpSpPr>
      <xdr:grpSpPr>
        <a:xfrm>
          <a:off x="16758597" y="7324147"/>
          <a:ext cx="5188581" cy="2888216"/>
          <a:chOff x="18496102" y="7259989"/>
          <a:chExt cx="5738433" cy="2990270"/>
        </a:xfrm>
      </xdr:grpSpPr>
      <xdr:graphicFrame macro="">
        <xdr:nvGraphicFramePr>
          <xdr:cNvPr id="11" name="グラフ 10">
            <a:extLst>
              <a:ext uri="{FF2B5EF4-FFF2-40B4-BE49-F238E27FC236}">
                <a16:creationId xmlns=""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 xmlns:a16="http://schemas.microsoft.com/office/drawing/2014/main" id="{C0CFDEB7-C914-4A33-82EF-51CD31FA7233}"/>
            </a:ext>
          </a:extLst>
        </xdr:cNvPr>
        <xdr:cNvGrpSpPr/>
      </xdr:nvGrpSpPr>
      <xdr:grpSpPr>
        <a:xfrm>
          <a:off x="22210731" y="7324147"/>
          <a:ext cx="5199714" cy="2888216"/>
          <a:chOff x="24524066" y="7259989"/>
          <a:chExt cx="5738433" cy="2990270"/>
        </a:xfrm>
      </xdr:grpSpPr>
      <xdr:graphicFrame macro="">
        <xdr:nvGraphicFramePr>
          <xdr:cNvPr id="13" name="グラフ 12">
            <a:extLst>
              <a:ext uri="{FF2B5EF4-FFF2-40B4-BE49-F238E27FC236}">
                <a16:creationId xmlns=""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（最大出力合計8,500kW）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 xmlns:a16="http://schemas.microsoft.com/office/drawing/2014/main" id="{E7984D1D-0C56-4231-823A-DF7CEFBC7FE0}"/>
            </a:ext>
          </a:extLst>
        </xdr:cNvPr>
        <xdr:cNvGrpSpPr/>
      </xdr:nvGrpSpPr>
      <xdr:grpSpPr>
        <a:xfrm>
          <a:off x="557070" y="12138600"/>
          <a:ext cx="5188366" cy="2900797"/>
          <a:chOff x="617271" y="12058402"/>
          <a:chExt cx="5727086" cy="2931701"/>
        </a:xfrm>
      </xdr:grpSpPr>
      <xdr:graphicFrame macro="">
        <xdr:nvGraphicFramePr>
          <xdr:cNvPr id="17" name="グラフ 16">
            <a:extLst>
              <a:ext uri="{FF2B5EF4-FFF2-40B4-BE49-F238E27FC236}">
                <a16:creationId xmlns=""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 xmlns:a16="http://schemas.microsoft.com/office/drawing/2014/main" id="{95B44F8A-DC1E-472F-8617-6A1C3145BD56}"/>
            </a:ext>
          </a:extLst>
        </xdr:cNvPr>
        <xdr:cNvGrpSpPr/>
      </xdr:nvGrpSpPr>
      <xdr:grpSpPr>
        <a:xfrm>
          <a:off x="557070" y="15143306"/>
          <a:ext cx="5188366" cy="2896468"/>
          <a:chOff x="617271" y="12058402"/>
          <a:chExt cx="5727086" cy="2931701"/>
        </a:xfrm>
      </xdr:grpSpPr>
      <xdr:graphicFrame macro="">
        <xdr:nvGraphicFramePr>
          <xdr:cNvPr id="19" name="グラフ 18">
            <a:extLst>
              <a:ext uri="{FF2B5EF4-FFF2-40B4-BE49-F238E27FC236}">
                <a16:creationId xmlns=""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 xmlns:a16="http://schemas.microsoft.com/office/drawing/2014/main" id="{BE3D6EBE-8156-40FE-BCDC-6A1C2EFA8189}"/>
            </a:ext>
          </a:extLst>
        </xdr:cNvPr>
        <xdr:cNvGrpSpPr/>
      </xdr:nvGrpSpPr>
      <xdr:grpSpPr>
        <a:xfrm>
          <a:off x="557070" y="18161000"/>
          <a:ext cx="5188366" cy="2909456"/>
          <a:chOff x="617271" y="12058402"/>
          <a:chExt cx="5727086" cy="2931701"/>
        </a:xfrm>
      </xdr:grpSpPr>
      <xdr:graphicFrame macro="">
        <xdr:nvGraphicFramePr>
          <xdr:cNvPr id="21" name="グラフ 20">
            <a:extLst>
              <a:ext uri="{FF2B5EF4-FFF2-40B4-BE49-F238E27FC236}">
                <a16:creationId xmlns=""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 xmlns:a16="http://schemas.microsoft.com/office/drawing/2014/main" id="{71698A0D-B7FC-46EA-9A46-5347384A4C35}"/>
            </a:ext>
          </a:extLst>
        </xdr:cNvPr>
        <xdr:cNvGrpSpPr/>
      </xdr:nvGrpSpPr>
      <xdr:grpSpPr>
        <a:xfrm>
          <a:off x="557070" y="21174365"/>
          <a:ext cx="5188366" cy="2948422"/>
          <a:chOff x="617271" y="12058402"/>
          <a:chExt cx="5727086" cy="2931701"/>
        </a:xfrm>
      </xdr:grpSpPr>
      <xdr:graphicFrame macro="">
        <xdr:nvGraphicFramePr>
          <xdr:cNvPr id="23" name="グラフ 22">
            <a:extLst>
              <a:ext uri="{FF2B5EF4-FFF2-40B4-BE49-F238E27FC236}">
                <a16:creationId xmlns=""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 xmlns:a16="http://schemas.microsoft.com/office/drawing/2014/main" id="{B73107B1-7562-419C-B118-D4872C460276}"/>
            </a:ext>
          </a:extLst>
        </xdr:cNvPr>
        <xdr:cNvGrpSpPr/>
      </xdr:nvGrpSpPr>
      <xdr:grpSpPr>
        <a:xfrm>
          <a:off x="557070" y="24225250"/>
          <a:ext cx="5188366" cy="2897913"/>
          <a:chOff x="617271" y="12058402"/>
          <a:chExt cx="5727086" cy="2931701"/>
        </a:xfrm>
      </xdr:grpSpPr>
      <xdr:graphicFrame macro="">
        <xdr:nvGraphicFramePr>
          <xdr:cNvPr id="25" name="グラフ 24">
            <a:extLst>
              <a:ext uri="{FF2B5EF4-FFF2-40B4-BE49-F238E27FC236}">
                <a16:creationId xmlns=""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 xmlns:a16="http://schemas.microsoft.com/office/drawing/2014/main" id="{916D19A8-FDCC-45F0-96F5-68469F2EE224}"/>
            </a:ext>
          </a:extLst>
        </xdr:cNvPr>
        <xdr:cNvGrpSpPr/>
      </xdr:nvGrpSpPr>
      <xdr:grpSpPr>
        <a:xfrm>
          <a:off x="6337013" y="12138600"/>
          <a:ext cx="4810124" cy="2900797"/>
          <a:chOff x="617271" y="12058402"/>
          <a:chExt cx="5727086" cy="2931701"/>
        </a:xfrm>
      </xdr:grpSpPr>
      <xdr:graphicFrame macro="">
        <xdr:nvGraphicFramePr>
          <xdr:cNvPr id="29" name="グラフ 28">
            <a:extLst>
              <a:ext uri="{FF2B5EF4-FFF2-40B4-BE49-F238E27FC236}">
                <a16:creationId xmlns=""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 xmlns:a16="http://schemas.microsoft.com/office/drawing/2014/main" id="{A9DBD261-D41C-43A3-BB11-BF4641D2985E}"/>
            </a:ext>
          </a:extLst>
        </xdr:cNvPr>
        <xdr:cNvGrpSpPr/>
      </xdr:nvGrpSpPr>
      <xdr:grpSpPr>
        <a:xfrm>
          <a:off x="6337013" y="15143306"/>
          <a:ext cx="4810124" cy="2896468"/>
          <a:chOff x="617271" y="12058402"/>
          <a:chExt cx="5727086" cy="2931701"/>
        </a:xfrm>
      </xdr:grpSpPr>
      <xdr:graphicFrame macro="">
        <xdr:nvGraphicFramePr>
          <xdr:cNvPr id="31" name="グラフ 30">
            <a:extLst>
              <a:ext uri="{FF2B5EF4-FFF2-40B4-BE49-F238E27FC236}">
                <a16:creationId xmlns=""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 xmlns:a16="http://schemas.microsoft.com/office/drawing/2014/main" id="{282A6161-D021-4CE1-B0B0-780C3E7FC64C}"/>
            </a:ext>
          </a:extLst>
        </xdr:cNvPr>
        <xdr:cNvGrpSpPr/>
      </xdr:nvGrpSpPr>
      <xdr:grpSpPr>
        <a:xfrm>
          <a:off x="6337013" y="18161000"/>
          <a:ext cx="4810124" cy="2909456"/>
          <a:chOff x="617271" y="12058402"/>
          <a:chExt cx="5727086" cy="2931701"/>
        </a:xfrm>
      </xdr:grpSpPr>
      <xdr:graphicFrame macro="">
        <xdr:nvGraphicFramePr>
          <xdr:cNvPr id="33" name="グラフ 32">
            <a:extLst>
              <a:ext uri="{FF2B5EF4-FFF2-40B4-BE49-F238E27FC236}">
                <a16:creationId xmlns=""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 xmlns:a16="http://schemas.microsoft.com/office/drawing/2014/main" id="{F9006CA1-4FF8-4EA7-9203-31A7175D84D0}"/>
            </a:ext>
          </a:extLst>
        </xdr:cNvPr>
        <xdr:cNvGrpSpPr/>
      </xdr:nvGrpSpPr>
      <xdr:grpSpPr>
        <a:xfrm>
          <a:off x="6337013" y="21174365"/>
          <a:ext cx="4810124" cy="2948422"/>
          <a:chOff x="617271" y="12058402"/>
          <a:chExt cx="5727086" cy="2931701"/>
        </a:xfrm>
      </xdr:grpSpPr>
      <xdr:graphicFrame macro="">
        <xdr:nvGraphicFramePr>
          <xdr:cNvPr id="35" name="グラフ 34">
            <a:extLst>
              <a:ext uri="{FF2B5EF4-FFF2-40B4-BE49-F238E27FC236}">
                <a16:creationId xmlns=""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 xmlns:a16="http://schemas.microsoft.com/office/drawing/2014/main" id="{053F5C92-A9A7-4465-8036-7405719AABE0}"/>
            </a:ext>
          </a:extLst>
        </xdr:cNvPr>
        <xdr:cNvGrpSpPr/>
      </xdr:nvGrpSpPr>
      <xdr:grpSpPr>
        <a:xfrm>
          <a:off x="6337013" y="24225250"/>
          <a:ext cx="4810124" cy="2897913"/>
          <a:chOff x="617271" y="12058402"/>
          <a:chExt cx="5727086" cy="2931701"/>
        </a:xfrm>
      </xdr:grpSpPr>
      <xdr:graphicFrame macro="">
        <xdr:nvGraphicFramePr>
          <xdr:cNvPr id="37" name="グラフ 36">
            <a:extLst>
              <a:ext uri="{FF2B5EF4-FFF2-40B4-BE49-F238E27FC236}">
                <a16:creationId xmlns=""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（最大出力合計8,500kW）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 xmlns:a16="http://schemas.microsoft.com/office/drawing/2014/main" id="{1ADB176B-7697-4303-8CCA-56621C45A4DD}"/>
            </a:ext>
          </a:extLst>
        </xdr:cNvPr>
        <xdr:cNvGrpSpPr/>
      </xdr:nvGrpSpPr>
      <xdr:grpSpPr>
        <a:xfrm>
          <a:off x="11684002" y="12138600"/>
          <a:ext cx="4810124" cy="2900797"/>
          <a:chOff x="617271" y="12058402"/>
          <a:chExt cx="5727086" cy="2931701"/>
        </a:xfrm>
      </xdr:grpSpPr>
      <xdr:graphicFrame macro="">
        <xdr:nvGraphicFramePr>
          <xdr:cNvPr id="41" name="グラフ 40">
            <a:extLst>
              <a:ext uri="{FF2B5EF4-FFF2-40B4-BE49-F238E27FC236}">
                <a16:creationId xmlns=""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 xmlns:a16="http://schemas.microsoft.com/office/drawing/2014/main" id="{3E8954BE-DB55-4867-9037-967B648E6961}"/>
            </a:ext>
          </a:extLst>
        </xdr:cNvPr>
        <xdr:cNvGrpSpPr/>
      </xdr:nvGrpSpPr>
      <xdr:grpSpPr>
        <a:xfrm>
          <a:off x="11684002" y="15143306"/>
          <a:ext cx="4810124" cy="2896468"/>
          <a:chOff x="617271" y="12058402"/>
          <a:chExt cx="5727086" cy="2931701"/>
        </a:xfrm>
      </xdr:grpSpPr>
      <xdr:graphicFrame macro="">
        <xdr:nvGraphicFramePr>
          <xdr:cNvPr id="43" name="グラフ 42">
            <a:extLst>
              <a:ext uri="{FF2B5EF4-FFF2-40B4-BE49-F238E27FC236}">
                <a16:creationId xmlns=""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 xmlns:a16="http://schemas.microsoft.com/office/drawing/2014/main" id="{23B52AF1-5C89-4279-B0D6-46B1D737DC14}"/>
            </a:ext>
          </a:extLst>
        </xdr:cNvPr>
        <xdr:cNvGrpSpPr/>
      </xdr:nvGrpSpPr>
      <xdr:grpSpPr>
        <a:xfrm>
          <a:off x="11684002" y="18161000"/>
          <a:ext cx="4810124" cy="2909456"/>
          <a:chOff x="617271" y="12058402"/>
          <a:chExt cx="5727086" cy="2931701"/>
        </a:xfrm>
      </xdr:grpSpPr>
      <xdr:graphicFrame macro="">
        <xdr:nvGraphicFramePr>
          <xdr:cNvPr id="45" name="グラフ 44">
            <a:extLst>
              <a:ext uri="{FF2B5EF4-FFF2-40B4-BE49-F238E27FC236}">
                <a16:creationId xmlns=""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 xmlns:a16="http://schemas.microsoft.com/office/drawing/2014/main" id="{F821DB46-0C3E-4FFE-989A-A453D6BE22C7}"/>
            </a:ext>
          </a:extLst>
        </xdr:cNvPr>
        <xdr:cNvGrpSpPr/>
      </xdr:nvGrpSpPr>
      <xdr:grpSpPr>
        <a:xfrm>
          <a:off x="11684002" y="21174365"/>
          <a:ext cx="4810124" cy="2948422"/>
          <a:chOff x="617271" y="12058402"/>
          <a:chExt cx="5727086" cy="2931701"/>
        </a:xfrm>
      </xdr:grpSpPr>
      <xdr:graphicFrame macro="">
        <xdr:nvGraphicFramePr>
          <xdr:cNvPr id="47" name="グラフ 46">
            <a:extLst>
              <a:ext uri="{FF2B5EF4-FFF2-40B4-BE49-F238E27FC236}">
                <a16:creationId xmlns=""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 xmlns:a16="http://schemas.microsoft.com/office/drawing/2014/main" id="{9F7827DD-89F5-4F19-A719-488F2905032B}"/>
            </a:ext>
          </a:extLst>
        </xdr:cNvPr>
        <xdr:cNvGrpSpPr/>
      </xdr:nvGrpSpPr>
      <xdr:grpSpPr>
        <a:xfrm>
          <a:off x="11684002" y="24225250"/>
          <a:ext cx="4810124" cy="2897913"/>
          <a:chOff x="617271" y="12058402"/>
          <a:chExt cx="5727086" cy="2931701"/>
        </a:xfrm>
      </xdr:grpSpPr>
      <xdr:graphicFrame macro="">
        <xdr:nvGraphicFramePr>
          <xdr:cNvPr id="49" name="グラフ 48">
            <a:extLst>
              <a:ext uri="{FF2B5EF4-FFF2-40B4-BE49-F238E27FC236}">
                <a16:creationId xmlns=""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 xmlns:a16="http://schemas.microsoft.com/office/drawing/2014/main" id="{E4639950-A470-4D1E-9C70-1405C0C7BA72}"/>
            </a:ext>
          </a:extLst>
        </xdr:cNvPr>
        <xdr:cNvGrpSpPr/>
      </xdr:nvGrpSpPr>
      <xdr:grpSpPr>
        <a:xfrm>
          <a:off x="17052640" y="12138600"/>
          <a:ext cx="4810124" cy="2900797"/>
          <a:chOff x="617271" y="12058402"/>
          <a:chExt cx="5727086" cy="2931701"/>
        </a:xfrm>
      </xdr:grpSpPr>
      <xdr:graphicFrame macro="">
        <xdr:nvGraphicFramePr>
          <xdr:cNvPr id="53" name="グラフ 52">
            <a:extLst>
              <a:ext uri="{FF2B5EF4-FFF2-40B4-BE49-F238E27FC236}">
                <a16:creationId xmlns=""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 xmlns:a16="http://schemas.microsoft.com/office/drawing/2014/main" id="{34FCD290-35A8-44B4-8701-189BF47EFDF5}"/>
            </a:ext>
          </a:extLst>
        </xdr:cNvPr>
        <xdr:cNvGrpSpPr/>
      </xdr:nvGrpSpPr>
      <xdr:grpSpPr>
        <a:xfrm>
          <a:off x="17052640" y="15143306"/>
          <a:ext cx="4810124" cy="2896468"/>
          <a:chOff x="617271" y="12058402"/>
          <a:chExt cx="5727086" cy="2931701"/>
        </a:xfrm>
      </xdr:grpSpPr>
      <xdr:graphicFrame macro="">
        <xdr:nvGraphicFramePr>
          <xdr:cNvPr id="55" name="グラフ 54">
            <a:extLst>
              <a:ext uri="{FF2B5EF4-FFF2-40B4-BE49-F238E27FC236}">
                <a16:creationId xmlns=""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 xmlns:a16="http://schemas.microsoft.com/office/drawing/2014/main" id="{83B90826-9100-47DD-92E6-5306B7D24402}"/>
            </a:ext>
          </a:extLst>
        </xdr:cNvPr>
        <xdr:cNvGrpSpPr/>
      </xdr:nvGrpSpPr>
      <xdr:grpSpPr>
        <a:xfrm>
          <a:off x="17052640" y="18161000"/>
          <a:ext cx="4810124" cy="2909456"/>
          <a:chOff x="617271" y="12058402"/>
          <a:chExt cx="5727086" cy="2931701"/>
        </a:xfrm>
      </xdr:grpSpPr>
      <xdr:graphicFrame macro="">
        <xdr:nvGraphicFramePr>
          <xdr:cNvPr id="57" name="グラフ 56">
            <a:extLst>
              <a:ext uri="{FF2B5EF4-FFF2-40B4-BE49-F238E27FC236}">
                <a16:creationId xmlns=""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 xmlns:a16="http://schemas.microsoft.com/office/drawing/2014/main" id="{7F461BF9-A37D-4108-BE04-DEBA5DEF19E5}"/>
            </a:ext>
          </a:extLst>
        </xdr:cNvPr>
        <xdr:cNvGrpSpPr/>
      </xdr:nvGrpSpPr>
      <xdr:grpSpPr>
        <a:xfrm>
          <a:off x="17052640" y="21174365"/>
          <a:ext cx="4810124" cy="2948422"/>
          <a:chOff x="617271" y="12058402"/>
          <a:chExt cx="5727086" cy="2931701"/>
        </a:xfrm>
      </xdr:grpSpPr>
      <xdr:graphicFrame macro="">
        <xdr:nvGraphicFramePr>
          <xdr:cNvPr id="59" name="グラフ 58">
            <a:extLst>
              <a:ext uri="{FF2B5EF4-FFF2-40B4-BE49-F238E27FC236}">
                <a16:creationId xmlns=""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 xmlns:a16="http://schemas.microsoft.com/office/drawing/2014/main" id="{1A211DF7-8CB9-4909-8370-69C9E4E7EC81}"/>
            </a:ext>
          </a:extLst>
        </xdr:cNvPr>
        <xdr:cNvGrpSpPr/>
      </xdr:nvGrpSpPr>
      <xdr:grpSpPr>
        <a:xfrm>
          <a:off x="17052640" y="24225250"/>
          <a:ext cx="4810124" cy="2897913"/>
          <a:chOff x="617271" y="12058402"/>
          <a:chExt cx="5727086" cy="2931701"/>
        </a:xfrm>
      </xdr:grpSpPr>
      <xdr:graphicFrame macro="">
        <xdr:nvGraphicFramePr>
          <xdr:cNvPr id="61" name="グラフ 60">
            <a:extLst>
              <a:ext uri="{FF2B5EF4-FFF2-40B4-BE49-F238E27FC236}">
                <a16:creationId xmlns=""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 xmlns:a16="http://schemas.microsoft.com/office/drawing/2014/main" id="{8A401F3D-5EFF-46EC-B289-5EA1FDBBAC6D}"/>
            </a:ext>
          </a:extLst>
        </xdr:cNvPr>
        <xdr:cNvGrpSpPr/>
      </xdr:nvGrpSpPr>
      <xdr:grpSpPr>
        <a:xfrm>
          <a:off x="22399628" y="12138600"/>
          <a:ext cx="4810124" cy="2900797"/>
          <a:chOff x="617271" y="12058402"/>
          <a:chExt cx="5727086" cy="2931701"/>
        </a:xfrm>
      </xdr:grpSpPr>
      <xdr:graphicFrame macro="">
        <xdr:nvGraphicFramePr>
          <xdr:cNvPr id="65" name="グラフ 64">
            <a:extLst>
              <a:ext uri="{FF2B5EF4-FFF2-40B4-BE49-F238E27FC236}">
                <a16:creationId xmlns=""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 xmlns:a16="http://schemas.microsoft.com/office/drawing/2014/main" id="{DCE89D01-CA74-4695-BFD2-881C084D4C8A}"/>
            </a:ext>
          </a:extLst>
        </xdr:cNvPr>
        <xdr:cNvGrpSpPr/>
      </xdr:nvGrpSpPr>
      <xdr:grpSpPr>
        <a:xfrm>
          <a:off x="22399628" y="15143306"/>
          <a:ext cx="4810124" cy="2896468"/>
          <a:chOff x="617271" y="12058402"/>
          <a:chExt cx="5727086" cy="2931701"/>
        </a:xfrm>
      </xdr:grpSpPr>
      <xdr:graphicFrame macro="">
        <xdr:nvGraphicFramePr>
          <xdr:cNvPr id="67" name="グラフ 66">
            <a:extLst>
              <a:ext uri="{FF2B5EF4-FFF2-40B4-BE49-F238E27FC236}">
                <a16:creationId xmlns=""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 xmlns:a16="http://schemas.microsoft.com/office/drawing/2014/main" id="{35B7B3F9-AE5A-4379-AF3E-7E9FEA546FC3}"/>
            </a:ext>
          </a:extLst>
        </xdr:cNvPr>
        <xdr:cNvGrpSpPr/>
      </xdr:nvGrpSpPr>
      <xdr:grpSpPr>
        <a:xfrm>
          <a:off x="22399628" y="18161000"/>
          <a:ext cx="4810124" cy="2909456"/>
          <a:chOff x="617271" y="12058402"/>
          <a:chExt cx="5727086" cy="2931701"/>
        </a:xfrm>
      </xdr:grpSpPr>
      <xdr:graphicFrame macro="">
        <xdr:nvGraphicFramePr>
          <xdr:cNvPr id="69" name="グラフ 68">
            <a:extLst>
              <a:ext uri="{FF2B5EF4-FFF2-40B4-BE49-F238E27FC236}">
                <a16:creationId xmlns=""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 xmlns:a16="http://schemas.microsoft.com/office/drawing/2014/main" id="{7E68DE88-5F4F-448B-B033-B293ABE54F94}"/>
            </a:ext>
          </a:extLst>
        </xdr:cNvPr>
        <xdr:cNvGrpSpPr/>
      </xdr:nvGrpSpPr>
      <xdr:grpSpPr>
        <a:xfrm>
          <a:off x="22399628" y="21174365"/>
          <a:ext cx="4810124" cy="2948422"/>
          <a:chOff x="617271" y="12058402"/>
          <a:chExt cx="5727086" cy="2931701"/>
        </a:xfrm>
      </xdr:grpSpPr>
      <xdr:graphicFrame macro="">
        <xdr:nvGraphicFramePr>
          <xdr:cNvPr id="71" name="グラフ 70">
            <a:extLst>
              <a:ext uri="{FF2B5EF4-FFF2-40B4-BE49-F238E27FC236}">
                <a16:creationId xmlns=""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 xmlns:a16="http://schemas.microsoft.com/office/drawing/2014/main" id="{FBACCDB8-BF3A-444D-9363-9737F1C22CD0}"/>
            </a:ext>
          </a:extLst>
        </xdr:cNvPr>
        <xdr:cNvGrpSpPr/>
      </xdr:nvGrpSpPr>
      <xdr:grpSpPr>
        <a:xfrm>
          <a:off x="22399628" y="24225250"/>
          <a:ext cx="4810124" cy="2897913"/>
          <a:chOff x="617271" y="12058402"/>
          <a:chExt cx="5727086" cy="2931701"/>
        </a:xfrm>
      </xdr:grpSpPr>
      <xdr:graphicFrame macro="">
        <xdr:nvGraphicFramePr>
          <xdr:cNvPr id="73" name="グラフ 72">
            <a:extLst>
              <a:ext uri="{FF2B5EF4-FFF2-40B4-BE49-F238E27FC236}">
                <a16:creationId xmlns=""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topLeftCell="LO85" zoomScale="60" zoomScaleNormal="60" workbookViewId="0">
      <selection activeCell="VD122" sqref="VD122"/>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秋田県　秋田市</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268</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f>データ!N6</f>
        <v>1</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137</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136</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139</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f>データ!AB6</f>
        <v>47696</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f>データ!AC6</f>
        <v>48357</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f>データ!AD6</f>
        <v>46567</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f>データ!AE6</f>
        <v>46981</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f>データ!AF6</f>
        <v>44024</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47696</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48357</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46567</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46981</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44024</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f>データ!AV6</f>
        <v>204413</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t="str">
        <f>データ!AW6</f>
        <v>-</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204413</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100</v>
      </c>
      <c r="S36" s="153"/>
      <c r="T36" s="153"/>
      <c r="U36" s="153"/>
      <c r="V36" s="153"/>
      <c r="W36" s="153"/>
      <c r="X36" s="153"/>
      <c r="Y36" s="153"/>
      <c r="Z36" s="153"/>
      <c r="AA36" s="153"/>
      <c r="AB36" s="153"/>
      <c r="AC36" s="153"/>
      <c r="AD36" s="153"/>
      <c r="AE36" s="153"/>
      <c r="AF36" s="153"/>
      <c r="AG36" s="153"/>
      <c r="AH36" s="153"/>
      <c r="AI36" s="153"/>
      <c r="AJ36" s="154"/>
      <c r="AK36" s="152">
        <f>データ!AZ11</f>
        <v>102.4</v>
      </c>
      <c r="AL36" s="153"/>
      <c r="AM36" s="153"/>
      <c r="AN36" s="153"/>
      <c r="AO36" s="153"/>
      <c r="AP36" s="153"/>
      <c r="AQ36" s="153"/>
      <c r="AR36" s="153"/>
      <c r="AS36" s="153"/>
      <c r="AT36" s="153"/>
      <c r="AU36" s="153"/>
      <c r="AV36" s="153"/>
      <c r="AW36" s="153"/>
      <c r="AX36" s="153"/>
      <c r="AY36" s="153"/>
      <c r="AZ36" s="153"/>
      <c r="BA36" s="153"/>
      <c r="BB36" s="153"/>
      <c r="BC36" s="154"/>
      <c r="BD36" s="152">
        <f>データ!BA11</f>
        <v>100</v>
      </c>
      <c r="BE36" s="153"/>
      <c r="BF36" s="153"/>
      <c r="BG36" s="153"/>
      <c r="BH36" s="153"/>
      <c r="BI36" s="153"/>
      <c r="BJ36" s="153"/>
      <c r="BK36" s="153"/>
      <c r="BL36" s="153"/>
      <c r="BM36" s="153"/>
      <c r="BN36" s="153"/>
      <c r="BO36" s="153"/>
      <c r="BP36" s="153"/>
      <c r="BQ36" s="153"/>
      <c r="BR36" s="153"/>
      <c r="BS36" s="153"/>
      <c r="BT36" s="153"/>
      <c r="BU36" s="153"/>
      <c r="BV36" s="154"/>
      <c r="BW36" s="152">
        <f>データ!BB11</f>
        <v>100</v>
      </c>
      <c r="BX36" s="153"/>
      <c r="BY36" s="153"/>
      <c r="BZ36" s="153"/>
      <c r="CA36" s="153"/>
      <c r="CB36" s="153"/>
      <c r="CC36" s="153"/>
      <c r="CD36" s="153"/>
      <c r="CE36" s="153"/>
      <c r="CF36" s="153"/>
      <c r="CG36" s="153"/>
      <c r="CH36" s="153"/>
      <c r="CI36" s="153"/>
      <c r="CJ36" s="153"/>
      <c r="CK36" s="153"/>
      <c r="CL36" s="153"/>
      <c r="CM36" s="153"/>
      <c r="CN36" s="153"/>
      <c r="CO36" s="154"/>
      <c r="CP36" s="152">
        <f>データ!BC11</f>
        <v>100</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1964.9</v>
      </c>
      <c r="EC36" s="153"/>
      <c r="ED36" s="153"/>
      <c r="EE36" s="153"/>
      <c r="EF36" s="153"/>
      <c r="EG36" s="153"/>
      <c r="EH36" s="153"/>
      <c r="EI36" s="153"/>
      <c r="EJ36" s="153"/>
      <c r="EK36" s="153"/>
      <c r="EL36" s="153"/>
      <c r="EM36" s="153"/>
      <c r="EN36" s="153"/>
      <c r="EO36" s="153"/>
      <c r="EP36" s="153"/>
      <c r="EQ36" s="153"/>
      <c r="ER36" s="153"/>
      <c r="ES36" s="153"/>
      <c r="ET36" s="154"/>
      <c r="EU36" s="152">
        <f>データ!BK11</f>
        <v>734.1</v>
      </c>
      <c r="EV36" s="153"/>
      <c r="EW36" s="153"/>
      <c r="EX36" s="153"/>
      <c r="EY36" s="153"/>
      <c r="EZ36" s="153"/>
      <c r="FA36" s="153"/>
      <c r="FB36" s="153"/>
      <c r="FC36" s="153"/>
      <c r="FD36" s="153"/>
      <c r="FE36" s="153"/>
      <c r="FF36" s="153"/>
      <c r="FG36" s="153"/>
      <c r="FH36" s="153"/>
      <c r="FI36" s="153"/>
      <c r="FJ36" s="153"/>
      <c r="FK36" s="153"/>
      <c r="FL36" s="153"/>
      <c r="FM36" s="154"/>
      <c r="FN36" s="152">
        <f>データ!BL11</f>
        <v>2129.5</v>
      </c>
      <c r="FO36" s="153"/>
      <c r="FP36" s="153"/>
      <c r="FQ36" s="153"/>
      <c r="FR36" s="153"/>
      <c r="FS36" s="153"/>
      <c r="FT36" s="153"/>
      <c r="FU36" s="153"/>
      <c r="FV36" s="153"/>
      <c r="FW36" s="153"/>
      <c r="FX36" s="153"/>
      <c r="FY36" s="153"/>
      <c r="FZ36" s="153"/>
      <c r="GA36" s="153"/>
      <c r="GB36" s="153"/>
      <c r="GC36" s="153"/>
      <c r="GD36" s="153"/>
      <c r="GE36" s="153"/>
      <c r="GF36" s="154"/>
      <c r="GG36" s="152">
        <f>データ!BM11</f>
        <v>1199</v>
      </c>
      <c r="GH36" s="153"/>
      <c r="GI36" s="153"/>
      <c r="GJ36" s="153"/>
      <c r="GK36" s="153"/>
      <c r="GL36" s="153"/>
      <c r="GM36" s="153"/>
      <c r="GN36" s="153"/>
      <c r="GO36" s="153"/>
      <c r="GP36" s="153"/>
      <c r="GQ36" s="153"/>
      <c r="GR36" s="153"/>
      <c r="GS36" s="153"/>
      <c r="GT36" s="153"/>
      <c r="GU36" s="153"/>
      <c r="GV36" s="153"/>
      <c r="GW36" s="153"/>
      <c r="GX36" s="153"/>
      <c r="GY36" s="154"/>
      <c r="GZ36" s="152">
        <f>データ!BN11</f>
        <v>878.8</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15075.4</v>
      </c>
      <c r="MW36" s="153"/>
      <c r="MX36" s="153"/>
      <c r="MY36" s="153"/>
      <c r="MZ36" s="153"/>
      <c r="NA36" s="153"/>
      <c r="NB36" s="153"/>
      <c r="NC36" s="153"/>
      <c r="ND36" s="153"/>
      <c r="NE36" s="153"/>
      <c r="NF36" s="153"/>
      <c r="NG36" s="153"/>
      <c r="NH36" s="153"/>
      <c r="NI36" s="153"/>
      <c r="NJ36" s="153"/>
      <c r="NK36" s="153"/>
      <c r="NL36" s="153"/>
      <c r="NM36" s="153"/>
      <c r="NN36" s="154"/>
      <c r="NO36" s="152">
        <f>データ!CG11</f>
        <v>13521.7</v>
      </c>
      <c r="NP36" s="153"/>
      <c r="NQ36" s="153"/>
      <c r="NR36" s="153"/>
      <c r="NS36" s="153"/>
      <c r="NT36" s="153"/>
      <c r="NU36" s="153"/>
      <c r="NV36" s="153"/>
      <c r="NW36" s="153"/>
      <c r="NX36" s="153"/>
      <c r="NY36" s="153"/>
      <c r="NZ36" s="153"/>
      <c r="OA36" s="153"/>
      <c r="OB36" s="153"/>
      <c r="OC36" s="153"/>
      <c r="OD36" s="153"/>
      <c r="OE36" s="153"/>
      <c r="OF36" s="153"/>
      <c r="OG36" s="154"/>
      <c r="OH36" s="152">
        <f>データ!CH11</f>
        <v>15231.2</v>
      </c>
      <c r="OI36" s="153"/>
      <c r="OJ36" s="153"/>
      <c r="OK36" s="153"/>
      <c r="OL36" s="153"/>
      <c r="OM36" s="153"/>
      <c r="ON36" s="153"/>
      <c r="OO36" s="153"/>
      <c r="OP36" s="153"/>
      <c r="OQ36" s="153"/>
      <c r="OR36" s="153"/>
      <c r="OS36" s="153"/>
      <c r="OT36" s="153"/>
      <c r="OU36" s="153"/>
      <c r="OV36" s="153"/>
      <c r="OW36" s="153"/>
      <c r="OX36" s="153"/>
      <c r="OY36" s="153"/>
      <c r="OZ36" s="154"/>
      <c r="PA36" s="152">
        <f>データ!CI11</f>
        <v>24081.200000000001</v>
      </c>
      <c r="PB36" s="153"/>
      <c r="PC36" s="153"/>
      <c r="PD36" s="153"/>
      <c r="PE36" s="153"/>
      <c r="PF36" s="153"/>
      <c r="PG36" s="153"/>
      <c r="PH36" s="153"/>
      <c r="PI36" s="153"/>
      <c r="PJ36" s="153"/>
      <c r="PK36" s="153"/>
      <c r="PL36" s="153"/>
      <c r="PM36" s="153"/>
      <c r="PN36" s="153"/>
      <c r="PO36" s="153"/>
      <c r="PP36" s="153"/>
      <c r="PQ36" s="153"/>
      <c r="PR36" s="153"/>
      <c r="PS36" s="154"/>
      <c r="PT36" s="152">
        <f>データ!CJ11</f>
        <v>13567.5</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-3124</v>
      </c>
      <c r="RH36" s="156"/>
      <c r="RI36" s="156"/>
      <c r="RJ36" s="156"/>
      <c r="RK36" s="156"/>
      <c r="RL36" s="156"/>
      <c r="RM36" s="156"/>
      <c r="RN36" s="156"/>
      <c r="RO36" s="156"/>
      <c r="RP36" s="156"/>
      <c r="RQ36" s="156"/>
      <c r="RR36" s="156"/>
      <c r="RS36" s="156"/>
      <c r="RT36" s="156"/>
      <c r="RU36" s="156"/>
      <c r="RV36" s="156"/>
      <c r="RW36" s="156"/>
      <c r="RX36" s="156"/>
      <c r="RY36" s="157"/>
      <c r="RZ36" s="155">
        <f>データ!CQ11</f>
        <v>3793</v>
      </c>
      <c r="SA36" s="156"/>
      <c r="SB36" s="156"/>
      <c r="SC36" s="156"/>
      <c r="SD36" s="156"/>
      <c r="SE36" s="156"/>
      <c r="SF36" s="156"/>
      <c r="SG36" s="156"/>
      <c r="SH36" s="156"/>
      <c r="SI36" s="156"/>
      <c r="SJ36" s="156"/>
      <c r="SK36" s="156"/>
      <c r="SL36" s="156"/>
      <c r="SM36" s="156"/>
      <c r="SN36" s="156"/>
      <c r="SO36" s="156"/>
      <c r="SP36" s="156"/>
      <c r="SQ36" s="156"/>
      <c r="SR36" s="157"/>
      <c r="SS36" s="155">
        <f>データ!CR11</f>
        <v>-2993</v>
      </c>
      <c r="ST36" s="156"/>
      <c r="SU36" s="156"/>
      <c r="SV36" s="156"/>
      <c r="SW36" s="156"/>
      <c r="SX36" s="156"/>
      <c r="SY36" s="156"/>
      <c r="SZ36" s="156"/>
      <c r="TA36" s="156"/>
      <c r="TB36" s="156"/>
      <c r="TC36" s="156"/>
      <c r="TD36" s="156"/>
      <c r="TE36" s="156"/>
      <c r="TF36" s="156"/>
      <c r="TG36" s="156"/>
      <c r="TH36" s="156"/>
      <c r="TI36" s="156"/>
      <c r="TJ36" s="156"/>
      <c r="TK36" s="157"/>
      <c r="TL36" s="155">
        <f>データ!CS11</f>
        <v>-2577</v>
      </c>
      <c r="TM36" s="156"/>
      <c r="TN36" s="156"/>
      <c r="TO36" s="156"/>
      <c r="TP36" s="156"/>
      <c r="TQ36" s="156"/>
      <c r="TR36" s="156"/>
      <c r="TS36" s="156"/>
      <c r="TT36" s="156"/>
      <c r="TU36" s="156"/>
      <c r="TV36" s="156"/>
      <c r="TW36" s="156"/>
      <c r="TX36" s="156"/>
      <c r="TY36" s="156"/>
      <c r="TZ36" s="156"/>
      <c r="UA36" s="156"/>
      <c r="UB36" s="156"/>
      <c r="UC36" s="156"/>
      <c r="UD36" s="157"/>
      <c r="UE36" s="155">
        <f>データ!CT11</f>
        <v>-3515</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31</v>
      </c>
      <c r="G37" s="150"/>
      <c r="H37" s="150"/>
      <c r="I37" s="150"/>
      <c r="J37" s="150"/>
      <c r="K37" s="150"/>
      <c r="L37" s="150"/>
      <c r="M37" s="150"/>
      <c r="N37" s="150"/>
      <c r="O37" s="150"/>
      <c r="P37" s="150"/>
      <c r="Q37" s="151"/>
      <c r="R37" s="152">
        <f>データ!AY12</f>
        <v>141.80000000000001</v>
      </c>
      <c r="S37" s="153"/>
      <c r="T37" s="153"/>
      <c r="U37" s="153"/>
      <c r="V37" s="153"/>
      <c r="W37" s="153"/>
      <c r="X37" s="153"/>
      <c r="Y37" s="153"/>
      <c r="Z37" s="153"/>
      <c r="AA37" s="153"/>
      <c r="AB37" s="153"/>
      <c r="AC37" s="153"/>
      <c r="AD37" s="153"/>
      <c r="AE37" s="153"/>
      <c r="AF37" s="153"/>
      <c r="AG37" s="153"/>
      <c r="AH37" s="153"/>
      <c r="AI37" s="153"/>
      <c r="AJ37" s="154"/>
      <c r="AK37" s="152">
        <f>データ!AZ12</f>
        <v>138.19999999999999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135</v>
      </c>
      <c r="BE37" s="153"/>
      <c r="BF37" s="153"/>
      <c r="BG37" s="153"/>
      <c r="BH37" s="153"/>
      <c r="BI37" s="153"/>
      <c r="BJ37" s="153"/>
      <c r="BK37" s="153"/>
      <c r="BL37" s="153"/>
      <c r="BM37" s="153"/>
      <c r="BN37" s="153"/>
      <c r="BO37" s="153"/>
      <c r="BP37" s="153"/>
      <c r="BQ37" s="153"/>
      <c r="BR37" s="153"/>
      <c r="BS37" s="153"/>
      <c r="BT37" s="153"/>
      <c r="BU37" s="153"/>
      <c r="BV37" s="154"/>
      <c r="BW37" s="152">
        <f>データ!BB12</f>
        <v>136.6</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f>データ!BJ12</f>
        <v>238</v>
      </c>
      <c r="EC37" s="153"/>
      <c r="ED37" s="153"/>
      <c r="EE37" s="153"/>
      <c r="EF37" s="153"/>
      <c r="EG37" s="153"/>
      <c r="EH37" s="153"/>
      <c r="EI37" s="153"/>
      <c r="EJ37" s="153"/>
      <c r="EK37" s="153"/>
      <c r="EL37" s="153"/>
      <c r="EM37" s="153"/>
      <c r="EN37" s="153"/>
      <c r="EO37" s="153"/>
      <c r="EP37" s="153"/>
      <c r="EQ37" s="153"/>
      <c r="ER37" s="153"/>
      <c r="ES37" s="153"/>
      <c r="ET37" s="154"/>
      <c r="EU37" s="152">
        <f>データ!BK12</f>
        <v>227.5</v>
      </c>
      <c r="EV37" s="153"/>
      <c r="EW37" s="153"/>
      <c r="EX37" s="153"/>
      <c r="EY37" s="153"/>
      <c r="EZ37" s="153"/>
      <c r="FA37" s="153"/>
      <c r="FB37" s="153"/>
      <c r="FC37" s="153"/>
      <c r="FD37" s="153"/>
      <c r="FE37" s="153"/>
      <c r="FF37" s="153"/>
      <c r="FG37" s="153"/>
      <c r="FH37" s="153"/>
      <c r="FI37" s="153"/>
      <c r="FJ37" s="153"/>
      <c r="FK37" s="153"/>
      <c r="FL37" s="153"/>
      <c r="FM37" s="154"/>
      <c r="FN37" s="152">
        <f>データ!BL12</f>
        <v>238.5</v>
      </c>
      <c r="FO37" s="153"/>
      <c r="FP37" s="153"/>
      <c r="FQ37" s="153"/>
      <c r="FR37" s="153"/>
      <c r="FS37" s="153"/>
      <c r="FT37" s="153"/>
      <c r="FU37" s="153"/>
      <c r="FV37" s="153"/>
      <c r="FW37" s="153"/>
      <c r="FX37" s="153"/>
      <c r="FY37" s="153"/>
      <c r="FZ37" s="153"/>
      <c r="GA37" s="153"/>
      <c r="GB37" s="153"/>
      <c r="GC37" s="153"/>
      <c r="GD37" s="153"/>
      <c r="GE37" s="153"/>
      <c r="GF37" s="154"/>
      <c r="GG37" s="152">
        <f>データ!BM12</f>
        <v>235</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f>データ!CF12</f>
        <v>18998.7</v>
      </c>
      <c r="MW37" s="153"/>
      <c r="MX37" s="153"/>
      <c r="MY37" s="153"/>
      <c r="MZ37" s="153"/>
      <c r="NA37" s="153"/>
      <c r="NB37" s="153"/>
      <c r="NC37" s="153"/>
      <c r="ND37" s="153"/>
      <c r="NE37" s="153"/>
      <c r="NF37" s="153"/>
      <c r="NG37" s="153"/>
      <c r="NH37" s="153"/>
      <c r="NI37" s="153"/>
      <c r="NJ37" s="153"/>
      <c r="NK37" s="153"/>
      <c r="NL37" s="153"/>
      <c r="NM37" s="153"/>
      <c r="NN37" s="154"/>
      <c r="NO37" s="152">
        <f>データ!CG12</f>
        <v>17544.5</v>
      </c>
      <c r="NP37" s="153"/>
      <c r="NQ37" s="153"/>
      <c r="NR37" s="153"/>
      <c r="NS37" s="153"/>
      <c r="NT37" s="153"/>
      <c r="NU37" s="153"/>
      <c r="NV37" s="153"/>
      <c r="NW37" s="153"/>
      <c r="NX37" s="153"/>
      <c r="NY37" s="153"/>
      <c r="NZ37" s="153"/>
      <c r="OA37" s="153"/>
      <c r="OB37" s="153"/>
      <c r="OC37" s="153"/>
      <c r="OD37" s="153"/>
      <c r="OE37" s="153"/>
      <c r="OF37" s="153"/>
      <c r="OG37" s="154"/>
      <c r="OH37" s="152">
        <f>データ!CH12</f>
        <v>19886.599999999999</v>
      </c>
      <c r="OI37" s="153"/>
      <c r="OJ37" s="153"/>
      <c r="OK37" s="153"/>
      <c r="OL37" s="153"/>
      <c r="OM37" s="153"/>
      <c r="ON37" s="153"/>
      <c r="OO37" s="153"/>
      <c r="OP37" s="153"/>
      <c r="OQ37" s="153"/>
      <c r="OR37" s="153"/>
      <c r="OS37" s="153"/>
      <c r="OT37" s="153"/>
      <c r="OU37" s="153"/>
      <c r="OV37" s="153"/>
      <c r="OW37" s="153"/>
      <c r="OX37" s="153"/>
      <c r="OY37" s="153"/>
      <c r="OZ37" s="154"/>
      <c r="PA37" s="152">
        <f>データ!CI12</f>
        <v>23723.7</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f>データ!CP12</f>
        <v>36820</v>
      </c>
      <c r="RH37" s="156"/>
      <c r="RI37" s="156"/>
      <c r="RJ37" s="156"/>
      <c r="RK37" s="156"/>
      <c r="RL37" s="156"/>
      <c r="RM37" s="156"/>
      <c r="RN37" s="156"/>
      <c r="RO37" s="156"/>
      <c r="RP37" s="156"/>
      <c r="RQ37" s="156"/>
      <c r="RR37" s="156"/>
      <c r="RS37" s="156"/>
      <c r="RT37" s="156"/>
      <c r="RU37" s="156"/>
      <c r="RV37" s="156"/>
      <c r="RW37" s="156"/>
      <c r="RX37" s="156"/>
      <c r="RY37" s="157"/>
      <c r="RZ37" s="155">
        <f>データ!CQ12</f>
        <v>35532</v>
      </c>
      <c r="SA37" s="156"/>
      <c r="SB37" s="156"/>
      <c r="SC37" s="156"/>
      <c r="SD37" s="156"/>
      <c r="SE37" s="156"/>
      <c r="SF37" s="156"/>
      <c r="SG37" s="156"/>
      <c r="SH37" s="156"/>
      <c r="SI37" s="156"/>
      <c r="SJ37" s="156"/>
      <c r="SK37" s="156"/>
      <c r="SL37" s="156"/>
      <c r="SM37" s="156"/>
      <c r="SN37" s="156"/>
      <c r="SO37" s="156"/>
      <c r="SP37" s="156"/>
      <c r="SQ37" s="156"/>
      <c r="SR37" s="157"/>
      <c r="SS37" s="155">
        <f>データ!CR12</f>
        <v>36111</v>
      </c>
      <c r="ST37" s="156"/>
      <c r="SU37" s="156"/>
      <c r="SV37" s="156"/>
      <c r="SW37" s="156"/>
      <c r="SX37" s="156"/>
      <c r="SY37" s="156"/>
      <c r="SZ37" s="156"/>
      <c r="TA37" s="156"/>
      <c r="TB37" s="156"/>
      <c r="TC37" s="156"/>
      <c r="TD37" s="156"/>
      <c r="TE37" s="156"/>
      <c r="TF37" s="156"/>
      <c r="TG37" s="156"/>
      <c r="TH37" s="156"/>
      <c r="TI37" s="156"/>
      <c r="TJ37" s="156"/>
      <c r="TK37" s="157"/>
      <c r="TL37" s="155">
        <f>データ!CS12</f>
        <v>39983</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269</v>
      </c>
      <c r="VE41" s="111"/>
      <c r="VF41" s="111"/>
      <c r="VG41" s="111"/>
      <c r="VH41" s="111"/>
      <c r="VI41" s="111"/>
      <c r="VJ41" s="112"/>
    </row>
    <row r="42" spans="1:582" ht="29.45" customHeight="1" x14ac:dyDescent="0.15">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36</v>
      </c>
      <c r="I56" s="150"/>
      <c r="J56" s="150"/>
      <c r="K56" s="150"/>
      <c r="L56" s="150"/>
      <c r="M56" s="150"/>
      <c r="N56" s="150"/>
      <c r="O56" s="150"/>
      <c r="P56" s="150"/>
      <c r="Q56" s="150"/>
      <c r="R56" s="150"/>
      <c r="S56" s="151"/>
      <c r="T56" s="152">
        <f>データ!DA11</f>
        <v>64.099999999999994</v>
      </c>
      <c r="U56" s="153"/>
      <c r="V56" s="153"/>
      <c r="W56" s="153"/>
      <c r="X56" s="153"/>
      <c r="Y56" s="153"/>
      <c r="Z56" s="153"/>
      <c r="AA56" s="153"/>
      <c r="AB56" s="153"/>
      <c r="AC56" s="153"/>
      <c r="AD56" s="153"/>
      <c r="AE56" s="153"/>
      <c r="AF56" s="153"/>
      <c r="AG56" s="153"/>
      <c r="AH56" s="153"/>
      <c r="AI56" s="153"/>
      <c r="AJ56" s="153"/>
      <c r="AK56" s="153"/>
      <c r="AL56" s="154"/>
      <c r="AM56" s="152">
        <f>データ!DB11</f>
        <v>64.900000000000006</v>
      </c>
      <c r="AN56" s="153"/>
      <c r="AO56" s="153"/>
      <c r="AP56" s="153"/>
      <c r="AQ56" s="153"/>
      <c r="AR56" s="153"/>
      <c r="AS56" s="153"/>
      <c r="AT56" s="153"/>
      <c r="AU56" s="153"/>
      <c r="AV56" s="153"/>
      <c r="AW56" s="153"/>
      <c r="AX56" s="153"/>
      <c r="AY56" s="153"/>
      <c r="AZ56" s="153"/>
      <c r="BA56" s="153"/>
      <c r="BB56" s="153"/>
      <c r="BC56" s="153"/>
      <c r="BD56" s="153"/>
      <c r="BE56" s="154"/>
      <c r="BF56" s="152">
        <f>データ!DC11</f>
        <v>62.5</v>
      </c>
      <c r="BG56" s="153"/>
      <c r="BH56" s="153"/>
      <c r="BI56" s="153"/>
      <c r="BJ56" s="153"/>
      <c r="BK56" s="153"/>
      <c r="BL56" s="153"/>
      <c r="BM56" s="153"/>
      <c r="BN56" s="153"/>
      <c r="BO56" s="153"/>
      <c r="BP56" s="153"/>
      <c r="BQ56" s="153"/>
      <c r="BR56" s="153"/>
      <c r="BS56" s="153"/>
      <c r="BT56" s="153"/>
      <c r="BU56" s="153"/>
      <c r="BV56" s="153"/>
      <c r="BW56" s="153"/>
      <c r="BX56" s="154"/>
      <c r="BY56" s="152">
        <f>データ!DD11</f>
        <v>62.9</v>
      </c>
      <c r="BZ56" s="153"/>
      <c r="CA56" s="153"/>
      <c r="CB56" s="153"/>
      <c r="CC56" s="153"/>
      <c r="CD56" s="153"/>
      <c r="CE56" s="153"/>
      <c r="CF56" s="153"/>
      <c r="CG56" s="153"/>
      <c r="CH56" s="153"/>
      <c r="CI56" s="153"/>
      <c r="CJ56" s="153"/>
      <c r="CK56" s="153"/>
      <c r="CL56" s="153"/>
      <c r="CM56" s="153"/>
      <c r="CN56" s="153"/>
      <c r="CO56" s="153"/>
      <c r="CP56" s="153"/>
      <c r="CQ56" s="154"/>
      <c r="CR56" s="152">
        <f>データ!DE11</f>
        <v>59.1</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37</v>
      </c>
      <c r="IJ56" s="150"/>
      <c r="IK56" s="150"/>
      <c r="IL56" s="150"/>
      <c r="IM56" s="150"/>
      <c r="IN56" s="150"/>
      <c r="IO56" s="150"/>
      <c r="IP56" s="150"/>
      <c r="IQ56" s="150"/>
      <c r="IR56" s="150"/>
      <c r="IS56" s="150"/>
      <c r="IT56" s="151"/>
      <c r="IU56" s="170">
        <f>データ!GY11</f>
        <v>64.099999999999994</v>
      </c>
      <c r="IV56" s="170"/>
      <c r="IW56" s="170"/>
      <c r="IX56" s="170"/>
      <c r="IY56" s="170"/>
      <c r="IZ56" s="170"/>
      <c r="JA56" s="170"/>
      <c r="JB56" s="170"/>
      <c r="JC56" s="170"/>
      <c r="JD56" s="170"/>
      <c r="JE56" s="170"/>
      <c r="JF56" s="170"/>
      <c r="JG56" s="170"/>
      <c r="JH56" s="170"/>
      <c r="JI56" s="170"/>
      <c r="JJ56" s="170"/>
      <c r="JK56" s="170"/>
      <c r="JL56" s="170">
        <f>データ!GZ11</f>
        <v>64.900000000000006</v>
      </c>
      <c r="JM56" s="170"/>
      <c r="JN56" s="170"/>
      <c r="JO56" s="170"/>
      <c r="JP56" s="170"/>
      <c r="JQ56" s="170"/>
      <c r="JR56" s="170"/>
      <c r="JS56" s="170"/>
      <c r="JT56" s="170"/>
      <c r="JU56" s="170"/>
      <c r="JV56" s="170"/>
      <c r="JW56" s="170"/>
      <c r="JX56" s="170"/>
      <c r="JY56" s="170"/>
      <c r="JZ56" s="170"/>
      <c r="KA56" s="170"/>
      <c r="KB56" s="170"/>
      <c r="KC56" s="170">
        <f>データ!HA11</f>
        <v>62.5</v>
      </c>
      <c r="KD56" s="170"/>
      <c r="KE56" s="170"/>
      <c r="KF56" s="170"/>
      <c r="KG56" s="170"/>
      <c r="KH56" s="170"/>
      <c r="KI56" s="170"/>
      <c r="KJ56" s="170"/>
      <c r="KK56" s="170"/>
      <c r="KL56" s="170"/>
      <c r="KM56" s="170"/>
      <c r="KN56" s="170"/>
      <c r="KO56" s="170"/>
      <c r="KP56" s="170"/>
      <c r="KQ56" s="170"/>
      <c r="KR56" s="170"/>
      <c r="KS56" s="170"/>
      <c r="KT56" s="170">
        <f>データ!HB11</f>
        <v>62.9</v>
      </c>
      <c r="KU56" s="170"/>
      <c r="KV56" s="170"/>
      <c r="KW56" s="170"/>
      <c r="KX56" s="170"/>
      <c r="KY56" s="170"/>
      <c r="KZ56" s="170"/>
      <c r="LA56" s="170"/>
      <c r="LB56" s="170"/>
      <c r="LC56" s="170"/>
      <c r="LD56" s="170"/>
      <c r="LE56" s="170"/>
      <c r="LF56" s="170"/>
      <c r="LG56" s="170"/>
      <c r="LH56" s="170"/>
      <c r="LI56" s="170"/>
      <c r="LJ56" s="170"/>
      <c r="LK56" s="170">
        <f>データ!HC11</f>
        <v>59.1</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38</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38</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31</v>
      </c>
      <c r="I57" s="150"/>
      <c r="J57" s="150"/>
      <c r="K57" s="150"/>
      <c r="L57" s="150"/>
      <c r="M57" s="150"/>
      <c r="N57" s="150"/>
      <c r="O57" s="150"/>
      <c r="P57" s="150"/>
      <c r="Q57" s="150"/>
      <c r="R57" s="150"/>
      <c r="S57" s="151"/>
      <c r="T57" s="152">
        <f>データ!DA12</f>
        <v>29.1</v>
      </c>
      <c r="U57" s="153"/>
      <c r="V57" s="153"/>
      <c r="W57" s="153"/>
      <c r="X57" s="153"/>
      <c r="Y57" s="153"/>
      <c r="Z57" s="153"/>
      <c r="AA57" s="153"/>
      <c r="AB57" s="153"/>
      <c r="AC57" s="153"/>
      <c r="AD57" s="153"/>
      <c r="AE57" s="153"/>
      <c r="AF57" s="153"/>
      <c r="AG57" s="153"/>
      <c r="AH57" s="153"/>
      <c r="AI57" s="153"/>
      <c r="AJ57" s="153"/>
      <c r="AK57" s="153"/>
      <c r="AL57" s="154"/>
      <c r="AM57" s="152">
        <f>データ!DB12</f>
        <v>29.6</v>
      </c>
      <c r="AN57" s="153"/>
      <c r="AO57" s="153"/>
      <c r="AP57" s="153"/>
      <c r="AQ57" s="153"/>
      <c r="AR57" s="153"/>
      <c r="AS57" s="153"/>
      <c r="AT57" s="153"/>
      <c r="AU57" s="153"/>
      <c r="AV57" s="153"/>
      <c r="AW57" s="153"/>
      <c r="AX57" s="153"/>
      <c r="AY57" s="153"/>
      <c r="AZ57" s="153"/>
      <c r="BA57" s="153"/>
      <c r="BB57" s="153"/>
      <c r="BC57" s="153"/>
      <c r="BD57" s="153"/>
      <c r="BE57" s="154"/>
      <c r="BF57" s="152">
        <f>データ!DC12</f>
        <v>29.1</v>
      </c>
      <c r="BG57" s="153"/>
      <c r="BH57" s="153"/>
      <c r="BI57" s="153"/>
      <c r="BJ57" s="153"/>
      <c r="BK57" s="153"/>
      <c r="BL57" s="153"/>
      <c r="BM57" s="153"/>
      <c r="BN57" s="153"/>
      <c r="BO57" s="153"/>
      <c r="BP57" s="153"/>
      <c r="BQ57" s="153"/>
      <c r="BR57" s="153"/>
      <c r="BS57" s="153"/>
      <c r="BT57" s="153"/>
      <c r="BU57" s="153"/>
      <c r="BV57" s="153"/>
      <c r="BW57" s="153"/>
      <c r="BX57" s="154"/>
      <c r="BY57" s="152">
        <f>データ!DD12</f>
        <v>27.5</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f>データ!GY12</f>
        <v>69.8</v>
      </c>
      <c r="IV57" s="170"/>
      <c r="IW57" s="170"/>
      <c r="IX57" s="170"/>
      <c r="IY57" s="170"/>
      <c r="IZ57" s="170"/>
      <c r="JA57" s="170"/>
      <c r="JB57" s="170"/>
      <c r="JC57" s="170"/>
      <c r="JD57" s="170"/>
      <c r="JE57" s="170"/>
      <c r="JF57" s="170"/>
      <c r="JG57" s="170"/>
      <c r="JH57" s="170"/>
      <c r="JI57" s="170"/>
      <c r="JJ57" s="170"/>
      <c r="JK57" s="170"/>
      <c r="JL57" s="170">
        <f>データ!GZ12</f>
        <v>70.2</v>
      </c>
      <c r="JM57" s="170"/>
      <c r="JN57" s="170"/>
      <c r="JO57" s="170"/>
      <c r="JP57" s="170"/>
      <c r="JQ57" s="170"/>
      <c r="JR57" s="170"/>
      <c r="JS57" s="170"/>
      <c r="JT57" s="170"/>
      <c r="JU57" s="170"/>
      <c r="JV57" s="170"/>
      <c r="JW57" s="170"/>
      <c r="JX57" s="170"/>
      <c r="JY57" s="170"/>
      <c r="JZ57" s="170"/>
      <c r="KA57" s="170"/>
      <c r="KB57" s="170"/>
      <c r="KC57" s="170">
        <f>データ!HA12</f>
        <v>71.099999999999994</v>
      </c>
      <c r="KD57" s="170"/>
      <c r="KE57" s="170"/>
      <c r="KF57" s="170"/>
      <c r="KG57" s="170"/>
      <c r="KH57" s="170"/>
      <c r="KI57" s="170"/>
      <c r="KJ57" s="170"/>
      <c r="KK57" s="170"/>
      <c r="KL57" s="170"/>
      <c r="KM57" s="170"/>
      <c r="KN57" s="170"/>
      <c r="KO57" s="170"/>
      <c r="KP57" s="170"/>
      <c r="KQ57" s="170"/>
      <c r="KR57" s="170"/>
      <c r="KS57" s="170"/>
      <c r="KT57" s="170">
        <f>データ!HB12</f>
        <v>67.7</v>
      </c>
      <c r="KU57" s="170"/>
      <c r="KV57" s="170"/>
      <c r="KW57" s="170"/>
      <c r="KX57" s="170"/>
      <c r="KY57" s="170"/>
      <c r="KZ57" s="170"/>
      <c r="LA57" s="170"/>
      <c r="LB57" s="170"/>
      <c r="LC57" s="170"/>
      <c r="LD57" s="170"/>
      <c r="LE57" s="170"/>
      <c r="LF57" s="170"/>
      <c r="LG57" s="170"/>
      <c r="LH57" s="170"/>
      <c r="LI57" s="170"/>
      <c r="LJ57" s="170"/>
      <c r="LK57" s="170">
        <f>データ!HC12</f>
        <v>64.5</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30</v>
      </c>
      <c r="I71" s="150"/>
      <c r="J71" s="150"/>
      <c r="K71" s="150"/>
      <c r="L71" s="150"/>
      <c r="M71" s="150"/>
      <c r="N71" s="150"/>
      <c r="O71" s="150"/>
      <c r="P71" s="150"/>
      <c r="Q71" s="150"/>
      <c r="R71" s="150"/>
      <c r="S71" s="151"/>
      <c r="T71" s="152">
        <f>データ!DK11</f>
        <v>0</v>
      </c>
      <c r="U71" s="153"/>
      <c r="V71" s="153"/>
      <c r="W71" s="153"/>
      <c r="X71" s="153"/>
      <c r="Y71" s="153"/>
      <c r="Z71" s="153"/>
      <c r="AA71" s="153"/>
      <c r="AB71" s="153"/>
      <c r="AC71" s="153"/>
      <c r="AD71" s="153"/>
      <c r="AE71" s="153"/>
      <c r="AF71" s="153"/>
      <c r="AG71" s="153"/>
      <c r="AH71" s="153"/>
      <c r="AI71" s="153"/>
      <c r="AJ71" s="153"/>
      <c r="AK71" s="153"/>
      <c r="AL71" s="154"/>
      <c r="AM71" s="152">
        <f>データ!DL11</f>
        <v>0</v>
      </c>
      <c r="AN71" s="153"/>
      <c r="AO71" s="153"/>
      <c r="AP71" s="153"/>
      <c r="AQ71" s="153"/>
      <c r="AR71" s="153"/>
      <c r="AS71" s="153"/>
      <c r="AT71" s="153"/>
      <c r="AU71" s="153"/>
      <c r="AV71" s="153"/>
      <c r="AW71" s="153"/>
      <c r="AX71" s="153"/>
      <c r="AY71" s="153"/>
      <c r="AZ71" s="153"/>
      <c r="BA71" s="153"/>
      <c r="BB71" s="153"/>
      <c r="BC71" s="153"/>
      <c r="BD71" s="153"/>
      <c r="BE71" s="154"/>
      <c r="BF71" s="152">
        <f>データ!DM11</f>
        <v>0</v>
      </c>
      <c r="BG71" s="153"/>
      <c r="BH71" s="153"/>
      <c r="BI71" s="153"/>
      <c r="BJ71" s="153"/>
      <c r="BK71" s="153"/>
      <c r="BL71" s="153"/>
      <c r="BM71" s="153"/>
      <c r="BN71" s="153"/>
      <c r="BO71" s="153"/>
      <c r="BP71" s="153"/>
      <c r="BQ71" s="153"/>
      <c r="BR71" s="153"/>
      <c r="BS71" s="153"/>
      <c r="BT71" s="153"/>
      <c r="BU71" s="153"/>
      <c r="BV71" s="153"/>
      <c r="BW71" s="153"/>
      <c r="BX71" s="154"/>
      <c r="BY71" s="152">
        <f>データ!DN11</f>
        <v>0</v>
      </c>
      <c r="BZ71" s="153"/>
      <c r="CA71" s="153"/>
      <c r="CB71" s="153"/>
      <c r="CC71" s="153"/>
      <c r="CD71" s="153"/>
      <c r="CE71" s="153"/>
      <c r="CF71" s="153"/>
      <c r="CG71" s="153"/>
      <c r="CH71" s="153"/>
      <c r="CI71" s="153"/>
      <c r="CJ71" s="153"/>
      <c r="CK71" s="153"/>
      <c r="CL71" s="153"/>
      <c r="CM71" s="153"/>
      <c r="CN71" s="153"/>
      <c r="CO71" s="153"/>
      <c r="CP71" s="153"/>
      <c r="CQ71" s="154"/>
      <c r="CR71" s="152">
        <f>データ!DO11</f>
        <v>0</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f>データ!HI11</f>
        <v>0</v>
      </c>
      <c r="IV71" s="170"/>
      <c r="IW71" s="170"/>
      <c r="IX71" s="170"/>
      <c r="IY71" s="170"/>
      <c r="IZ71" s="170"/>
      <c r="JA71" s="170"/>
      <c r="JB71" s="170"/>
      <c r="JC71" s="170"/>
      <c r="JD71" s="170"/>
      <c r="JE71" s="170"/>
      <c r="JF71" s="170"/>
      <c r="JG71" s="170"/>
      <c r="JH71" s="170"/>
      <c r="JI71" s="170"/>
      <c r="JJ71" s="170"/>
      <c r="JK71" s="170"/>
      <c r="JL71" s="170">
        <f>データ!HJ11</f>
        <v>0</v>
      </c>
      <c r="JM71" s="170"/>
      <c r="JN71" s="170"/>
      <c r="JO71" s="170"/>
      <c r="JP71" s="170"/>
      <c r="JQ71" s="170"/>
      <c r="JR71" s="170"/>
      <c r="JS71" s="170"/>
      <c r="JT71" s="170"/>
      <c r="JU71" s="170"/>
      <c r="JV71" s="170"/>
      <c r="JW71" s="170"/>
      <c r="JX71" s="170"/>
      <c r="JY71" s="170"/>
      <c r="JZ71" s="170"/>
      <c r="KA71" s="170"/>
      <c r="KB71" s="170"/>
      <c r="KC71" s="170">
        <f>データ!HK11</f>
        <v>0</v>
      </c>
      <c r="KD71" s="170"/>
      <c r="KE71" s="170"/>
      <c r="KF71" s="170"/>
      <c r="KG71" s="170"/>
      <c r="KH71" s="170"/>
      <c r="KI71" s="170"/>
      <c r="KJ71" s="170"/>
      <c r="KK71" s="170"/>
      <c r="KL71" s="170"/>
      <c r="KM71" s="170"/>
      <c r="KN71" s="170"/>
      <c r="KO71" s="170"/>
      <c r="KP71" s="170"/>
      <c r="KQ71" s="170"/>
      <c r="KR71" s="170"/>
      <c r="KS71" s="170"/>
      <c r="KT71" s="170">
        <f>データ!HL11</f>
        <v>0</v>
      </c>
      <c r="KU71" s="170"/>
      <c r="KV71" s="170"/>
      <c r="KW71" s="170"/>
      <c r="KX71" s="170"/>
      <c r="KY71" s="170"/>
      <c r="KZ71" s="170"/>
      <c r="LA71" s="170"/>
      <c r="LB71" s="170"/>
      <c r="LC71" s="170"/>
      <c r="LD71" s="170"/>
      <c r="LE71" s="170"/>
      <c r="LF71" s="170"/>
      <c r="LG71" s="170"/>
      <c r="LH71" s="170"/>
      <c r="LI71" s="170"/>
      <c r="LJ71" s="170"/>
      <c r="LK71" s="170">
        <f>データ!HM11</f>
        <v>0</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31</v>
      </c>
      <c r="I72" s="150"/>
      <c r="J72" s="150"/>
      <c r="K72" s="150"/>
      <c r="L72" s="150"/>
      <c r="M72" s="150"/>
      <c r="N72" s="150"/>
      <c r="O72" s="150"/>
      <c r="P72" s="150"/>
      <c r="Q72" s="150"/>
      <c r="R72" s="150"/>
      <c r="S72" s="151"/>
      <c r="T72" s="152">
        <f>データ!DK12</f>
        <v>6.3</v>
      </c>
      <c r="U72" s="153"/>
      <c r="V72" s="153"/>
      <c r="W72" s="153"/>
      <c r="X72" s="153"/>
      <c r="Y72" s="153"/>
      <c r="Z72" s="153"/>
      <c r="AA72" s="153"/>
      <c r="AB72" s="153"/>
      <c r="AC72" s="153"/>
      <c r="AD72" s="153"/>
      <c r="AE72" s="153"/>
      <c r="AF72" s="153"/>
      <c r="AG72" s="153"/>
      <c r="AH72" s="153"/>
      <c r="AI72" s="153"/>
      <c r="AJ72" s="153"/>
      <c r="AK72" s="153"/>
      <c r="AL72" s="154"/>
      <c r="AM72" s="152">
        <f>データ!DL12</f>
        <v>5</v>
      </c>
      <c r="AN72" s="153"/>
      <c r="AO72" s="153"/>
      <c r="AP72" s="153"/>
      <c r="AQ72" s="153"/>
      <c r="AR72" s="153"/>
      <c r="AS72" s="153"/>
      <c r="AT72" s="153"/>
      <c r="AU72" s="153"/>
      <c r="AV72" s="153"/>
      <c r="AW72" s="153"/>
      <c r="AX72" s="153"/>
      <c r="AY72" s="153"/>
      <c r="AZ72" s="153"/>
      <c r="BA72" s="153"/>
      <c r="BB72" s="153"/>
      <c r="BC72" s="153"/>
      <c r="BD72" s="153"/>
      <c r="BE72" s="154"/>
      <c r="BF72" s="152">
        <f>データ!DM12</f>
        <v>4.0999999999999996</v>
      </c>
      <c r="BG72" s="153"/>
      <c r="BH72" s="153"/>
      <c r="BI72" s="153"/>
      <c r="BJ72" s="153"/>
      <c r="BK72" s="153"/>
      <c r="BL72" s="153"/>
      <c r="BM72" s="153"/>
      <c r="BN72" s="153"/>
      <c r="BO72" s="153"/>
      <c r="BP72" s="153"/>
      <c r="BQ72" s="153"/>
      <c r="BR72" s="153"/>
      <c r="BS72" s="153"/>
      <c r="BT72" s="153"/>
      <c r="BU72" s="153"/>
      <c r="BV72" s="153"/>
      <c r="BW72" s="153"/>
      <c r="BX72" s="154"/>
      <c r="BY72" s="152">
        <f>データ!DN12</f>
        <v>12.3</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f>データ!HI12</f>
        <v>0</v>
      </c>
      <c r="IV72" s="170"/>
      <c r="IW72" s="170"/>
      <c r="IX72" s="170"/>
      <c r="IY72" s="170"/>
      <c r="IZ72" s="170"/>
      <c r="JA72" s="170"/>
      <c r="JB72" s="170"/>
      <c r="JC72" s="170"/>
      <c r="JD72" s="170"/>
      <c r="JE72" s="170"/>
      <c r="JF72" s="170"/>
      <c r="JG72" s="170"/>
      <c r="JH72" s="170"/>
      <c r="JI72" s="170"/>
      <c r="JJ72" s="170"/>
      <c r="JK72" s="170"/>
      <c r="JL72" s="170">
        <f>データ!HJ12</f>
        <v>0.7</v>
      </c>
      <c r="JM72" s="170"/>
      <c r="JN72" s="170"/>
      <c r="JO72" s="170"/>
      <c r="JP72" s="170"/>
      <c r="JQ72" s="170"/>
      <c r="JR72" s="170"/>
      <c r="JS72" s="170"/>
      <c r="JT72" s="170"/>
      <c r="JU72" s="170"/>
      <c r="JV72" s="170"/>
      <c r="JW72" s="170"/>
      <c r="JX72" s="170"/>
      <c r="JY72" s="170"/>
      <c r="JZ72" s="170"/>
      <c r="KA72" s="170"/>
      <c r="KB72" s="170"/>
      <c r="KC72" s="170">
        <f>データ!HK12</f>
        <v>0.8</v>
      </c>
      <c r="KD72" s="170"/>
      <c r="KE72" s="170"/>
      <c r="KF72" s="170"/>
      <c r="KG72" s="170"/>
      <c r="KH72" s="170"/>
      <c r="KI72" s="170"/>
      <c r="KJ72" s="170"/>
      <c r="KK72" s="170"/>
      <c r="KL72" s="170"/>
      <c r="KM72" s="170"/>
      <c r="KN72" s="170"/>
      <c r="KO72" s="170"/>
      <c r="KP72" s="170"/>
      <c r="KQ72" s="170"/>
      <c r="KR72" s="170"/>
      <c r="KS72" s="170"/>
      <c r="KT72" s="170">
        <f>データ!HL12</f>
        <v>0</v>
      </c>
      <c r="KU72" s="170"/>
      <c r="KV72" s="170"/>
      <c r="KW72" s="170"/>
      <c r="KX72" s="170"/>
      <c r="KY72" s="170"/>
      <c r="KZ72" s="170"/>
      <c r="LA72" s="170"/>
      <c r="LB72" s="170"/>
      <c r="LC72" s="170"/>
      <c r="LD72" s="170"/>
      <c r="LE72" s="170"/>
      <c r="LF72" s="170"/>
      <c r="LG72" s="170"/>
      <c r="LH72" s="170"/>
      <c r="LI72" s="170"/>
      <c r="LJ72" s="170"/>
      <c r="LK72" s="170">
        <f>データ!HM12</f>
        <v>0</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39</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f>データ!HS11</f>
        <v>0</v>
      </c>
      <c r="IV86" s="170"/>
      <c r="IW86" s="170"/>
      <c r="IX86" s="170"/>
      <c r="IY86" s="170"/>
      <c r="IZ86" s="170"/>
      <c r="JA86" s="170"/>
      <c r="JB86" s="170"/>
      <c r="JC86" s="170"/>
      <c r="JD86" s="170"/>
      <c r="JE86" s="170"/>
      <c r="JF86" s="170"/>
      <c r="JG86" s="170"/>
      <c r="JH86" s="170"/>
      <c r="JI86" s="170"/>
      <c r="JJ86" s="170"/>
      <c r="JK86" s="170"/>
      <c r="JL86" s="170">
        <f>データ!HT11</f>
        <v>0</v>
      </c>
      <c r="JM86" s="170"/>
      <c r="JN86" s="170"/>
      <c r="JO86" s="170"/>
      <c r="JP86" s="170"/>
      <c r="JQ86" s="170"/>
      <c r="JR86" s="170"/>
      <c r="JS86" s="170"/>
      <c r="JT86" s="170"/>
      <c r="JU86" s="170"/>
      <c r="JV86" s="170"/>
      <c r="JW86" s="170"/>
      <c r="JX86" s="170"/>
      <c r="JY86" s="170"/>
      <c r="JZ86" s="170"/>
      <c r="KA86" s="170"/>
      <c r="KB86" s="170"/>
      <c r="KC86" s="170">
        <f>データ!HU11</f>
        <v>0</v>
      </c>
      <c r="KD86" s="170"/>
      <c r="KE86" s="170"/>
      <c r="KF86" s="170"/>
      <c r="KG86" s="170"/>
      <c r="KH86" s="170"/>
      <c r="KI86" s="170"/>
      <c r="KJ86" s="170"/>
      <c r="KK86" s="170"/>
      <c r="KL86" s="170"/>
      <c r="KM86" s="170"/>
      <c r="KN86" s="170"/>
      <c r="KO86" s="170"/>
      <c r="KP86" s="170"/>
      <c r="KQ86" s="170"/>
      <c r="KR86" s="170"/>
      <c r="KS86" s="170"/>
      <c r="KT86" s="170">
        <f>データ!HV11</f>
        <v>0</v>
      </c>
      <c r="KU86" s="170"/>
      <c r="KV86" s="170"/>
      <c r="KW86" s="170"/>
      <c r="KX86" s="170"/>
      <c r="KY86" s="170"/>
      <c r="KZ86" s="170"/>
      <c r="LA86" s="170"/>
      <c r="LB86" s="170"/>
      <c r="LC86" s="170"/>
      <c r="LD86" s="170"/>
      <c r="LE86" s="170"/>
      <c r="LF86" s="170"/>
      <c r="LG86" s="170"/>
      <c r="LH86" s="170"/>
      <c r="LI86" s="170"/>
      <c r="LJ86" s="170"/>
      <c r="LK86" s="170">
        <f>データ!HW11</f>
        <v>0</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31</v>
      </c>
      <c r="I87" s="150"/>
      <c r="J87" s="150"/>
      <c r="K87" s="150"/>
      <c r="L87" s="150"/>
      <c r="M87" s="150"/>
      <c r="N87" s="150"/>
      <c r="O87" s="150"/>
      <c r="P87" s="150"/>
      <c r="Q87" s="150"/>
      <c r="R87" s="150"/>
      <c r="S87" s="151"/>
      <c r="T87" s="152">
        <f>データ!DU12</f>
        <v>156.6</v>
      </c>
      <c r="U87" s="153"/>
      <c r="V87" s="153"/>
      <c r="W87" s="153"/>
      <c r="X87" s="153"/>
      <c r="Y87" s="153"/>
      <c r="Z87" s="153"/>
      <c r="AA87" s="153"/>
      <c r="AB87" s="153"/>
      <c r="AC87" s="153"/>
      <c r="AD87" s="153"/>
      <c r="AE87" s="153"/>
      <c r="AF87" s="153"/>
      <c r="AG87" s="153"/>
      <c r="AH87" s="153"/>
      <c r="AI87" s="153"/>
      <c r="AJ87" s="153"/>
      <c r="AK87" s="153"/>
      <c r="AL87" s="154"/>
      <c r="AM87" s="152">
        <f>データ!DV12</f>
        <v>197.3</v>
      </c>
      <c r="AN87" s="153"/>
      <c r="AO87" s="153"/>
      <c r="AP87" s="153"/>
      <c r="AQ87" s="153"/>
      <c r="AR87" s="153"/>
      <c r="AS87" s="153"/>
      <c r="AT87" s="153"/>
      <c r="AU87" s="153"/>
      <c r="AV87" s="153"/>
      <c r="AW87" s="153"/>
      <c r="AX87" s="153"/>
      <c r="AY87" s="153"/>
      <c r="AZ87" s="153"/>
      <c r="BA87" s="153"/>
      <c r="BB87" s="153"/>
      <c r="BC87" s="153"/>
      <c r="BD87" s="153"/>
      <c r="BE87" s="154"/>
      <c r="BF87" s="152">
        <f>データ!DW12</f>
        <v>179.5</v>
      </c>
      <c r="BG87" s="153"/>
      <c r="BH87" s="153"/>
      <c r="BI87" s="153"/>
      <c r="BJ87" s="153"/>
      <c r="BK87" s="153"/>
      <c r="BL87" s="153"/>
      <c r="BM87" s="153"/>
      <c r="BN87" s="153"/>
      <c r="BO87" s="153"/>
      <c r="BP87" s="153"/>
      <c r="BQ87" s="153"/>
      <c r="BR87" s="153"/>
      <c r="BS87" s="153"/>
      <c r="BT87" s="153"/>
      <c r="BU87" s="153"/>
      <c r="BV87" s="153"/>
      <c r="BW87" s="153"/>
      <c r="BX87" s="154"/>
      <c r="BY87" s="152">
        <f>データ!DX12</f>
        <v>171.6</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f>データ!HS12</f>
        <v>54.4</v>
      </c>
      <c r="IV87" s="170"/>
      <c r="IW87" s="170"/>
      <c r="IX87" s="170"/>
      <c r="IY87" s="170"/>
      <c r="IZ87" s="170"/>
      <c r="JA87" s="170"/>
      <c r="JB87" s="170"/>
      <c r="JC87" s="170"/>
      <c r="JD87" s="170"/>
      <c r="JE87" s="170"/>
      <c r="JF87" s="170"/>
      <c r="JG87" s="170"/>
      <c r="JH87" s="170"/>
      <c r="JI87" s="170"/>
      <c r="JJ87" s="170"/>
      <c r="JK87" s="170"/>
      <c r="JL87" s="170">
        <f>データ!HT12</f>
        <v>57.6</v>
      </c>
      <c r="JM87" s="170"/>
      <c r="JN87" s="170"/>
      <c r="JO87" s="170"/>
      <c r="JP87" s="170"/>
      <c r="JQ87" s="170"/>
      <c r="JR87" s="170"/>
      <c r="JS87" s="170"/>
      <c r="JT87" s="170"/>
      <c r="JU87" s="170"/>
      <c r="JV87" s="170"/>
      <c r="JW87" s="170"/>
      <c r="JX87" s="170"/>
      <c r="JY87" s="170"/>
      <c r="JZ87" s="170"/>
      <c r="KA87" s="170"/>
      <c r="KB87" s="170"/>
      <c r="KC87" s="170">
        <f>データ!HU12</f>
        <v>38</v>
      </c>
      <c r="KD87" s="170"/>
      <c r="KE87" s="170"/>
      <c r="KF87" s="170"/>
      <c r="KG87" s="170"/>
      <c r="KH87" s="170"/>
      <c r="KI87" s="170"/>
      <c r="KJ87" s="170"/>
      <c r="KK87" s="170"/>
      <c r="KL87" s="170"/>
      <c r="KM87" s="170"/>
      <c r="KN87" s="170"/>
      <c r="KO87" s="170"/>
      <c r="KP87" s="170"/>
      <c r="KQ87" s="170"/>
      <c r="KR87" s="170"/>
      <c r="KS87" s="170"/>
      <c r="KT87" s="170">
        <f>データ!HV12</f>
        <v>25.6</v>
      </c>
      <c r="KU87" s="170"/>
      <c r="KV87" s="170"/>
      <c r="KW87" s="170"/>
      <c r="KX87" s="170"/>
      <c r="KY87" s="170"/>
      <c r="KZ87" s="170"/>
      <c r="LA87" s="170"/>
      <c r="LB87" s="170"/>
      <c r="LC87" s="170"/>
      <c r="LD87" s="170"/>
      <c r="LE87" s="170"/>
      <c r="LF87" s="170"/>
      <c r="LG87" s="170"/>
      <c r="LH87" s="170"/>
      <c r="LI87" s="170"/>
      <c r="LJ87" s="170"/>
      <c r="LK87" s="170">
        <f>データ!HW12</f>
        <v>44</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40</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270</v>
      </c>
      <c r="VE100" s="111"/>
      <c r="VF100" s="111"/>
      <c r="VG100" s="111"/>
      <c r="VH100" s="111"/>
      <c r="VI100" s="111"/>
      <c r="VJ100" s="112"/>
    </row>
    <row r="101" spans="1:582" ht="13.5" customHeight="1" x14ac:dyDescent="0.15">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9" t="s">
        <v>31</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9" t="s">
        <v>30</v>
      </c>
      <c r="I117" s="150"/>
      <c r="J117" s="150"/>
      <c r="K117" s="150"/>
      <c r="L117" s="150"/>
      <c r="M117" s="150"/>
      <c r="N117" s="150"/>
      <c r="O117" s="150"/>
      <c r="P117" s="150"/>
      <c r="Q117" s="150"/>
      <c r="R117" s="150"/>
      <c r="S117" s="151"/>
      <c r="T117" s="152">
        <f>データ!EO11</f>
        <v>62.9</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70.5</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30.8</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38</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f>データ!IM11</f>
        <v>62.9</v>
      </c>
      <c r="IV117" s="170"/>
      <c r="IW117" s="170"/>
      <c r="IX117" s="170"/>
      <c r="IY117" s="170"/>
      <c r="IZ117" s="170"/>
      <c r="JA117" s="170"/>
      <c r="JB117" s="170"/>
      <c r="JC117" s="170"/>
      <c r="JD117" s="170"/>
      <c r="JE117" s="170"/>
      <c r="JF117" s="170"/>
      <c r="JG117" s="170"/>
      <c r="JH117" s="170"/>
      <c r="JI117" s="170"/>
      <c r="JJ117" s="170"/>
      <c r="JK117" s="170"/>
      <c r="JL117" s="170">
        <f>データ!IN11</f>
        <v>70.5</v>
      </c>
      <c r="JM117" s="170"/>
      <c r="JN117" s="170"/>
      <c r="JO117" s="170"/>
      <c r="JP117" s="170"/>
      <c r="JQ117" s="170"/>
      <c r="JR117" s="170"/>
      <c r="JS117" s="170"/>
      <c r="JT117" s="170"/>
      <c r="JU117" s="170"/>
      <c r="JV117" s="170"/>
      <c r="JW117" s="170"/>
      <c r="JX117" s="170"/>
      <c r="JY117" s="170"/>
      <c r="JZ117" s="170"/>
      <c r="KA117" s="170"/>
      <c r="KB117" s="170"/>
      <c r="KC117" s="170">
        <f>データ!IO11</f>
        <v>30.8</v>
      </c>
      <c r="KD117" s="170"/>
      <c r="KE117" s="170"/>
      <c r="KF117" s="170"/>
      <c r="KG117" s="170"/>
      <c r="KH117" s="170"/>
      <c r="KI117" s="170"/>
      <c r="KJ117" s="170"/>
      <c r="KK117" s="170"/>
      <c r="KL117" s="170"/>
      <c r="KM117" s="170"/>
      <c r="KN117" s="170"/>
      <c r="KO117" s="170"/>
      <c r="KP117" s="170"/>
      <c r="KQ117" s="170"/>
      <c r="KR117" s="170"/>
      <c r="KS117" s="170"/>
      <c r="KT117" s="170">
        <f>データ!IP11</f>
        <v>0</v>
      </c>
      <c r="KU117" s="170"/>
      <c r="KV117" s="170"/>
      <c r="KW117" s="170"/>
      <c r="KX117" s="170"/>
      <c r="KY117" s="170"/>
      <c r="KZ117" s="170"/>
      <c r="LA117" s="170"/>
      <c r="LB117" s="170"/>
      <c r="LC117" s="170"/>
      <c r="LD117" s="170"/>
      <c r="LE117" s="170"/>
      <c r="LF117" s="170"/>
      <c r="LG117" s="170"/>
      <c r="LH117" s="170"/>
      <c r="LI117" s="170"/>
      <c r="LJ117" s="170"/>
      <c r="LK117" s="170">
        <f>データ!IQ11</f>
        <v>0</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9" t="s">
        <v>31</v>
      </c>
      <c r="I118" s="150"/>
      <c r="J118" s="150"/>
      <c r="K118" s="150"/>
      <c r="L118" s="150"/>
      <c r="M118" s="150"/>
      <c r="N118" s="150"/>
      <c r="O118" s="150"/>
      <c r="P118" s="150"/>
      <c r="Q118" s="150"/>
      <c r="R118" s="150"/>
      <c r="S118" s="151"/>
      <c r="T118" s="152">
        <f>データ!EO12</f>
        <v>87.4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91</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84.7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76.7</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f>データ!IM12</f>
        <v>32.9</v>
      </c>
      <c r="IV118" s="170"/>
      <c r="IW118" s="170"/>
      <c r="IX118" s="170"/>
      <c r="IY118" s="170"/>
      <c r="IZ118" s="170"/>
      <c r="JA118" s="170"/>
      <c r="JB118" s="170"/>
      <c r="JC118" s="170"/>
      <c r="JD118" s="170"/>
      <c r="JE118" s="170"/>
      <c r="JF118" s="170"/>
      <c r="JG118" s="170"/>
      <c r="JH118" s="170"/>
      <c r="JI118" s="170"/>
      <c r="JJ118" s="170"/>
      <c r="JK118" s="170"/>
      <c r="JL118" s="170">
        <f>データ!IN12</f>
        <v>38.5</v>
      </c>
      <c r="JM118" s="170"/>
      <c r="JN118" s="170"/>
      <c r="JO118" s="170"/>
      <c r="JP118" s="170"/>
      <c r="JQ118" s="170"/>
      <c r="JR118" s="170"/>
      <c r="JS118" s="170"/>
      <c r="JT118" s="170"/>
      <c r="JU118" s="170"/>
      <c r="JV118" s="170"/>
      <c r="JW118" s="170"/>
      <c r="JX118" s="170"/>
      <c r="JY118" s="170"/>
      <c r="JZ118" s="170"/>
      <c r="KA118" s="170"/>
      <c r="KB118" s="170"/>
      <c r="KC118" s="170">
        <f>データ!IO12</f>
        <v>20.8</v>
      </c>
      <c r="KD118" s="170"/>
      <c r="KE118" s="170"/>
      <c r="KF118" s="170"/>
      <c r="KG118" s="170"/>
      <c r="KH118" s="170"/>
      <c r="KI118" s="170"/>
      <c r="KJ118" s="170"/>
      <c r="KK118" s="170"/>
      <c r="KL118" s="170"/>
      <c r="KM118" s="170"/>
      <c r="KN118" s="170"/>
      <c r="KO118" s="170"/>
      <c r="KP118" s="170"/>
      <c r="KQ118" s="170"/>
      <c r="KR118" s="170"/>
      <c r="KS118" s="170"/>
      <c r="KT118" s="170">
        <f>データ!IP12</f>
        <v>9.3000000000000007</v>
      </c>
      <c r="KU118" s="170"/>
      <c r="KV118" s="170"/>
      <c r="KW118" s="170"/>
      <c r="KX118" s="170"/>
      <c r="KY118" s="170"/>
      <c r="KZ118" s="170"/>
      <c r="LA118" s="170"/>
      <c r="LB118" s="170"/>
      <c r="LC118" s="170"/>
      <c r="LD118" s="170"/>
      <c r="LE118" s="170"/>
      <c r="LF118" s="170"/>
      <c r="LG118" s="170"/>
      <c r="LH118" s="170"/>
      <c r="LI118" s="170"/>
      <c r="LJ118" s="170"/>
      <c r="LK118" s="170">
        <f>データ!IQ12</f>
        <v>10.9</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15">
      <c r="A122" s="1"/>
      <c r="B122" s="177" t="s">
        <v>41</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15">
      <c r="B125" s="2" t="s">
        <v>42</v>
      </c>
      <c r="C125" s="2" t="s">
        <v>43</v>
      </c>
      <c r="D125" s="2" t="s">
        <v>44</v>
      </c>
      <c r="E125" s="2" t="s">
        <v>45</v>
      </c>
      <c r="F125" s="2" t="s">
        <v>46</v>
      </c>
      <c r="G125" s="2" t="s">
        <v>47</v>
      </c>
    </row>
    <row r="126" spans="1:582" ht="13.5" hidden="1" customHeight="1" x14ac:dyDescent="0.15">
      <c r="C126" s="2" t="str">
        <f>データ!CY9</f>
        <v>（最大出力合計8,500kW）</v>
      </c>
      <c r="D126" s="2" t="str">
        <f>データ!EX9</f>
        <v>（最大出力合計-kW）</v>
      </c>
      <c r="E126" s="2" t="str">
        <f>データ!GW9</f>
        <v>（最大出力合計8,500kW）</v>
      </c>
      <c r="F126" s="2" t="str">
        <f>データ!IV9</f>
        <v>（最大出力合計-kW）</v>
      </c>
      <c r="G126" s="2" t="str">
        <f>データ!KU9</f>
        <v>（最大出力合計-kW）</v>
      </c>
    </row>
  </sheetData>
  <sheetProtection algorithmName="SHA-512" hashValue="GpAojX/AVAQlbzGe2BJEdpfY59I7izhnw+jmPafWJ1VmWMPU5XxG2zUKP2AwxE8u0AaIPNjPSfABC2LxTS+7Bw==" saltValue="kIdZcw3Y3SuTCzfdSV8o8A=="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15">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81</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81</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81</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81</v>
      </c>
      <c r="ML4" s="38"/>
      <c r="MM4" s="38"/>
      <c r="MN4" s="38"/>
      <c r="MO4" s="38"/>
      <c r="MP4" s="38"/>
      <c r="MQ4" s="38"/>
      <c r="MR4" s="38"/>
      <c r="MS4" s="38"/>
      <c r="MT4" s="41"/>
      <c r="MU4" s="37" t="s">
        <v>82</v>
      </c>
      <c r="MV4" s="38"/>
      <c r="MW4" s="38"/>
      <c r="MX4" s="41"/>
      <c r="MY4" s="37" t="s">
        <v>45</v>
      </c>
      <c r="MZ4" s="38"/>
      <c r="NA4" s="38"/>
      <c r="NB4" s="41"/>
      <c r="NC4" s="37" t="s">
        <v>46</v>
      </c>
      <c r="ND4" s="38"/>
      <c r="NE4" s="38"/>
      <c r="NF4" s="41"/>
      <c r="NG4" s="37" t="s">
        <v>83</v>
      </c>
      <c r="NH4" s="38"/>
      <c r="NI4" s="38"/>
      <c r="NJ4" s="41"/>
    </row>
    <row r="5" spans="1:374" x14ac:dyDescent="0.15">
      <c r="A5" s="33" t="s">
        <v>84</v>
      </c>
      <c r="B5" s="46"/>
      <c r="C5" s="46"/>
      <c r="D5" s="46"/>
      <c r="E5" s="46"/>
      <c r="F5" s="46"/>
      <c r="G5" s="46"/>
      <c r="H5" s="46"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40.5" x14ac:dyDescent="0.15">
      <c r="A6" s="33" t="s">
        <v>124</v>
      </c>
      <c r="B6" s="48" t="str">
        <f>B7</f>
        <v>2024</v>
      </c>
      <c r="C6" s="48" t="str">
        <f t="shared" ref="C6:AX6" si="6">C7</f>
        <v>052019</v>
      </c>
      <c r="D6" s="48" t="str">
        <f t="shared" si="6"/>
        <v>47</v>
      </c>
      <c r="E6" s="48" t="str">
        <f t="shared" si="6"/>
        <v>04</v>
      </c>
      <c r="F6" s="48" t="str">
        <f t="shared" si="6"/>
        <v>0</v>
      </c>
      <c r="G6" s="48" t="str">
        <f t="shared" si="6"/>
        <v>000</v>
      </c>
      <c r="H6" s="48" t="str">
        <f t="shared" si="6"/>
        <v>秋田県　秋田市</v>
      </c>
      <c r="I6" s="48" t="str">
        <f t="shared" si="6"/>
        <v>法非適用</v>
      </c>
      <c r="J6" s="48" t="str">
        <f t="shared" si="6"/>
        <v>電気事業</v>
      </c>
      <c r="K6" s="48" t="str">
        <f t="shared" si="6"/>
        <v>非設置</v>
      </c>
      <c r="L6" s="49" t="str">
        <f t="shared" si="6"/>
        <v>該当数値なし</v>
      </c>
      <c r="M6" s="50" t="str">
        <f t="shared" si="6"/>
        <v>-</v>
      </c>
      <c r="N6" s="50">
        <f t="shared" si="6"/>
        <v>1</v>
      </c>
      <c r="O6" s="50" t="str">
        <f t="shared" si="6"/>
        <v>-</v>
      </c>
      <c r="P6" s="50" t="str">
        <f t="shared" si="6"/>
        <v>-</v>
      </c>
      <c r="Q6" s="50" t="str">
        <f t="shared" si="6"/>
        <v>-</v>
      </c>
      <c r="R6" s="51" t="str">
        <f>R7</f>
        <v>令和7年3月31日　総合環境センター</v>
      </c>
      <c r="S6" s="52" t="str">
        <f t="shared" si="6"/>
        <v>-</v>
      </c>
      <c r="T6" s="48" t="str">
        <f t="shared" si="6"/>
        <v>無</v>
      </c>
      <c r="U6" s="52" t="str">
        <f t="shared" si="6"/>
        <v>ゼロワットパワー株式会社</v>
      </c>
      <c r="V6" s="49" t="str">
        <f t="shared" si="6"/>
        <v>-</v>
      </c>
      <c r="W6" s="50" t="str">
        <f>W7</f>
        <v>-</v>
      </c>
      <c r="X6" s="50" t="str">
        <f t="shared" si="6"/>
        <v>-</v>
      </c>
      <c r="Y6" s="50" t="str">
        <f t="shared" si="6"/>
        <v>-</v>
      </c>
      <c r="Z6" s="50" t="str">
        <f t="shared" si="6"/>
        <v>-</v>
      </c>
      <c r="AA6" s="50" t="str">
        <f t="shared" si="6"/>
        <v>-</v>
      </c>
      <c r="AB6" s="50">
        <f t="shared" si="6"/>
        <v>47696</v>
      </c>
      <c r="AC6" s="50">
        <f t="shared" si="6"/>
        <v>48357</v>
      </c>
      <c r="AD6" s="50">
        <f t="shared" si="6"/>
        <v>46567</v>
      </c>
      <c r="AE6" s="50">
        <f t="shared" si="6"/>
        <v>46981</v>
      </c>
      <c r="AF6" s="50">
        <f t="shared" si="6"/>
        <v>44024</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47696</v>
      </c>
      <c r="AR6" s="50">
        <f t="shared" si="6"/>
        <v>48357</v>
      </c>
      <c r="AS6" s="50">
        <f t="shared" si="6"/>
        <v>46567</v>
      </c>
      <c r="AT6" s="50">
        <f t="shared" si="6"/>
        <v>46981</v>
      </c>
      <c r="AU6" s="50">
        <f t="shared" si="6"/>
        <v>44024</v>
      </c>
      <c r="AV6" s="50">
        <f t="shared" si="6"/>
        <v>204413</v>
      </c>
      <c r="AW6" s="50" t="str">
        <f t="shared" si="6"/>
        <v>-</v>
      </c>
      <c r="AX6" s="50">
        <f t="shared" si="6"/>
        <v>204413</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40.5" x14ac:dyDescent="0.15">
      <c r="A7" s="33"/>
      <c r="B7" s="58" t="s">
        <v>125</v>
      </c>
      <c r="C7" s="58" t="s">
        <v>126</v>
      </c>
      <c r="D7" s="58" t="s">
        <v>127</v>
      </c>
      <c r="E7" s="58" t="s">
        <v>128</v>
      </c>
      <c r="F7" s="58" t="s">
        <v>129</v>
      </c>
      <c r="G7" s="58" t="s">
        <v>130</v>
      </c>
      <c r="H7" s="58" t="s">
        <v>131</v>
      </c>
      <c r="I7" s="58" t="s">
        <v>132</v>
      </c>
      <c r="J7" s="58" t="s">
        <v>133</v>
      </c>
      <c r="K7" s="58" t="s">
        <v>134</v>
      </c>
      <c r="L7" s="59" t="s">
        <v>135</v>
      </c>
      <c r="M7" s="60" t="s">
        <v>136</v>
      </c>
      <c r="N7" s="60">
        <v>1</v>
      </c>
      <c r="O7" s="61" t="s">
        <v>136</v>
      </c>
      <c r="P7" s="61" t="s">
        <v>136</v>
      </c>
      <c r="Q7" s="61" t="s">
        <v>136</v>
      </c>
      <c r="R7" s="62" t="s">
        <v>137</v>
      </c>
      <c r="S7" s="62" t="s">
        <v>136</v>
      </c>
      <c r="T7" s="63" t="s">
        <v>138</v>
      </c>
      <c r="U7" s="62" t="s">
        <v>139</v>
      </c>
      <c r="V7" s="59" t="s">
        <v>136</v>
      </c>
      <c r="W7" s="61" t="s">
        <v>136</v>
      </c>
      <c r="X7" s="61" t="s">
        <v>136</v>
      </c>
      <c r="Y7" s="61" t="s">
        <v>136</v>
      </c>
      <c r="Z7" s="61" t="s">
        <v>136</v>
      </c>
      <c r="AA7" s="61" t="s">
        <v>136</v>
      </c>
      <c r="AB7" s="61">
        <v>47696</v>
      </c>
      <c r="AC7" s="61">
        <v>48357</v>
      </c>
      <c r="AD7" s="61">
        <v>46567</v>
      </c>
      <c r="AE7" s="61">
        <v>46981</v>
      </c>
      <c r="AF7" s="61">
        <v>44024</v>
      </c>
      <c r="AG7" s="61" t="s">
        <v>136</v>
      </c>
      <c r="AH7" s="61" t="s">
        <v>136</v>
      </c>
      <c r="AI7" s="61" t="s">
        <v>136</v>
      </c>
      <c r="AJ7" s="61" t="s">
        <v>136</v>
      </c>
      <c r="AK7" s="61" t="s">
        <v>136</v>
      </c>
      <c r="AL7" s="61" t="s">
        <v>136</v>
      </c>
      <c r="AM7" s="61" t="s">
        <v>136</v>
      </c>
      <c r="AN7" s="61" t="s">
        <v>136</v>
      </c>
      <c r="AO7" s="61" t="s">
        <v>136</v>
      </c>
      <c r="AP7" s="61" t="s">
        <v>136</v>
      </c>
      <c r="AQ7" s="61">
        <v>47696</v>
      </c>
      <c r="AR7" s="61">
        <v>48357</v>
      </c>
      <c r="AS7" s="61">
        <v>46567</v>
      </c>
      <c r="AT7" s="61">
        <v>46981</v>
      </c>
      <c r="AU7" s="61">
        <v>44024</v>
      </c>
      <c r="AV7" s="61">
        <v>204413</v>
      </c>
      <c r="AW7" s="61" t="s">
        <v>136</v>
      </c>
      <c r="AX7" s="61">
        <v>204413</v>
      </c>
      <c r="AY7" s="64">
        <v>100</v>
      </c>
      <c r="AZ7" s="64">
        <v>102.4</v>
      </c>
      <c r="BA7" s="64">
        <v>100</v>
      </c>
      <c r="BB7" s="64">
        <v>100</v>
      </c>
      <c r="BC7" s="64">
        <v>100</v>
      </c>
      <c r="BD7" s="64">
        <v>141.80000000000001</v>
      </c>
      <c r="BE7" s="64">
        <v>138.19999999999999</v>
      </c>
      <c r="BF7" s="64">
        <v>135</v>
      </c>
      <c r="BG7" s="64">
        <v>136.6</v>
      </c>
      <c r="BH7" s="64">
        <v>127.3</v>
      </c>
      <c r="BI7" s="64">
        <v>100</v>
      </c>
      <c r="BJ7" s="64">
        <v>1964.9</v>
      </c>
      <c r="BK7" s="64">
        <v>734.1</v>
      </c>
      <c r="BL7" s="64">
        <v>2129.5</v>
      </c>
      <c r="BM7" s="64">
        <v>1199</v>
      </c>
      <c r="BN7" s="64">
        <v>878.8</v>
      </c>
      <c r="BO7" s="64">
        <v>238</v>
      </c>
      <c r="BP7" s="64">
        <v>227.5</v>
      </c>
      <c r="BQ7" s="64">
        <v>238.5</v>
      </c>
      <c r="BR7" s="64">
        <v>235</v>
      </c>
      <c r="BS7" s="64">
        <v>217.6</v>
      </c>
      <c r="BT7" s="64">
        <v>100</v>
      </c>
      <c r="BU7" s="64" t="s">
        <v>136</v>
      </c>
      <c r="BV7" s="64" t="s">
        <v>136</v>
      </c>
      <c r="BW7" s="64" t="s">
        <v>136</v>
      </c>
      <c r="BX7" s="64" t="s">
        <v>136</v>
      </c>
      <c r="BY7" s="64" t="s">
        <v>136</v>
      </c>
      <c r="BZ7" s="64" t="s">
        <v>136</v>
      </c>
      <c r="CA7" s="64" t="s">
        <v>136</v>
      </c>
      <c r="CB7" s="64" t="s">
        <v>136</v>
      </c>
      <c r="CC7" s="64" t="s">
        <v>136</v>
      </c>
      <c r="CD7" s="64" t="s">
        <v>136</v>
      </c>
      <c r="CE7" s="64" t="s">
        <v>136</v>
      </c>
      <c r="CF7" s="64">
        <v>15075.4</v>
      </c>
      <c r="CG7" s="64">
        <v>13521.7</v>
      </c>
      <c r="CH7" s="64">
        <v>15231.2</v>
      </c>
      <c r="CI7" s="64">
        <v>24081.200000000001</v>
      </c>
      <c r="CJ7" s="64">
        <v>13567.5</v>
      </c>
      <c r="CK7" s="64">
        <v>18998.7</v>
      </c>
      <c r="CL7" s="64">
        <v>17544.5</v>
      </c>
      <c r="CM7" s="64">
        <v>19886.599999999999</v>
      </c>
      <c r="CN7" s="64">
        <v>23723.7</v>
      </c>
      <c r="CO7" s="64">
        <v>22709.8</v>
      </c>
      <c r="CP7" s="61">
        <v>-3124</v>
      </c>
      <c r="CQ7" s="61">
        <v>3793</v>
      </c>
      <c r="CR7" s="61">
        <v>-2993</v>
      </c>
      <c r="CS7" s="61">
        <v>-2577</v>
      </c>
      <c r="CT7" s="61">
        <v>-3515</v>
      </c>
      <c r="CU7" s="61">
        <v>36820</v>
      </c>
      <c r="CV7" s="61">
        <v>35532</v>
      </c>
      <c r="CW7" s="61">
        <v>36111</v>
      </c>
      <c r="CX7" s="61">
        <v>39983</v>
      </c>
      <c r="CY7" s="61">
        <v>32708</v>
      </c>
      <c r="CZ7" s="61">
        <v>8500</v>
      </c>
      <c r="DA7" s="64">
        <v>64.099999999999994</v>
      </c>
      <c r="DB7" s="64">
        <v>64.900000000000006</v>
      </c>
      <c r="DC7" s="64">
        <v>62.5</v>
      </c>
      <c r="DD7" s="64">
        <v>62.9</v>
      </c>
      <c r="DE7" s="64">
        <v>59.1</v>
      </c>
      <c r="DF7" s="64">
        <v>29.1</v>
      </c>
      <c r="DG7" s="64">
        <v>29.6</v>
      </c>
      <c r="DH7" s="64">
        <v>29.1</v>
      </c>
      <c r="DI7" s="64">
        <v>27.5</v>
      </c>
      <c r="DJ7" s="64">
        <v>26.6</v>
      </c>
      <c r="DK7" s="64">
        <v>0</v>
      </c>
      <c r="DL7" s="64">
        <v>0</v>
      </c>
      <c r="DM7" s="64">
        <v>0</v>
      </c>
      <c r="DN7" s="64">
        <v>0</v>
      </c>
      <c r="DO7" s="64">
        <v>0</v>
      </c>
      <c r="DP7" s="64">
        <v>6.3</v>
      </c>
      <c r="DQ7" s="64">
        <v>5</v>
      </c>
      <c r="DR7" s="64">
        <v>4.0999999999999996</v>
      </c>
      <c r="DS7" s="64">
        <v>12.3</v>
      </c>
      <c r="DT7" s="64">
        <v>5.3</v>
      </c>
      <c r="DU7" s="64">
        <v>0</v>
      </c>
      <c r="DV7" s="64">
        <v>0</v>
      </c>
      <c r="DW7" s="64">
        <v>0</v>
      </c>
      <c r="DX7" s="64">
        <v>0</v>
      </c>
      <c r="DY7" s="64">
        <v>0</v>
      </c>
      <c r="DZ7" s="64">
        <v>156.6</v>
      </c>
      <c r="EA7" s="64">
        <v>197.3</v>
      </c>
      <c r="EB7" s="64">
        <v>179.5</v>
      </c>
      <c r="EC7" s="64">
        <v>171.6</v>
      </c>
      <c r="ED7" s="64">
        <v>191.4</v>
      </c>
      <c r="EE7" s="64" t="s">
        <v>136</v>
      </c>
      <c r="EF7" s="64" t="s">
        <v>136</v>
      </c>
      <c r="EG7" s="64" t="s">
        <v>136</v>
      </c>
      <c r="EH7" s="64" t="s">
        <v>136</v>
      </c>
      <c r="EI7" s="64" t="s">
        <v>136</v>
      </c>
      <c r="EJ7" s="64" t="s">
        <v>136</v>
      </c>
      <c r="EK7" s="64" t="s">
        <v>136</v>
      </c>
      <c r="EL7" s="64" t="s">
        <v>136</v>
      </c>
      <c r="EM7" s="64" t="s">
        <v>136</v>
      </c>
      <c r="EN7" s="64" t="s">
        <v>136</v>
      </c>
      <c r="EO7" s="64">
        <v>62.9</v>
      </c>
      <c r="EP7" s="64">
        <v>70.5</v>
      </c>
      <c r="EQ7" s="64">
        <v>30.8</v>
      </c>
      <c r="ER7" s="64">
        <v>0</v>
      </c>
      <c r="ES7" s="64">
        <v>0</v>
      </c>
      <c r="ET7" s="64">
        <v>87.4</v>
      </c>
      <c r="EU7" s="64">
        <v>91</v>
      </c>
      <c r="EV7" s="64">
        <v>84.7</v>
      </c>
      <c r="EW7" s="64">
        <v>76.7</v>
      </c>
      <c r="EX7" s="64">
        <v>86.8</v>
      </c>
      <c r="EY7" s="61" t="s">
        <v>136</v>
      </c>
      <c r="EZ7" s="64" t="s">
        <v>136</v>
      </c>
      <c r="FA7" s="64" t="s">
        <v>136</v>
      </c>
      <c r="FB7" s="64" t="s">
        <v>136</v>
      </c>
      <c r="FC7" s="64" t="s">
        <v>136</v>
      </c>
      <c r="FD7" s="64" t="s">
        <v>136</v>
      </c>
      <c r="FE7" s="64">
        <v>54.1</v>
      </c>
      <c r="FF7" s="64">
        <v>58.1</v>
      </c>
      <c r="FG7" s="64">
        <v>55.4</v>
      </c>
      <c r="FH7" s="64">
        <v>46.1</v>
      </c>
      <c r="FI7" s="64">
        <v>45.8</v>
      </c>
      <c r="FJ7" s="64" t="s">
        <v>136</v>
      </c>
      <c r="FK7" s="64" t="s">
        <v>136</v>
      </c>
      <c r="FL7" s="64" t="s">
        <v>136</v>
      </c>
      <c r="FM7" s="64" t="s">
        <v>136</v>
      </c>
      <c r="FN7" s="64" t="s">
        <v>136</v>
      </c>
      <c r="FO7" s="64">
        <v>16.2</v>
      </c>
      <c r="FP7" s="64">
        <v>5.6</v>
      </c>
      <c r="FQ7" s="64">
        <v>7</v>
      </c>
      <c r="FR7" s="64">
        <v>35.700000000000003</v>
      </c>
      <c r="FS7" s="64">
        <v>14.9</v>
      </c>
      <c r="FT7" s="64" t="s">
        <v>136</v>
      </c>
      <c r="FU7" s="64" t="s">
        <v>136</v>
      </c>
      <c r="FV7" s="64" t="s">
        <v>136</v>
      </c>
      <c r="FW7" s="64" t="s">
        <v>136</v>
      </c>
      <c r="FX7" s="64" t="s">
        <v>136</v>
      </c>
      <c r="FY7" s="64">
        <v>339.9</v>
      </c>
      <c r="FZ7" s="64">
        <v>303.60000000000002</v>
      </c>
      <c r="GA7" s="64">
        <v>276.89999999999998</v>
      </c>
      <c r="GB7" s="64">
        <v>385.1</v>
      </c>
      <c r="GC7" s="64">
        <v>419.5</v>
      </c>
      <c r="GD7" s="64" t="s">
        <v>136</v>
      </c>
      <c r="GE7" s="64" t="s">
        <v>136</v>
      </c>
      <c r="GF7" s="64" t="s">
        <v>136</v>
      </c>
      <c r="GG7" s="64" t="s">
        <v>136</v>
      </c>
      <c r="GH7" s="64" t="s">
        <v>136</v>
      </c>
      <c r="GI7" s="64" t="s">
        <v>136</v>
      </c>
      <c r="GJ7" s="64" t="s">
        <v>136</v>
      </c>
      <c r="GK7" s="64" t="s">
        <v>136</v>
      </c>
      <c r="GL7" s="64" t="s">
        <v>136</v>
      </c>
      <c r="GM7" s="64" t="s">
        <v>136</v>
      </c>
      <c r="GN7" s="64" t="s">
        <v>136</v>
      </c>
      <c r="GO7" s="64" t="s">
        <v>136</v>
      </c>
      <c r="GP7" s="64" t="s">
        <v>136</v>
      </c>
      <c r="GQ7" s="64" t="s">
        <v>136</v>
      </c>
      <c r="GR7" s="64" t="s">
        <v>136</v>
      </c>
      <c r="GS7" s="64">
        <v>97.1</v>
      </c>
      <c r="GT7" s="64">
        <v>98.9</v>
      </c>
      <c r="GU7" s="64">
        <v>99.1</v>
      </c>
      <c r="GV7" s="64">
        <v>97.4</v>
      </c>
      <c r="GW7" s="64">
        <v>97.5</v>
      </c>
      <c r="GX7" s="61">
        <v>8500</v>
      </c>
      <c r="GY7" s="64">
        <v>64.099999999999994</v>
      </c>
      <c r="GZ7" s="64">
        <v>64.900000000000006</v>
      </c>
      <c r="HA7" s="64">
        <v>62.5</v>
      </c>
      <c r="HB7" s="64">
        <v>62.9</v>
      </c>
      <c r="HC7" s="64">
        <v>59.1</v>
      </c>
      <c r="HD7" s="64">
        <v>69.8</v>
      </c>
      <c r="HE7" s="64">
        <v>70.2</v>
      </c>
      <c r="HF7" s="64">
        <v>71.099999999999994</v>
      </c>
      <c r="HG7" s="64">
        <v>67.7</v>
      </c>
      <c r="HH7" s="64">
        <v>64.5</v>
      </c>
      <c r="HI7" s="64">
        <v>0</v>
      </c>
      <c r="HJ7" s="64">
        <v>0</v>
      </c>
      <c r="HK7" s="64">
        <v>0</v>
      </c>
      <c r="HL7" s="64">
        <v>0</v>
      </c>
      <c r="HM7" s="64">
        <v>0</v>
      </c>
      <c r="HN7" s="64">
        <v>0</v>
      </c>
      <c r="HO7" s="64">
        <v>0.7</v>
      </c>
      <c r="HP7" s="64">
        <v>0.8</v>
      </c>
      <c r="HQ7" s="64">
        <v>0</v>
      </c>
      <c r="HR7" s="64">
        <v>0</v>
      </c>
      <c r="HS7" s="64">
        <v>0</v>
      </c>
      <c r="HT7" s="64">
        <v>0</v>
      </c>
      <c r="HU7" s="64">
        <v>0</v>
      </c>
      <c r="HV7" s="64">
        <v>0</v>
      </c>
      <c r="HW7" s="64">
        <v>0</v>
      </c>
      <c r="HX7" s="64">
        <v>54.4</v>
      </c>
      <c r="HY7" s="64">
        <v>57.6</v>
      </c>
      <c r="HZ7" s="64">
        <v>38</v>
      </c>
      <c r="IA7" s="64">
        <v>25.6</v>
      </c>
      <c r="IB7" s="64">
        <v>44</v>
      </c>
      <c r="IC7" s="64" t="s">
        <v>136</v>
      </c>
      <c r="ID7" s="64" t="s">
        <v>136</v>
      </c>
      <c r="IE7" s="64" t="s">
        <v>136</v>
      </c>
      <c r="IF7" s="64" t="s">
        <v>136</v>
      </c>
      <c r="IG7" s="64" t="s">
        <v>136</v>
      </c>
      <c r="IH7" s="64" t="s">
        <v>136</v>
      </c>
      <c r="II7" s="64" t="s">
        <v>136</v>
      </c>
      <c r="IJ7" s="64" t="s">
        <v>136</v>
      </c>
      <c r="IK7" s="64" t="s">
        <v>136</v>
      </c>
      <c r="IL7" s="64" t="s">
        <v>136</v>
      </c>
      <c r="IM7" s="64">
        <v>62.9</v>
      </c>
      <c r="IN7" s="64">
        <v>70.5</v>
      </c>
      <c r="IO7" s="64">
        <v>30.8</v>
      </c>
      <c r="IP7" s="64">
        <v>0</v>
      </c>
      <c r="IQ7" s="64">
        <v>0</v>
      </c>
      <c r="IR7" s="64">
        <v>32.9</v>
      </c>
      <c r="IS7" s="64">
        <v>38.5</v>
      </c>
      <c r="IT7" s="64">
        <v>20.8</v>
      </c>
      <c r="IU7" s="64">
        <v>9.3000000000000007</v>
      </c>
      <c r="IV7" s="64">
        <v>10.9</v>
      </c>
      <c r="IW7" s="61" t="s">
        <v>136</v>
      </c>
      <c r="IX7" s="64" t="s">
        <v>136</v>
      </c>
      <c r="IY7" s="64" t="s">
        <v>136</v>
      </c>
      <c r="IZ7" s="64" t="s">
        <v>136</v>
      </c>
      <c r="JA7" s="64" t="s">
        <v>136</v>
      </c>
      <c r="JB7" s="64" t="s">
        <v>136</v>
      </c>
      <c r="JC7" s="64">
        <v>14.7</v>
      </c>
      <c r="JD7" s="64">
        <v>20.6</v>
      </c>
      <c r="JE7" s="64">
        <v>19</v>
      </c>
      <c r="JF7" s="64">
        <v>16.8</v>
      </c>
      <c r="JG7" s="64">
        <v>15.8</v>
      </c>
      <c r="JH7" s="64" t="s">
        <v>136</v>
      </c>
      <c r="JI7" s="64" t="s">
        <v>136</v>
      </c>
      <c r="JJ7" s="64" t="s">
        <v>136</v>
      </c>
      <c r="JK7" s="64" t="s">
        <v>136</v>
      </c>
      <c r="JL7" s="64" t="s">
        <v>136</v>
      </c>
      <c r="JM7" s="64">
        <v>23.8</v>
      </c>
      <c r="JN7" s="64">
        <v>19.8</v>
      </c>
      <c r="JO7" s="64">
        <v>8.6999999999999993</v>
      </c>
      <c r="JP7" s="64">
        <v>9.1999999999999993</v>
      </c>
      <c r="JQ7" s="64">
        <v>6.1</v>
      </c>
      <c r="JR7" s="64" t="s">
        <v>136</v>
      </c>
      <c r="JS7" s="64" t="s">
        <v>136</v>
      </c>
      <c r="JT7" s="64" t="s">
        <v>136</v>
      </c>
      <c r="JU7" s="64" t="s">
        <v>136</v>
      </c>
      <c r="JV7" s="64" t="s">
        <v>136</v>
      </c>
      <c r="JW7" s="64">
        <v>250.5</v>
      </c>
      <c r="JX7" s="64">
        <v>426.9</v>
      </c>
      <c r="JY7" s="64">
        <v>431.4</v>
      </c>
      <c r="JZ7" s="64">
        <v>449.9</v>
      </c>
      <c r="KA7" s="64">
        <v>427.3</v>
      </c>
      <c r="KB7" s="64" t="s">
        <v>136</v>
      </c>
      <c r="KC7" s="64" t="s">
        <v>136</v>
      </c>
      <c r="KD7" s="64" t="s">
        <v>136</v>
      </c>
      <c r="KE7" s="64" t="s">
        <v>136</v>
      </c>
      <c r="KF7" s="64" t="s">
        <v>136</v>
      </c>
      <c r="KG7" s="64" t="s">
        <v>136</v>
      </c>
      <c r="KH7" s="64" t="s">
        <v>136</v>
      </c>
      <c r="KI7" s="64" t="s">
        <v>136</v>
      </c>
      <c r="KJ7" s="64" t="s">
        <v>136</v>
      </c>
      <c r="KK7" s="64" t="s">
        <v>136</v>
      </c>
      <c r="KL7" s="64" t="s">
        <v>136</v>
      </c>
      <c r="KM7" s="64" t="s">
        <v>136</v>
      </c>
      <c r="KN7" s="64" t="s">
        <v>136</v>
      </c>
      <c r="KO7" s="64" t="s">
        <v>136</v>
      </c>
      <c r="KP7" s="64" t="s">
        <v>136</v>
      </c>
      <c r="KQ7" s="64">
        <v>96.4</v>
      </c>
      <c r="KR7" s="64">
        <v>98.9</v>
      </c>
      <c r="KS7" s="64">
        <v>98.6</v>
      </c>
      <c r="KT7" s="64">
        <v>98.9</v>
      </c>
      <c r="KU7" s="64">
        <v>100</v>
      </c>
      <c r="KV7" s="61" t="s">
        <v>136</v>
      </c>
      <c r="KW7" s="64" t="s">
        <v>136</v>
      </c>
      <c r="KX7" s="64" t="s">
        <v>136</v>
      </c>
      <c r="KY7" s="64" t="s">
        <v>136</v>
      </c>
      <c r="KZ7" s="64" t="s">
        <v>136</v>
      </c>
      <c r="LA7" s="64" t="s">
        <v>136</v>
      </c>
      <c r="LB7" s="64">
        <v>14.9</v>
      </c>
      <c r="LC7" s="64">
        <v>14.3</v>
      </c>
      <c r="LD7" s="64">
        <v>13.8</v>
      </c>
      <c r="LE7" s="64">
        <v>14.2</v>
      </c>
      <c r="LF7" s="64">
        <v>14.1</v>
      </c>
      <c r="LG7" s="64" t="s">
        <v>136</v>
      </c>
      <c r="LH7" s="64" t="s">
        <v>136</v>
      </c>
      <c r="LI7" s="64" t="s">
        <v>136</v>
      </c>
      <c r="LJ7" s="64" t="s">
        <v>136</v>
      </c>
      <c r="LK7" s="64" t="s">
        <v>136</v>
      </c>
      <c r="LL7" s="64">
        <v>1.8</v>
      </c>
      <c r="LM7" s="64">
        <v>1.8</v>
      </c>
      <c r="LN7" s="64">
        <v>2.7</v>
      </c>
      <c r="LO7" s="64">
        <v>9.6999999999999993</v>
      </c>
      <c r="LP7" s="64">
        <v>4.0999999999999996</v>
      </c>
      <c r="LQ7" s="64" t="s">
        <v>136</v>
      </c>
      <c r="LR7" s="64" t="s">
        <v>136</v>
      </c>
      <c r="LS7" s="64" t="s">
        <v>136</v>
      </c>
      <c r="LT7" s="64" t="s">
        <v>136</v>
      </c>
      <c r="LU7" s="64" t="s">
        <v>136</v>
      </c>
      <c r="LV7" s="64">
        <v>125.8</v>
      </c>
      <c r="LW7" s="64">
        <v>119.4</v>
      </c>
      <c r="LX7" s="64">
        <v>113</v>
      </c>
      <c r="LY7" s="64">
        <v>99.1</v>
      </c>
      <c r="LZ7" s="64">
        <v>88.2</v>
      </c>
      <c r="MA7" s="64" t="s">
        <v>136</v>
      </c>
      <c r="MB7" s="64" t="s">
        <v>136</v>
      </c>
      <c r="MC7" s="64" t="s">
        <v>136</v>
      </c>
      <c r="MD7" s="64" t="s">
        <v>136</v>
      </c>
      <c r="ME7" s="64" t="s">
        <v>136</v>
      </c>
      <c r="MF7" s="64" t="s">
        <v>136</v>
      </c>
      <c r="MG7" s="64" t="s">
        <v>136</v>
      </c>
      <c r="MH7" s="64" t="s">
        <v>136</v>
      </c>
      <c r="MI7" s="64" t="s">
        <v>136</v>
      </c>
      <c r="MJ7" s="64" t="s">
        <v>136</v>
      </c>
      <c r="MK7" s="64" t="s">
        <v>136</v>
      </c>
      <c r="ML7" s="64" t="s">
        <v>136</v>
      </c>
      <c r="MM7" s="64" t="s">
        <v>136</v>
      </c>
      <c r="MN7" s="64" t="s">
        <v>136</v>
      </c>
      <c r="MO7" s="64" t="s">
        <v>136</v>
      </c>
      <c r="MP7" s="64">
        <v>98.9</v>
      </c>
      <c r="MQ7" s="64">
        <v>99.7</v>
      </c>
      <c r="MR7" s="64">
        <v>99.8</v>
      </c>
      <c r="MS7" s="64">
        <v>99.7</v>
      </c>
      <c r="MT7" s="64">
        <v>99.7</v>
      </c>
      <c r="MU7" s="64" t="s">
        <v>136</v>
      </c>
      <c r="MV7" s="64" t="s">
        <v>136</v>
      </c>
      <c r="MW7" s="64" t="s">
        <v>136</v>
      </c>
      <c r="MX7" s="64" t="s">
        <v>136</v>
      </c>
      <c r="MY7" s="64">
        <v>1</v>
      </c>
      <c r="MZ7" s="64">
        <v>1</v>
      </c>
      <c r="NA7" s="64">
        <v>1</v>
      </c>
      <c r="NB7" s="64">
        <v>1</v>
      </c>
      <c r="NC7" s="64" t="s">
        <v>136</v>
      </c>
      <c r="ND7" s="64" t="s">
        <v>136</v>
      </c>
      <c r="NE7" s="64" t="s">
        <v>136</v>
      </c>
      <c r="NF7" s="64" t="s">
        <v>136</v>
      </c>
      <c r="NG7" s="64" t="s">
        <v>136</v>
      </c>
      <c r="NH7" s="64" t="s">
        <v>136</v>
      </c>
      <c r="NI7" s="64" t="s">
        <v>136</v>
      </c>
      <c r="NJ7" s="64" t="s">
        <v>136</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140</v>
      </c>
      <c r="FB8" s="66"/>
      <c r="FC8" s="66"/>
      <c r="FD8" s="66"/>
      <c r="FE8" s="66"/>
      <c r="FF8" s="67"/>
      <c r="FG8" s="66"/>
      <c r="FH8" s="66"/>
      <c r="FI8" s="66" t="str">
        <f>FJ4</f>
        <v>修繕費比率（％）</v>
      </c>
      <c r="FJ8" s="66" t="b">
        <f>IF(SUM($M$6,$MU$7:$MX$7)=0,FALSE,TRUE)</f>
        <v>0</v>
      </c>
      <c r="FK8" s="68" t="s">
        <v>140</v>
      </c>
      <c r="FL8" s="66"/>
      <c r="FM8" s="66"/>
      <c r="FN8" s="66"/>
      <c r="FO8" s="66"/>
      <c r="FP8" s="66"/>
      <c r="FQ8" s="67"/>
      <c r="FR8" s="66"/>
      <c r="FS8" s="66" t="str">
        <f>FT4</f>
        <v>企業債残高対料金収入比率（％）</v>
      </c>
      <c r="FT8" s="66" t="b">
        <f>IF(SUM($M$6,$MU$7:$MX$7)=0,FALSE,TRUE)</f>
        <v>0</v>
      </c>
      <c r="FU8" s="68" t="s">
        <v>140</v>
      </c>
      <c r="FV8" s="66"/>
      <c r="FW8" s="66"/>
      <c r="FX8" s="66"/>
      <c r="FY8" s="66"/>
      <c r="FZ8" s="66"/>
      <c r="GA8" s="66"/>
      <c r="GB8" s="67"/>
      <c r="GC8" s="66" t="str">
        <f>GD4</f>
        <v>有形固定資産減価償却率（％）</v>
      </c>
      <c r="GD8" s="66" t="b">
        <f>IF(SUM($M$6,$MU$7:$MX$7)=0,FALSE,TRUE)</f>
        <v>0</v>
      </c>
      <c r="GE8" s="68" t="s">
        <v>140</v>
      </c>
      <c r="GF8" s="66"/>
      <c r="GG8" s="66"/>
      <c r="GH8" s="66"/>
      <c r="GI8" s="66"/>
      <c r="GJ8" s="66"/>
      <c r="GK8" s="66"/>
      <c r="GL8" s="66"/>
      <c r="GM8" s="66" t="str">
        <f>GN4</f>
        <v>FIT・FIP収入割合（％）</v>
      </c>
      <c r="GN8" s="66" t="b">
        <f>IF(SUM($M$6,$MU$7:$MX$7)=0,FALSE,TRUE)</f>
        <v>0</v>
      </c>
      <c r="GO8" s="68" t="s">
        <v>140</v>
      </c>
      <c r="GP8" s="66"/>
      <c r="GQ8" s="66"/>
      <c r="GR8" s="66"/>
      <c r="GS8" s="65"/>
      <c r="GT8" s="65"/>
      <c r="GU8" s="65"/>
      <c r="GV8" s="65"/>
      <c r="GW8" s="66" t="str">
        <f>GX5</f>
        <v>最大出力合計</v>
      </c>
      <c r="GX8" s="66" t="str">
        <f>GY4</f>
        <v>設備利用率（％）</v>
      </c>
      <c r="GY8" s="66" t="b">
        <f>IF(SUM($N$7,$MY$7:$NB$7)=0,FALSE,TRUE)</f>
        <v>1</v>
      </c>
      <c r="GZ8" s="68" t="s">
        <v>140</v>
      </c>
      <c r="HA8" s="66"/>
      <c r="HB8" s="66"/>
      <c r="HC8" s="66"/>
      <c r="HD8" s="66"/>
      <c r="HE8" s="67"/>
      <c r="HF8" s="66"/>
      <c r="HG8" s="66"/>
      <c r="HH8" s="66" t="str">
        <f>HI4</f>
        <v>修繕費比率（％）</v>
      </c>
      <c r="HI8" s="66" t="b">
        <f>IF(SUM($N$7,$MY$7:$NB$7)=0,FALSE,TRUE)</f>
        <v>1</v>
      </c>
      <c r="HJ8" s="68" t="s">
        <v>140</v>
      </c>
      <c r="HK8" s="66"/>
      <c r="HL8" s="66"/>
      <c r="HM8" s="66"/>
      <c r="HN8" s="66"/>
      <c r="HO8" s="66"/>
      <c r="HP8" s="67"/>
      <c r="HQ8" s="66"/>
      <c r="HR8" s="66" t="str">
        <f>HS4</f>
        <v>企業債残高対料金収入比率（％）</v>
      </c>
      <c r="HS8" s="66" t="b">
        <f>IF(SUM($N$7,$MY$7:$NB$7)=0,FALSE,TRUE)</f>
        <v>1</v>
      </c>
      <c r="HT8" s="68" t="s">
        <v>140</v>
      </c>
      <c r="HU8" s="66"/>
      <c r="HV8" s="66"/>
      <c r="HW8" s="66"/>
      <c r="HX8" s="66"/>
      <c r="HY8" s="66"/>
      <c r="HZ8" s="66"/>
      <c r="IA8" s="67"/>
      <c r="IB8" s="66" t="str">
        <f>IC4</f>
        <v>有形固定資産減価償却率（％）</v>
      </c>
      <c r="IC8" s="66" t="b">
        <f>IF(SUM($N$7,$MY$7:$NB$7)=0,FALSE,TRUE)</f>
        <v>1</v>
      </c>
      <c r="ID8" s="68" t="s">
        <v>140</v>
      </c>
      <c r="IE8" s="66"/>
      <c r="IF8" s="66"/>
      <c r="IG8" s="66"/>
      <c r="IH8" s="66"/>
      <c r="II8" s="66"/>
      <c r="IJ8" s="66"/>
      <c r="IK8" s="66"/>
      <c r="IL8" s="66" t="str">
        <f>IM4</f>
        <v>FIT・FIP収入割合（％）</v>
      </c>
      <c r="IM8" s="66" t="b">
        <f>IF(SUM($N$7,$MY$7:$NB$7)=0,FALSE,TRUE)</f>
        <v>1</v>
      </c>
      <c r="IN8" s="68" t="s">
        <v>140</v>
      </c>
      <c r="IO8" s="66"/>
      <c r="IP8" s="66"/>
      <c r="IQ8" s="66"/>
      <c r="IR8" s="65"/>
      <c r="IS8" s="65"/>
      <c r="IT8" s="65"/>
      <c r="IU8" s="65"/>
      <c r="IV8" s="66" t="str">
        <f>IW5</f>
        <v>最大出力合計</v>
      </c>
      <c r="IW8" s="66" t="str">
        <f>IX4</f>
        <v>設備利用率（％）</v>
      </c>
      <c r="IX8" s="66" t="b">
        <f>IF(SUM($O$7,$NC$7:$NF$7)=0,FALSE,TRUE)</f>
        <v>0</v>
      </c>
      <c r="IY8" s="68" t="s">
        <v>140</v>
      </c>
      <c r="IZ8" s="66"/>
      <c r="JA8" s="66"/>
      <c r="JB8" s="66"/>
      <c r="JC8" s="66"/>
      <c r="JD8" s="67"/>
      <c r="JE8" s="66"/>
      <c r="JF8" s="66"/>
      <c r="JG8" s="66" t="str">
        <f>JH4</f>
        <v>修繕費比率（％）</v>
      </c>
      <c r="JH8" s="66" t="b">
        <f>IF(SUM($O$7,$NC$7:$NF$7)=0,FALSE,TRUE)</f>
        <v>0</v>
      </c>
      <c r="JI8" s="68" t="s">
        <v>140</v>
      </c>
      <c r="JJ8" s="66"/>
      <c r="JK8" s="66"/>
      <c r="JL8" s="66"/>
      <c r="JM8" s="66"/>
      <c r="JN8" s="66"/>
      <c r="JO8" s="67"/>
      <c r="JP8" s="66"/>
      <c r="JQ8" s="66" t="str">
        <f>JR4</f>
        <v>企業債残高対料金収入比率（％）</v>
      </c>
      <c r="JR8" s="66" t="b">
        <f>IF(SUM($O$7,$NC$7:$NF$7)=0,FALSE,TRUE)</f>
        <v>0</v>
      </c>
      <c r="JS8" s="68" t="s">
        <v>140</v>
      </c>
      <c r="JT8" s="66"/>
      <c r="JU8" s="66"/>
      <c r="JV8" s="66"/>
      <c r="JW8" s="66"/>
      <c r="JX8" s="66"/>
      <c r="JY8" s="66"/>
      <c r="JZ8" s="67"/>
      <c r="KA8" s="66" t="str">
        <f>KB4</f>
        <v>有形固定資産減価償却率（％）</v>
      </c>
      <c r="KB8" s="66" t="b">
        <f>IF(SUM($O$7,$NC$7:$NF$7)=0,FALSE,TRUE)</f>
        <v>0</v>
      </c>
      <c r="KC8" s="68" t="s">
        <v>140</v>
      </c>
      <c r="KD8" s="66"/>
      <c r="KE8" s="66"/>
      <c r="KF8" s="66"/>
      <c r="KG8" s="66"/>
      <c r="KH8" s="66"/>
      <c r="KI8" s="66"/>
      <c r="KJ8" s="66"/>
      <c r="KK8" s="66" t="str">
        <f>KL4</f>
        <v>FIT・FIP収入割合（％）</v>
      </c>
      <c r="KL8" s="66" t="b">
        <f>IF(SUM($O$7,$NC$7:$NF$7)=0,FALSE,TRUE)</f>
        <v>0</v>
      </c>
      <c r="KM8" s="68" t="s">
        <v>140</v>
      </c>
      <c r="KN8" s="66"/>
      <c r="KO8" s="66"/>
      <c r="KP8" s="66"/>
      <c r="KQ8" s="65"/>
      <c r="KR8" s="65"/>
      <c r="KS8" s="65"/>
      <c r="KT8" s="65"/>
      <c r="KU8" s="66" t="str">
        <f>KV5</f>
        <v>最大出力合計</v>
      </c>
      <c r="KV8" s="66" t="str">
        <f>KW4</f>
        <v>設備利用率（％）</v>
      </c>
      <c r="KW8" s="66" t="b">
        <f>IF(SUM($P$7,$NG$7:$NJ$7)=0,FALSE,TRUE)</f>
        <v>0</v>
      </c>
      <c r="KX8" s="68" t="s">
        <v>140</v>
      </c>
      <c r="KY8" s="66"/>
      <c r="KZ8" s="66"/>
      <c r="LA8" s="66"/>
      <c r="LB8" s="66"/>
      <c r="LC8" s="67"/>
      <c r="LD8" s="66"/>
      <c r="LE8" s="66"/>
      <c r="LF8" s="66" t="str">
        <f>LG4</f>
        <v>修繕費比率（％）</v>
      </c>
      <c r="LG8" s="66" t="b">
        <f>IF(SUM($P$7,$NG$7:$NJ$7)=0,FALSE,TRUE)</f>
        <v>0</v>
      </c>
      <c r="LH8" s="68" t="s">
        <v>140</v>
      </c>
      <c r="LI8" s="66"/>
      <c r="LJ8" s="66"/>
      <c r="LK8" s="66"/>
      <c r="LL8" s="66"/>
      <c r="LM8" s="66"/>
      <c r="LN8" s="67"/>
      <c r="LO8" s="66"/>
      <c r="LP8" s="66" t="str">
        <f>LQ4</f>
        <v>企業債残高対料金収入比率（％）</v>
      </c>
      <c r="LQ8" s="66" t="b">
        <f>IF(SUM($P$7,$NG$7:$NJ$7)=0,FALSE,TRUE)</f>
        <v>0</v>
      </c>
      <c r="LR8" s="68" t="s">
        <v>140</v>
      </c>
      <c r="LS8" s="66"/>
      <c r="LT8" s="66"/>
      <c r="LU8" s="66"/>
      <c r="LV8" s="66"/>
      <c r="LW8" s="66"/>
      <c r="LX8" s="66"/>
      <c r="LY8" s="67"/>
      <c r="LZ8" s="66" t="str">
        <f>MA4</f>
        <v>有形固定資産減価償却率（％）</v>
      </c>
      <c r="MA8" s="66" t="b">
        <f>IF(SUM($P$7,$NG$7:$NJ$7)=0,FALSE,TRUE)</f>
        <v>0</v>
      </c>
      <c r="MB8" s="68" t="s">
        <v>140</v>
      </c>
      <c r="MC8" s="66"/>
      <c r="MD8" s="66"/>
      <c r="ME8" s="66"/>
      <c r="MF8" s="66"/>
      <c r="MG8" s="66"/>
      <c r="MH8" s="66"/>
      <c r="MI8" s="66"/>
      <c r="MJ8" s="66" t="str">
        <f>MK4</f>
        <v>FIT・FIP収入割合（％）</v>
      </c>
      <c r="MK8" s="66" t="b">
        <f>IF(SUM($P$7,$NG$7:$NJ$7)=0,FALSE,TRUE)</f>
        <v>0</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（最大出力合計8,500kW）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（最大出力合計8,500kW）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147</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100</v>
      </c>
      <c r="AZ11" s="75">
        <f>AZ7</f>
        <v>102.4</v>
      </c>
      <c r="BA11" s="75">
        <f>BA7</f>
        <v>100</v>
      </c>
      <c r="BB11" s="75">
        <f>BB7</f>
        <v>100</v>
      </c>
      <c r="BC11" s="75">
        <f>BC7</f>
        <v>100</v>
      </c>
      <c r="BD11" s="65"/>
      <c r="BE11" s="65"/>
      <c r="BF11" s="65"/>
      <c r="BG11" s="65"/>
      <c r="BH11" s="65"/>
      <c r="BI11" s="74" t="s">
        <v>148</v>
      </c>
      <c r="BJ11" s="75">
        <f>BJ7</f>
        <v>1964.9</v>
      </c>
      <c r="BK11" s="75">
        <f>BK7</f>
        <v>734.1</v>
      </c>
      <c r="BL11" s="75">
        <f>BL7</f>
        <v>2129.5</v>
      </c>
      <c r="BM11" s="75">
        <f>BM7</f>
        <v>1199</v>
      </c>
      <c r="BN11" s="75">
        <f>BN7</f>
        <v>878.8</v>
      </c>
      <c r="BO11" s="65"/>
      <c r="BP11" s="65"/>
      <c r="BQ11" s="65"/>
      <c r="BR11" s="65"/>
      <c r="BS11" s="65"/>
      <c r="BT11" s="74" t="s">
        <v>149</v>
      </c>
      <c r="BU11" s="75" t="str">
        <f>BU7</f>
        <v>-</v>
      </c>
      <c r="BV11" s="75" t="str">
        <f>BV7</f>
        <v>-</v>
      </c>
      <c r="BW11" s="75" t="str">
        <f>BW7</f>
        <v>-</v>
      </c>
      <c r="BX11" s="75" t="str">
        <f>BX7</f>
        <v>-</v>
      </c>
      <c r="BY11" s="75" t="str">
        <f>BY7</f>
        <v>-</v>
      </c>
      <c r="BZ11" s="65"/>
      <c r="CA11" s="65"/>
      <c r="CB11" s="65"/>
      <c r="CC11" s="65"/>
      <c r="CD11" s="65"/>
      <c r="CE11" s="74" t="s">
        <v>150</v>
      </c>
      <c r="CF11" s="75">
        <f>CF7</f>
        <v>15075.4</v>
      </c>
      <c r="CG11" s="75">
        <f>CG7</f>
        <v>13521.7</v>
      </c>
      <c r="CH11" s="75">
        <f>CH7</f>
        <v>15231.2</v>
      </c>
      <c r="CI11" s="75">
        <f>CI7</f>
        <v>24081.200000000001</v>
      </c>
      <c r="CJ11" s="75">
        <f>CJ7</f>
        <v>13567.5</v>
      </c>
      <c r="CK11" s="65"/>
      <c r="CL11" s="65"/>
      <c r="CM11" s="65"/>
      <c r="CN11" s="65"/>
      <c r="CO11" s="74" t="s">
        <v>148</v>
      </c>
      <c r="CP11" s="76">
        <f>CP7</f>
        <v>-3124</v>
      </c>
      <c r="CQ11" s="76">
        <f>CQ7</f>
        <v>3793</v>
      </c>
      <c r="CR11" s="76">
        <f>CR7</f>
        <v>-2993</v>
      </c>
      <c r="CS11" s="76">
        <f>CS7</f>
        <v>-2577</v>
      </c>
      <c r="CT11" s="76">
        <f>CT7</f>
        <v>-3515</v>
      </c>
      <c r="CU11" s="65"/>
      <c r="CV11" s="65"/>
      <c r="CW11" s="65"/>
      <c r="CX11" s="65"/>
      <c r="CY11" s="65"/>
      <c r="CZ11" s="74" t="s">
        <v>148</v>
      </c>
      <c r="DA11" s="75">
        <f>DA7</f>
        <v>64.099999999999994</v>
      </c>
      <c r="DB11" s="75">
        <f>DB7</f>
        <v>64.900000000000006</v>
      </c>
      <c r="DC11" s="75">
        <f>DC7</f>
        <v>62.5</v>
      </c>
      <c r="DD11" s="75">
        <f>DD7</f>
        <v>62.9</v>
      </c>
      <c r="DE11" s="75">
        <f>DE7</f>
        <v>59.1</v>
      </c>
      <c r="DF11" s="65"/>
      <c r="DG11" s="65"/>
      <c r="DH11" s="65"/>
      <c r="DI11" s="65"/>
      <c r="DJ11" s="74" t="s">
        <v>148</v>
      </c>
      <c r="DK11" s="75">
        <f>DK7</f>
        <v>0</v>
      </c>
      <c r="DL11" s="75">
        <f>DL7</f>
        <v>0</v>
      </c>
      <c r="DM11" s="75">
        <f>DM7</f>
        <v>0</v>
      </c>
      <c r="DN11" s="75">
        <f>DN7</f>
        <v>0</v>
      </c>
      <c r="DO11" s="75">
        <f>DO7</f>
        <v>0</v>
      </c>
      <c r="DP11" s="65"/>
      <c r="DQ11" s="65"/>
      <c r="DR11" s="65"/>
      <c r="DS11" s="65"/>
      <c r="DT11" s="74" t="s">
        <v>148</v>
      </c>
      <c r="DU11" s="75">
        <f>DU7</f>
        <v>0</v>
      </c>
      <c r="DV11" s="75">
        <f>DV7</f>
        <v>0</v>
      </c>
      <c r="DW11" s="75">
        <f>DW7</f>
        <v>0</v>
      </c>
      <c r="DX11" s="75">
        <f>DX7</f>
        <v>0</v>
      </c>
      <c r="DY11" s="75">
        <f>DY7</f>
        <v>0</v>
      </c>
      <c r="DZ11" s="65"/>
      <c r="EA11" s="65"/>
      <c r="EB11" s="65"/>
      <c r="EC11" s="65"/>
      <c r="ED11" s="74" t="s">
        <v>148</v>
      </c>
      <c r="EE11" s="75" t="str">
        <f>EE7</f>
        <v>-</v>
      </c>
      <c r="EF11" s="75" t="str">
        <f>EF7</f>
        <v>-</v>
      </c>
      <c r="EG11" s="75" t="str">
        <f>EG7</f>
        <v>-</v>
      </c>
      <c r="EH11" s="75" t="str">
        <f>EH7</f>
        <v>-</v>
      </c>
      <c r="EI11" s="75" t="str">
        <f>EI7</f>
        <v>-</v>
      </c>
      <c r="EJ11" s="65"/>
      <c r="EK11" s="65"/>
      <c r="EL11" s="65"/>
      <c r="EM11" s="65"/>
      <c r="EN11" s="74" t="s">
        <v>148</v>
      </c>
      <c r="EO11" s="75">
        <f>EO7</f>
        <v>62.9</v>
      </c>
      <c r="EP11" s="75">
        <f>EP7</f>
        <v>70.5</v>
      </c>
      <c r="EQ11" s="75">
        <f>EQ7</f>
        <v>30.8</v>
      </c>
      <c r="ER11" s="75">
        <f>ER7</f>
        <v>0</v>
      </c>
      <c r="ES11" s="75">
        <f>ES7</f>
        <v>0</v>
      </c>
      <c r="ET11" s="65"/>
      <c r="EU11" s="65"/>
      <c r="EV11" s="65"/>
      <c r="EW11" s="65"/>
      <c r="EX11" s="65"/>
      <c r="EY11" s="74" t="s">
        <v>148</v>
      </c>
      <c r="EZ11" s="75" t="str">
        <f>EZ7</f>
        <v>-</v>
      </c>
      <c r="FA11" s="75" t="str">
        <f>FA7</f>
        <v>-</v>
      </c>
      <c r="FB11" s="75" t="str">
        <f>FB7</f>
        <v>-</v>
      </c>
      <c r="FC11" s="75" t="str">
        <f>FC7</f>
        <v>-</v>
      </c>
      <c r="FD11" s="75" t="str">
        <f>FD7</f>
        <v>-</v>
      </c>
      <c r="FE11" s="65"/>
      <c r="FF11" s="65"/>
      <c r="FG11" s="65"/>
      <c r="FH11" s="65"/>
      <c r="FI11" s="74" t="s">
        <v>151</v>
      </c>
      <c r="FJ11" s="75" t="str">
        <f>FJ7</f>
        <v>-</v>
      </c>
      <c r="FK11" s="75" t="str">
        <f>FK7</f>
        <v>-</v>
      </c>
      <c r="FL11" s="75" t="str">
        <f>FL7</f>
        <v>-</v>
      </c>
      <c r="FM11" s="75" t="str">
        <f>FM7</f>
        <v>-</v>
      </c>
      <c r="FN11" s="75" t="str">
        <f>FN7</f>
        <v>-</v>
      </c>
      <c r="FO11" s="65"/>
      <c r="FP11" s="65"/>
      <c r="FQ11" s="65"/>
      <c r="FR11" s="65"/>
      <c r="FS11" s="74" t="s">
        <v>148</v>
      </c>
      <c r="FT11" s="75" t="str">
        <f>FT7</f>
        <v>-</v>
      </c>
      <c r="FU11" s="75" t="str">
        <f>FU7</f>
        <v>-</v>
      </c>
      <c r="FV11" s="75" t="str">
        <f>FV7</f>
        <v>-</v>
      </c>
      <c r="FW11" s="75" t="str">
        <f>FW7</f>
        <v>-</v>
      </c>
      <c r="FX11" s="75" t="str">
        <f>FX7</f>
        <v>-</v>
      </c>
      <c r="FY11" s="65"/>
      <c r="FZ11" s="65"/>
      <c r="GA11" s="65"/>
      <c r="GB11" s="65"/>
      <c r="GC11" s="74" t="s">
        <v>148</v>
      </c>
      <c r="GD11" s="75" t="str">
        <f>GD7</f>
        <v>-</v>
      </c>
      <c r="GE11" s="75" t="str">
        <f>GE7</f>
        <v>-</v>
      </c>
      <c r="GF11" s="75" t="str">
        <f>GF7</f>
        <v>-</v>
      </c>
      <c r="GG11" s="75" t="str">
        <f>GG7</f>
        <v>-</v>
      </c>
      <c r="GH11" s="75" t="str">
        <f>GH7</f>
        <v>-</v>
      </c>
      <c r="GI11" s="65"/>
      <c r="GJ11" s="65"/>
      <c r="GK11" s="65"/>
      <c r="GL11" s="65"/>
      <c r="GM11" s="74" t="s">
        <v>148</v>
      </c>
      <c r="GN11" s="75" t="str">
        <f>GN7</f>
        <v>-</v>
      </c>
      <c r="GO11" s="75" t="str">
        <f>GO7</f>
        <v>-</v>
      </c>
      <c r="GP11" s="75" t="str">
        <f>GP7</f>
        <v>-</v>
      </c>
      <c r="GQ11" s="75" t="str">
        <f>GQ7</f>
        <v>-</v>
      </c>
      <c r="GR11" s="75" t="str">
        <f>GR7</f>
        <v>-</v>
      </c>
      <c r="GS11" s="65"/>
      <c r="GT11" s="65"/>
      <c r="GU11" s="65"/>
      <c r="GV11" s="65"/>
      <c r="GW11" s="65"/>
      <c r="GX11" s="74" t="s">
        <v>148</v>
      </c>
      <c r="GY11" s="75">
        <f>GY7</f>
        <v>64.099999999999994</v>
      </c>
      <c r="GZ11" s="75">
        <f>GZ7</f>
        <v>64.900000000000006</v>
      </c>
      <c r="HA11" s="75">
        <f>HA7</f>
        <v>62.5</v>
      </c>
      <c r="HB11" s="75">
        <f>HB7</f>
        <v>62.9</v>
      </c>
      <c r="HC11" s="75">
        <f>HC7</f>
        <v>59.1</v>
      </c>
      <c r="HD11" s="65"/>
      <c r="HE11" s="65"/>
      <c r="HF11" s="65"/>
      <c r="HG11" s="65"/>
      <c r="HH11" s="74" t="s">
        <v>148</v>
      </c>
      <c r="HI11" s="75">
        <f>HI7</f>
        <v>0</v>
      </c>
      <c r="HJ11" s="75">
        <f>HJ7</f>
        <v>0</v>
      </c>
      <c r="HK11" s="75">
        <f>HK7</f>
        <v>0</v>
      </c>
      <c r="HL11" s="75">
        <f>HL7</f>
        <v>0</v>
      </c>
      <c r="HM11" s="75">
        <f>HM7</f>
        <v>0</v>
      </c>
      <c r="HN11" s="65"/>
      <c r="HO11" s="65"/>
      <c r="HP11" s="65"/>
      <c r="HQ11" s="65"/>
      <c r="HR11" s="74" t="s">
        <v>148</v>
      </c>
      <c r="HS11" s="75">
        <f>HS7</f>
        <v>0</v>
      </c>
      <c r="HT11" s="75">
        <f>HT7</f>
        <v>0</v>
      </c>
      <c r="HU11" s="75">
        <f>HU7</f>
        <v>0</v>
      </c>
      <c r="HV11" s="75">
        <f>HV7</f>
        <v>0</v>
      </c>
      <c r="HW11" s="75">
        <f>HW7</f>
        <v>0</v>
      </c>
      <c r="HX11" s="65"/>
      <c r="HY11" s="65"/>
      <c r="HZ11" s="65"/>
      <c r="IA11" s="65"/>
      <c r="IB11" s="74" t="s">
        <v>148</v>
      </c>
      <c r="IC11" s="75" t="str">
        <f>IC7</f>
        <v>-</v>
      </c>
      <c r="ID11" s="75" t="str">
        <f>ID7</f>
        <v>-</v>
      </c>
      <c r="IE11" s="75" t="str">
        <f>IE7</f>
        <v>-</v>
      </c>
      <c r="IF11" s="75" t="str">
        <f>IF7</f>
        <v>-</v>
      </c>
      <c r="IG11" s="75" t="str">
        <f>IG7</f>
        <v>-</v>
      </c>
      <c r="IH11" s="65"/>
      <c r="II11" s="65"/>
      <c r="IJ11" s="65"/>
      <c r="IK11" s="65"/>
      <c r="IL11" s="74" t="s">
        <v>148</v>
      </c>
      <c r="IM11" s="75">
        <f>IM7</f>
        <v>62.9</v>
      </c>
      <c r="IN11" s="75">
        <f>IN7</f>
        <v>70.5</v>
      </c>
      <c r="IO11" s="75">
        <f>IO7</f>
        <v>30.8</v>
      </c>
      <c r="IP11" s="75">
        <f>IP7</f>
        <v>0</v>
      </c>
      <c r="IQ11" s="75">
        <f>IQ7</f>
        <v>0</v>
      </c>
      <c r="IR11" s="65"/>
      <c r="IS11" s="65"/>
      <c r="IT11" s="65"/>
      <c r="IU11" s="65"/>
      <c r="IV11" s="65"/>
      <c r="IW11" s="74" t="s">
        <v>148</v>
      </c>
      <c r="IX11" s="75" t="str">
        <f>IX7</f>
        <v>-</v>
      </c>
      <c r="IY11" s="75" t="str">
        <f>IY7</f>
        <v>-</v>
      </c>
      <c r="IZ11" s="75" t="str">
        <f>IZ7</f>
        <v>-</v>
      </c>
      <c r="JA11" s="75" t="str">
        <f>JA7</f>
        <v>-</v>
      </c>
      <c r="JB11" s="75" t="str">
        <f>JB7</f>
        <v>-</v>
      </c>
      <c r="JC11" s="65"/>
      <c r="JD11" s="65"/>
      <c r="JE11" s="65"/>
      <c r="JF11" s="65"/>
      <c r="JG11" s="74" t="s">
        <v>148</v>
      </c>
      <c r="JH11" s="75" t="str">
        <f>JH7</f>
        <v>-</v>
      </c>
      <c r="JI11" s="75" t="str">
        <f>JI7</f>
        <v>-</v>
      </c>
      <c r="JJ11" s="75" t="str">
        <f>JJ7</f>
        <v>-</v>
      </c>
      <c r="JK11" s="75" t="str">
        <f>JK7</f>
        <v>-</v>
      </c>
      <c r="JL11" s="75" t="str">
        <f>JL7</f>
        <v>-</v>
      </c>
      <c r="JM11" s="65"/>
      <c r="JN11" s="65"/>
      <c r="JO11" s="65"/>
      <c r="JP11" s="65"/>
      <c r="JQ11" s="74" t="s">
        <v>148</v>
      </c>
      <c r="JR11" s="75" t="str">
        <f>JR7</f>
        <v>-</v>
      </c>
      <c r="JS11" s="75" t="str">
        <f>JS7</f>
        <v>-</v>
      </c>
      <c r="JT11" s="75" t="str">
        <f>JT7</f>
        <v>-</v>
      </c>
      <c r="JU11" s="75" t="str">
        <f>JU7</f>
        <v>-</v>
      </c>
      <c r="JV11" s="75" t="str">
        <f>JV7</f>
        <v>-</v>
      </c>
      <c r="JW11" s="65"/>
      <c r="JX11" s="65"/>
      <c r="JY11" s="65"/>
      <c r="JZ11" s="65"/>
      <c r="KA11" s="74" t="s">
        <v>148</v>
      </c>
      <c r="KB11" s="75" t="str">
        <f>KB7</f>
        <v>-</v>
      </c>
      <c r="KC11" s="75" t="str">
        <f>KC7</f>
        <v>-</v>
      </c>
      <c r="KD11" s="75" t="str">
        <f>KD7</f>
        <v>-</v>
      </c>
      <c r="KE11" s="75" t="str">
        <f>KE7</f>
        <v>-</v>
      </c>
      <c r="KF11" s="75" t="str">
        <f>KF7</f>
        <v>-</v>
      </c>
      <c r="KG11" s="65"/>
      <c r="KH11" s="65"/>
      <c r="KI11" s="65"/>
      <c r="KJ11" s="65"/>
      <c r="KK11" s="74" t="s">
        <v>148</v>
      </c>
      <c r="KL11" s="75" t="str">
        <f>KL7</f>
        <v>-</v>
      </c>
      <c r="KM11" s="75" t="str">
        <f>KM7</f>
        <v>-</v>
      </c>
      <c r="KN11" s="75" t="str">
        <f>KN7</f>
        <v>-</v>
      </c>
      <c r="KO11" s="75" t="str">
        <f>KO7</f>
        <v>-</v>
      </c>
      <c r="KP11" s="75" t="str">
        <f>KP7</f>
        <v>-</v>
      </c>
      <c r="KQ11" s="65"/>
      <c r="KR11" s="65"/>
      <c r="KS11" s="65"/>
      <c r="KT11" s="65"/>
      <c r="KU11" s="65"/>
      <c r="KV11" s="74" t="s">
        <v>148</v>
      </c>
      <c r="KW11" s="75" t="str">
        <f>KW7</f>
        <v>-</v>
      </c>
      <c r="KX11" s="75" t="str">
        <f>KX7</f>
        <v>-</v>
      </c>
      <c r="KY11" s="75" t="str">
        <f>KY7</f>
        <v>-</v>
      </c>
      <c r="KZ11" s="75" t="str">
        <f>KZ7</f>
        <v>-</v>
      </c>
      <c r="LA11" s="75" t="str">
        <f>LA7</f>
        <v>-</v>
      </c>
      <c r="LB11" s="65"/>
      <c r="LC11" s="65"/>
      <c r="LD11" s="65"/>
      <c r="LE11" s="65"/>
      <c r="LF11" s="74" t="s">
        <v>148</v>
      </c>
      <c r="LG11" s="75" t="str">
        <f>LG7</f>
        <v>-</v>
      </c>
      <c r="LH11" s="75" t="str">
        <f>LH7</f>
        <v>-</v>
      </c>
      <c r="LI11" s="75" t="str">
        <f>LI7</f>
        <v>-</v>
      </c>
      <c r="LJ11" s="75" t="str">
        <f>LJ7</f>
        <v>-</v>
      </c>
      <c r="LK11" s="75" t="str">
        <f>LK7</f>
        <v>-</v>
      </c>
      <c r="LL11" s="65"/>
      <c r="LM11" s="65"/>
      <c r="LN11" s="65"/>
      <c r="LO11" s="65"/>
      <c r="LP11" s="74" t="s">
        <v>148</v>
      </c>
      <c r="LQ11" s="75" t="str">
        <f>LQ7</f>
        <v>-</v>
      </c>
      <c r="LR11" s="75" t="str">
        <f>LR7</f>
        <v>-</v>
      </c>
      <c r="LS11" s="75" t="str">
        <f>LS7</f>
        <v>-</v>
      </c>
      <c r="LT11" s="75" t="str">
        <f>LT7</f>
        <v>-</v>
      </c>
      <c r="LU11" s="75" t="str">
        <f>LU7</f>
        <v>-</v>
      </c>
      <c r="LV11" s="65"/>
      <c r="LW11" s="65"/>
      <c r="LX11" s="65"/>
      <c r="LY11" s="65"/>
      <c r="LZ11" s="74" t="s">
        <v>148</v>
      </c>
      <c r="MA11" s="75" t="str">
        <f>MA7</f>
        <v>-</v>
      </c>
      <c r="MB11" s="75" t="str">
        <f>MB7</f>
        <v>-</v>
      </c>
      <c r="MC11" s="75" t="str">
        <f>MC7</f>
        <v>-</v>
      </c>
      <c r="MD11" s="75" t="str">
        <f>MD7</f>
        <v>-</v>
      </c>
      <c r="ME11" s="75" t="str">
        <f>ME7</f>
        <v>-</v>
      </c>
      <c r="MF11" s="65"/>
      <c r="MG11" s="65"/>
      <c r="MH11" s="65"/>
      <c r="MI11" s="65"/>
      <c r="MJ11" s="74" t="s">
        <v>148</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152</v>
      </c>
      <c r="AY12" s="75">
        <f>BD7</f>
        <v>141.80000000000001</v>
      </c>
      <c r="AZ12" s="75">
        <f>BE7</f>
        <v>138.19999999999999</v>
      </c>
      <c r="BA12" s="75">
        <f>BF7</f>
        <v>135</v>
      </c>
      <c r="BB12" s="75">
        <f>BG7</f>
        <v>136.6</v>
      </c>
      <c r="BC12" s="75">
        <f>BH7</f>
        <v>127.3</v>
      </c>
      <c r="BD12" s="65"/>
      <c r="BE12" s="65"/>
      <c r="BF12" s="65"/>
      <c r="BG12" s="65"/>
      <c r="BH12" s="65"/>
      <c r="BI12" s="74" t="s">
        <v>153</v>
      </c>
      <c r="BJ12" s="75">
        <f>BO7</f>
        <v>238</v>
      </c>
      <c r="BK12" s="75">
        <f>BP7</f>
        <v>227.5</v>
      </c>
      <c r="BL12" s="75">
        <f>BQ7</f>
        <v>238.5</v>
      </c>
      <c r="BM12" s="75">
        <f>BR7</f>
        <v>235</v>
      </c>
      <c r="BN12" s="75">
        <f>BS7</f>
        <v>217.6</v>
      </c>
      <c r="BO12" s="65"/>
      <c r="BP12" s="65"/>
      <c r="BQ12" s="65"/>
      <c r="BR12" s="65"/>
      <c r="BS12" s="65"/>
      <c r="BT12" s="74" t="s">
        <v>153</v>
      </c>
      <c r="BU12" s="75" t="str">
        <f>BZ7</f>
        <v>-</v>
      </c>
      <c r="BV12" s="75" t="str">
        <f>CA7</f>
        <v>-</v>
      </c>
      <c r="BW12" s="75" t="str">
        <f>CB7</f>
        <v>-</v>
      </c>
      <c r="BX12" s="75" t="str">
        <f>CC7</f>
        <v>-</v>
      </c>
      <c r="BY12" s="75" t="str">
        <f>CD7</f>
        <v>-</v>
      </c>
      <c r="BZ12" s="65"/>
      <c r="CA12" s="65"/>
      <c r="CB12" s="65"/>
      <c r="CC12" s="65"/>
      <c r="CD12" s="65"/>
      <c r="CE12" s="74" t="s">
        <v>153</v>
      </c>
      <c r="CF12" s="75">
        <f>CK7</f>
        <v>18998.7</v>
      </c>
      <c r="CG12" s="75">
        <f>CL7</f>
        <v>17544.5</v>
      </c>
      <c r="CH12" s="75">
        <f>CM7</f>
        <v>19886.599999999999</v>
      </c>
      <c r="CI12" s="75">
        <f>CN7</f>
        <v>23723.7</v>
      </c>
      <c r="CJ12" s="75">
        <f>CO7</f>
        <v>22709.8</v>
      </c>
      <c r="CK12" s="65"/>
      <c r="CL12" s="65"/>
      <c r="CM12" s="65"/>
      <c r="CN12" s="65"/>
      <c r="CO12" s="74" t="s">
        <v>153</v>
      </c>
      <c r="CP12" s="76">
        <f>CU7</f>
        <v>36820</v>
      </c>
      <c r="CQ12" s="76">
        <f>CV7</f>
        <v>35532</v>
      </c>
      <c r="CR12" s="76">
        <f>CW7</f>
        <v>36111</v>
      </c>
      <c r="CS12" s="76">
        <f>CX7</f>
        <v>39983</v>
      </c>
      <c r="CT12" s="76">
        <f>CY7</f>
        <v>32708</v>
      </c>
      <c r="CU12" s="65"/>
      <c r="CV12" s="65"/>
      <c r="CW12" s="65"/>
      <c r="CX12" s="65"/>
      <c r="CY12" s="65"/>
      <c r="CZ12" s="74" t="s">
        <v>153</v>
      </c>
      <c r="DA12" s="75">
        <f>DF7</f>
        <v>29.1</v>
      </c>
      <c r="DB12" s="75">
        <f>DG7</f>
        <v>29.6</v>
      </c>
      <c r="DC12" s="75">
        <f>DH7</f>
        <v>29.1</v>
      </c>
      <c r="DD12" s="75">
        <f>DI7</f>
        <v>27.5</v>
      </c>
      <c r="DE12" s="75">
        <f>DJ7</f>
        <v>26.6</v>
      </c>
      <c r="DF12" s="65"/>
      <c r="DG12" s="65"/>
      <c r="DH12" s="65"/>
      <c r="DI12" s="65"/>
      <c r="DJ12" s="74" t="s">
        <v>153</v>
      </c>
      <c r="DK12" s="75">
        <f>DP7</f>
        <v>6.3</v>
      </c>
      <c r="DL12" s="75">
        <f>DQ7</f>
        <v>5</v>
      </c>
      <c r="DM12" s="75">
        <f>DR7</f>
        <v>4.0999999999999996</v>
      </c>
      <c r="DN12" s="75">
        <f>DS7</f>
        <v>12.3</v>
      </c>
      <c r="DO12" s="75">
        <f>DT7</f>
        <v>5.3</v>
      </c>
      <c r="DP12" s="65"/>
      <c r="DQ12" s="65"/>
      <c r="DR12" s="65"/>
      <c r="DS12" s="65"/>
      <c r="DT12" s="74" t="s">
        <v>153</v>
      </c>
      <c r="DU12" s="75">
        <f>DZ7</f>
        <v>156.6</v>
      </c>
      <c r="DV12" s="75">
        <f>EA7</f>
        <v>197.3</v>
      </c>
      <c r="DW12" s="75">
        <f>EB7</f>
        <v>179.5</v>
      </c>
      <c r="DX12" s="75">
        <f>EC7</f>
        <v>171.6</v>
      </c>
      <c r="DY12" s="75">
        <f>ED7</f>
        <v>191.4</v>
      </c>
      <c r="DZ12" s="65"/>
      <c r="EA12" s="65"/>
      <c r="EB12" s="65"/>
      <c r="EC12" s="65"/>
      <c r="ED12" s="74" t="s">
        <v>153</v>
      </c>
      <c r="EE12" s="75" t="str">
        <f>EJ7</f>
        <v>-</v>
      </c>
      <c r="EF12" s="75" t="str">
        <f>EK7</f>
        <v>-</v>
      </c>
      <c r="EG12" s="75" t="str">
        <f>EL7</f>
        <v>-</v>
      </c>
      <c r="EH12" s="75" t="str">
        <f>EM7</f>
        <v>-</v>
      </c>
      <c r="EI12" s="75" t="str">
        <f>EN7</f>
        <v>-</v>
      </c>
      <c r="EJ12" s="65"/>
      <c r="EK12" s="65"/>
      <c r="EL12" s="65"/>
      <c r="EM12" s="65"/>
      <c r="EN12" s="74" t="s">
        <v>153</v>
      </c>
      <c r="EO12" s="75">
        <f>ET7</f>
        <v>87.4</v>
      </c>
      <c r="EP12" s="75">
        <f>EU7</f>
        <v>91</v>
      </c>
      <c r="EQ12" s="75">
        <f>EV7</f>
        <v>84.7</v>
      </c>
      <c r="ER12" s="75">
        <f>EW7</f>
        <v>76.7</v>
      </c>
      <c r="ES12" s="75">
        <f>EX7</f>
        <v>86.8</v>
      </c>
      <c r="ET12" s="65"/>
      <c r="EU12" s="65"/>
      <c r="EV12" s="65"/>
      <c r="EW12" s="65"/>
      <c r="EX12" s="65"/>
      <c r="EY12" s="74" t="s">
        <v>153</v>
      </c>
      <c r="EZ12" s="75" t="str">
        <f>IF($EZ$8,FE7,"-")</f>
        <v>-</v>
      </c>
      <c r="FA12" s="75" t="str">
        <f>IF($EZ$8,FF7,"-")</f>
        <v>-</v>
      </c>
      <c r="FB12" s="75" t="str">
        <f>IF($EZ$8,FG7,"-")</f>
        <v>-</v>
      </c>
      <c r="FC12" s="75" t="str">
        <f>IF($EZ$8,FH7,"-")</f>
        <v>-</v>
      </c>
      <c r="FD12" s="75" t="str">
        <f>IF($EZ$8,FI7,"-")</f>
        <v>-</v>
      </c>
      <c r="FE12" s="65"/>
      <c r="FF12" s="65"/>
      <c r="FG12" s="65"/>
      <c r="FH12" s="65"/>
      <c r="FI12" s="74" t="s">
        <v>153</v>
      </c>
      <c r="FJ12" s="75" t="str">
        <f>IF($FJ$8,FO7,"-")</f>
        <v>-</v>
      </c>
      <c r="FK12" s="75" t="str">
        <f>IF($FJ$8,FP7,"-")</f>
        <v>-</v>
      </c>
      <c r="FL12" s="75" t="str">
        <f>IF($FJ$8,FQ7,"-")</f>
        <v>-</v>
      </c>
      <c r="FM12" s="75" t="str">
        <f>IF($FJ$8,FR7,"-")</f>
        <v>-</v>
      </c>
      <c r="FN12" s="75" t="str">
        <f>IF($FJ$8,FS7,"-")</f>
        <v>-</v>
      </c>
      <c r="FO12" s="65"/>
      <c r="FP12" s="65"/>
      <c r="FQ12" s="65"/>
      <c r="FR12" s="65"/>
      <c r="FS12" s="74" t="s">
        <v>153</v>
      </c>
      <c r="FT12" s="75" t="str">
        <f>IF($FT$8,FY7,"-")</f>
        <v>-</v>
      </c>
      <c r="FU12" s="75" t="str">
        <f>IF($FT$8,FZ7,"-")</f>
        <v>-</v>
      </c>
      <c r="FV12" s="75" t="str">
        <f>IF($FT$8,GA7,"-")</f>
        <v>-</v>
      </c>
      <c r="FW12" s="75" t="str">
        <f>IF($FT$8,GB7,"-")</f>
        <v>-</v>
      </c>
      <c r="FX12" s="75" t="str">
        <f>IF($FT$8,GC7,"-")</f>
        <v>-</v>
      </c>
      <c r="FY12" s="65"/>
      <c r="FZ12" s="65"/>
      <c r="GA12" s="65"/>
      <c r="GB12" s="65"/>
      <c r="GC12" s="74" t="s">
        <v>153</v>
      </c>
      <c r="GD12" s="75" t="str">
        <f>IF($GD$8,GI7,"-")</f>
        <v>-</v>
      </c>
      <c r="GE12" s="75" t="str">
        <f>IF($GD$8,GJ7,"-")</f>
        <v>-</v>
      </c>
      <c r="GF12" s="75" t="str">
        <f>IF($GD$8,GK7,"-")</f>
        <v>-</v>
      </c>
      <c r="GG12" s="75" t="str">
        <f>IF($GD$8,GL7,"-")</f>
        <v>-</v>
      </c>
      <c r="GH12" s="75" t="str">
        <f>IF($GD$8,GM7,"-")</f>
        <v>-</v>
      </c>
      <c r="GI12" s="65"/>
      <c r="GJ12" s="65"/>
      <c r="GK12" s="65"/>
      <c r="GL12" s="65"/>
      <c r="GM12" s="74" t="s">
        <v>153</v>
      </c>
      <c r="GN12" s="75" t="str">
        <f>IF($GN$8,GS7,"-")</f>
        <v>-</v>
      </c>
      <c r="GO12" s="75" t="str">
        <f>IF($GN$8,GT7,"-")</f>
        <v>-</v>
      </c>
      <c r="GP12" s="75" t="str">
        <f>IF($GN$8,GU7,"-")</f>
        <v>-</v>
      </c>
      <c r="GQ12" s="75" t="str">
        <f>IF($GN$8,GV7,"-")</f>
        <v>-</v>
      </c>
      <c r="GR12" s="75" t="str">
        <f>IF($GN$8,GW7,"-")</f>
        <v>-</v>
      </c>
      <c r="GS12" s="65"/>
      <c r="GT12" s="65"/>
      <c r="GU12" s="65"/>
      <c r="GV12" s="65"/>
      <c r="GW12" s="65"/>
      <c r="GX12" s="74" t="s">
        <v>153</v>
      </c>
      <c r="GY12" s="75">
        <f>IF($GY$8,HD7,"-")</f>
        <v>69.8</v>
      </c>
      <c r="GZ12" s="75">
        <f>IF($GY$8,HE7,"-")</f>
        <v>70.2</v>
      </c>
      <c r="HA12" s="75">
        <f>IF($GY$8,HF7,"-")</f>
        <v>71.099999999999994</v>
      </c>
      <c r="HB12" s="75">
        <f>IF($GY$8,HG7,"-")</f>
        <v>67.7</v>
      </c>
      <c r="HC12" s="75">
        <f>IF($GY$8,HH7,"-")</f>
        <v>64.5</v>
      </c>
      <c r="HD12" s="65"/>
      <c r="HE12" s="65"/>
      <c r="HF12" s="65"/>
      <c r="HG12" s="65"/>
      <c r="HH12" s="74" t="s">
        <v>153</v>
      </c>
      <c r="HI12" s="75">
        <f>IF($HI$8,HN7,"-")</f>
        <v>0</v>
      </c>
      <c r="HJ12" s="75">
        <f>IF($HI$8,HO7,"-")</f>
        <v>0.7</v>
      </c>
      <c r="HK12" s="75">
        <f>IF($HI$8,HP7,"-")</f>
        <v>0.8</v>
      </c>
      <c r="HL12" s="75">
        <f>IF($HI$8,HQ7,"-")</f>
        <v>0</v>
      </c>
      <c r="HM12" s="75">
        <f>IF($HI$8,HR7,"-")</f>
        <v>0</v>
      </c>
      <c r="HN12" s="65"/>
      <c r="HO12" s="65"/>
      <c r="HP12" s="65"/>
      <c r="HQ12" s="65"/>
      <c r="HR12" s="74" t="s">
        <v>153</v>
      </c>
      <c r="HS12" s="75">
        <f>IF($HS$8,HX7,"-")</f>
        <v>54.4</v>
      </c>
      <c r="HT12" s="75">
        <f>IF($HS$8,HY7,"-")</f>
        <v>57.6</v>
      </c>
      <c r="HU12" s="75">
        <f>IF($HS$8,HZ7,"-")</f>
        <v>38</v>
      </c>
      <c r="HV12" s="75">
        <f>IF($HS$8,IA7,"-")</f>
        <v>25.6</v>
      </c>
      <c r="HW12" s="75">
        <f>IF($HS$8,IB7,"-")</f>
        <v>44</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153</v>
      </c>
      <c r="IM12" s="75">
        <f>IF($IM$8,IR7,"-")</f>
        <v>32.9</v>
      </c>
      <c r="IN12" s="75">
        <f>IF($IM$8,IS7,"-")</f>
        <v>38.5</v>
      </c>
      <c r="IO12" s="75">
        <f>IF($IM$8,IT7,"-")</f>
        <v>20.8</v>
      </c>
      <c r="IP12" s="75">
        <f>IF($IM$8,IU7,"-")</f>
        <v>9.3000000000000007</v>
      </c>
      <c r="IQ12" s="75">
        <f>IF($IM$8,IV7,"-")</f>
        <v>10.9</v>
      </c>
      <c r="IR12" s="65"/>
      <c r="IS12" s="65"/>
      <c r="IT12" s="65"/>
      <c r="IU12" s="65"/>
      <c r="IV12" s="65"/>
      <c r="IW12" s="74" t="s">
        <v>153</v>
      </c>
      <c r="IX12" s="75" t="str">
        <f>IF($IX$8,JC7,"-")</f>
        <v>-</v>
      </c>
      <c r="IY12" s="75" t="str">
        <f>IF($IX$8,JD7,"-")</f>
        <v>-</v>
      </c>
      <c r="IZ12" s="75" t="str">
        <f>IF($IX$8,JE7,"-")</f>
        <v>-</v>
      </c>
      <c r="JA12" s="75" t="str">
        <f>IF($IX$8,JF7,"-")</f>
        <v>-</v>
      </c>
      <c r="JB12" s="75" t="str">
        <f>IF($IX$8,JG7,"-")</f>
        <v>-</v>
      </c>
      <c r="JC12" s="65"/>
      <c r="JD12" s="65"/>
      <c r="JE12" s="65"/>
      <c r="JF12" s="65"/>
      <c r="JG12" s="74" t="s">
        <v>153</v>
      </c>
      <c r="JH12" s="75" t="str">
        <f>IF($JH$8,JM7,"-")</f>
        <v>-</v>
      </c>
      <c r="JI12" s="75" t="str">
        <f>IF($JH$8,JN7,"-")</f>
        <v>-</v>
      </c>
      <c r="JJ12" s="75" t="str">
        <f>IF($JH$8,JO7,"-")</f>
        <v>-</v>
      </c>
      <c r="JK12" s="75" t="str">
        <f>IF($JH$8,JP7,"-")</f>
        <v>-</v>
      </c>
      <c r="JL12" s="75" t="str">
        <f>IF($JH$8,JQ7,"-")</f>
        <v>-</v>
      </c>
      <c r="JM12" s="65"/>
      <c r="JN12" s="65"/>
      <c r="JO12" s="65"/>
      <c r="JP12" s="65"/>
      <c r="JQ12" s="74" t="s">
        <v>153</v>
      </c>
      <c r="JR12" s="75" t="str">
        <f>IF($JR$8,JW7,"-")</f>
        <v>-</v>
      </c>
      <c r="JS12" s="75" t="str">
        <f>IF($JR$8,JX7,"-")</f>
        <v>-</v>
      </c>
      <c r="JT12" s="75" t="str">
        <f>IF($JR$8,JY7,"-")</f>
        <v>-</v>
      </c>
      <c r="JU12" s="75" t="str">
        <f>IF($JR$8,JZ7,"-")</f>
        <v>-</v>
      </c>
      <c r="JV12" s="75" t="str">
        <f>IF($JR$8,KA7,"-")</f>
        <v>-</v>
      </c>
      <c r="JW12" s="65"/>
      <c r="JX12" s="65"/>
      <c r="JY12" s="65"/>
      <c r="JZ12" s="65"/>
      <c r="KA12" s="74" t="s">
        <v>153</v>
      </c>
      <c r="KB12" s="75" t="str">
        <f>IF($KB$8,KG7,"-")</f>
        <v>-</v>
      </c>
      <c r="KC12" s="75" t="str">
        <f>IF($KB$8,KH7,"-")</f>
        <v>-</v>
      </c>
      <c r="KD12" s="75" t="str">
        <f>IF($KB$8,KI7,"-")</f>
        <v>-</v>
      </c>
      <c r="KE12" s="75" t="str">
        <f>IF($KB$8,KJ7,"-")</f>
        <v>-</v>
      </c>
      <c r="KF12" s="75" t="str">
        <f>IF($KB$8,KK7,"-")</f>
        <v>-</v>
      </c>
      <c r="KG12" s="65"/>
      <c r="KH12" s="65"/>
      <c r="KI12" s="65"/>
      <c r="KJ12" s="65"/>
      <c r="KK12" s="74" t="s">
        <v>153</v>
      </c>
      <c r="KL12" s="75" t="str">
        <f>IF($KL$8,KQ7,"-")</f>
        <v>-</v>
      </c>
      <c r="KM12" s="75" t="str">
        <f>IF($KL$8,KR7,"-")</f>
        <v>-</v>
      </c>
      <c r="KN12" s="75" t="str">
        <f>IF($KL$8,KS7,"-")</f>
        <v>-</v>
      </c>
      <c r="KO12" s="75" t="str">
        <f>IF($KL$8,KT7,"-")</f>
        <v>-</v>
      </c>
      <c r="KP12" s="75" t="str">
        <f>IF($KL$8,KU7,"-")</f>
        <v>-</v>
      </c>
      <c r="KQ12" s="65"/>
      <c r="KR12" s="65"/>
      <c r="KS12" s="65"/>
      <c r="KT12" s="65"/>
      <c r="KU12" s="65"/>
      <c r="KV12" s="74" t="s">
        <v>154</v>
      </c>
      <c r="KW12" s="75" t="str">
        <f>IF($KW$8,LB7,"-")</f>
        <v>-</v>
      </c>
      <c r="KX12" s="75" t="str">
        <f>IF($KW$8,LC7,"-")</f>
        <v>-</v>
      </c>
      <c r="KY12" s="75" t="str">
        <f>IF($KW$8,LD7,"-")</f>
        <v>-</v>
      </c>
      <c r="KZ12" s="75" t="str">
        <f>IF($KW$8,LE7,"-")</f>
        <v>-</v>
      </c>
      <c r="LA12" s="75" t="str">
        <f>IF($KW$8,LF7,"-")</f>
        <v>-</v>
      </c>
      <c r="LB12" s="65"/>
      <c r="LC12" s="65"/>
      <c r="LD12" s="65"/>
      <c r="LE12" s="65"/>
      <c r="LF12" s="74" t="s">
        <v>153</v>
      </c>
      <c r="LG12" s="75" t="str">
        <f>IF($LG$8,LL7,"-")</f>
        <v>-</v>
      </c>
      <c r="LH12" s="75" t="str">
        <f>IF($LG$8,LM7,"-")</f>
        <v>-</v>
      </c>
      <c r="LI12" s="75" t="str">
        <f>IF($LG$8,LN7,"-")</f>
        <v>-</v>
      </c>
      <c r="LJ12" s="75" t="str">
        <f>IF($LG$8,LO7,"-")</f>
        <v>-</v>
      </c>
      <c r="LK12" s="75" t="str">
        <f>IF($LG$8,LP7,"-")</f>
        <v>-</v>
      </c>
      <c r="LL12" s="65"/>
      <c r="LM12" s="65"/>
      <c r="LN12" s="65"/>
      <c r="LO12" s="65"/>
      <c r="LP12" s="74" t="s">
        <v>153</v>
      </c>
      <c r="LQ12" s="75" t="str">
        <f>IF($LQ$8,LV7,"-")</f>
        <v>-</v>
      </c>
      <c r="LR12" s="75" t="str">
        <f>IF($LQ$8,LW7,"-")</f>
        <v>-</v>
      </c>
      <c r="LS12" s="75" t="str">
        <f>IF($LQ$8,LX7,"-")</f>
        <v>-</v>
      </c>
      <c r="LT12" s="75" t="str">
        <f>IF($LQ$8,LY7,"-")</f>
        <v>-</v>
      </c>
      <c r="LU12" s="75" t="str">
        <f>IF($LQ$8,LZ7,"-")</f>
        <v>-</v>
      </c>
      <c r="LV12" s="65"/>
      <c r="LW12" s="65"/>
      <c r="LX12" s="65"/>
      <c r="LY12" s="65"/>
      <c r="LZ12" s="74" t="s">
        <v>153</v>
      </c>
      <c r="MA12" s="75" t="str">
        <f>IF($MA$8,MF7,"-")</f>
        <v>-</v>
      </c>
      <c r="MB12" s="75" t="str">
        <f>IF($MA$8,MG7,"-")</f>
        <v>-</v>
      </c>
      <c r="MC12" s="75" t="str">
        <f>IF($MA$8,MH7,"-")</f>
        <v>-</v>
      </c>
      <c r="MD12" s="75" t="str">
        <f>IF($MA$8,MI7,"-")</f>
        <v>-</v>
      </c>
      <c r="ME12" s="75" t="str">
        <f>IF($MA$8,MJ7,"-")</f>
        <v>-</v>
      </c>
      <c r="MF12" s="65"/>
      <c r="MG12" s="65"/>
      <c r="MH12" s="65"/>
      <c r="MI12" s="65"/>
      <c r="MJ12" s="74" t="s">
        <v>153</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155</v>
      </c>
      <c r="AY13" s="75">
        <f>$BI$7</f>
        <v>100</v>
      </c>
      <c r="AZ13" s="75">
        <f>$BI$7</f>
        <v>100</v>
      </c>
      <c r="BA13" s="75">
        <f>$BI$7</f>
        <v>100</v>
      </c>
      <c r="BB13" s="75">
        <f>$BI$7</f>
        <v>100</v>
      </c>
      <c r="BC13" s="75">
        <f>$BI$7</f>
        <v>100</v>
      </c>
      <c r="BD13" s="65"/>
      <c r="BE13" s="65"/>
      <c r="BF13" s="65"/>
      <c r="BG13" s="65"/>
      <c r="BH13" s="65"/>
      <c r="BI13" s="74" t="s">
        <v>155</v>
      </c>
      <c r="BJ13" s="75">
        <f>$BT$7</f>
        <v>100</v>
      </c>
      <c r="BK13" s="75">
        <f>$BT$7</f>
        <v>100</v>
      </c>
      <c r="BL13" s="75">
        <f>$BT$7</f>
        <v>100</v>
      </c>
      <c r="BM13" s="75">
        <f>$BT$7</f>
        <v>100</v>
      </c>
      <c r="BN13" s="75">
        <f>$BT$7</f>
        <v>100</v>
      </c>
      <c r="BO13" s="65"/>
      <c r="BP13" s="65"/>
      <c r="BQ13" s="65"/>
      <c r="BR13" s="65"/>
      <c r="BS13" s="65"/>
      <c r="BT13" s="74" t="s">
        <v>155</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156</v>
      </c>
      <c r="C14" s="79"/>
      <c r="D14" s="80"/>
      <c r="E14" s="79"/>
      <c r="F14" s="179" t="s">
        <v>157</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158</v>
      </c>
      <c r="C15" s="178"/>
      <c r="D15" s="80"/>
      <c r="E15" s="77">
        <v>1</v>
      </c>
      <c r="F15" s="178" t="s">
        <v>159</v>
      </c>
      <c r="G15" s="178"/>
      <c r="H15" s="82" t="s">
        <v>160</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161</v>
      </c>
      <c r="AY15" s="80"/>
      <c r="AZ15" s="80"/>
      <c r="BA15" s="80"/>
      <c r="BB15" s="80"/>
      <c r="BC15" s="80"/>
      <c r="BD15" s="80"/>
      <c r="BE15" s="80"/>
      <c r="BF15" s="80"/>
      <c r="BG15" s="80"/>
      <c r="BH15" s="80"/>
      <c r="BI15" s="81" t="s">
        <v>161</v>
      </c>
      <c r="BJ15" s="80"/>
      <c r="BK15" s="80"/>
      <c r="BL15" s="80"/>
      <c r="BM15" s="80"/>
      <c r="BN15" s="80"/>
      <c r="BO15" s="80"/>
      <c r="BP15" s="80"/>
      <c r="BQ15" s="80"/>
      <c r="BR15" s="80"/>
      <c r="BS15" s="80"/>
      <c r="BT15" s="81" t="s">
        <v>161</v>
      </c>
      <c r="BU15" s="80"/>
      <c r="BV15" s="80"/>
      <c r="BW15" s="80"/>
      <c r="BX15" s="80"/>
      <c r="BY15" s="80"/>
      <c r="BZ15" s="80"/>
      <c r="CA15" s="80"/>
      <c r="CB15" s="80"/>
      <c r="CC15" s="80"/>
      <c r="CD15" s="80"/>
      <c r="CE15" s="81" t="s">
        <v>161</v>
      </c>
      <c r="CF15" s="80"/>
      <c r="CG15" s="80"/>
      <c r="CH15" s="80"/>
      <c r="CI15" s="80"/>
      <c r="CJ15" s="80"/>
      <c r="CK15" s="80"/>
      <c r="CL15" s="80"/>
      <c r="CM15" s="80"/>
      <c r="CN15" s="80"/>
      <c r="CO15" s="81" t="s">
        <v>161</v>
      </c>
      <c r="CP15" s="80"/>
      <c r="CQ15" s="80"/>
      <c r="CR15" s="80"/>
      <c r="CS15" s="80"/>
      <c r="CT15" s="80"/>
      <c r="CU15" s="80"/>
      <c r="CV15" s="80"/>
      <c r="CW15" s="80"/>
      <c r="CX15" s="80"/>
      <c r="CY15" s="80"/>
      <c r="CZ15" s="81" t="s">
        <v>161</v>
      </c>
      <c r="DA15" s="80"/>
      <c r="DB15" s="80"/>
      <c r="DC15" s="80"/>
      <c r="DD15" s="80"/>
      <c r="DE15" s="80"/>
      <c r="DF15" s="80"/>
      <c r="DG15" s="80"/>
      <c r="DH15" s="80"/>
      <c r="DI15" s="80"/>
      <c r="DJ15" s="81" t="s">
        <v>161</v>
      </c>
      <c r="DK15" s="80"/>
      <c r="DL15" s="80"/>
      <c r="DM15" s="80"/>
      <c r="DN15" s="80"/>
      <c r="DO15" s="80"/>
      <c r="DP15" s="80"/>
      <c r="DQ15" s="80"/>
      <c r="DR15" s="80"/>
      <c r="DS15" s="80"/>
      <c r="DT15" s="81" t="s">
        <v>161</v>
      </c>
      <c r="DU15" s="80"/>
      <c r="DV15" s="80"/>
      <c r="DW15" s="80"/>
      <c r="DX15" s="80"/>
      <c r="DY15" s="80"/>
      <c r="DZ15" s="80"/>
      <c r="EA15" s="80"/>
      <c r="EB15" s="80"/>
      <c r="EC15" s="80"/>
      <c r="ED15" s="81" t="s">
        <v>161</v>
      </c>
      <c r="EE15" s="80"/>
      <c r="EF15" s="80"/>
      <c r="EG15" s="80"/>
      <c r="EH15" s="80"/>
      <c r="EI15" s="80"/>
      <c r="EJ15" s="80"/>
      <c r="EK15" s="80"/>
      <c r="EL15" s="80"/>
      <c r="EM15" s="80"/>
      <c r="EN15" s="81" t="s">
        <v>161</v>
      </c>
      <c r="EO15" s="80"/>
      <c r="EP15" s="80"/>
      <c r="EQ15" s="80"/>
      <c r="ER15" s="80"/>
      <c r="ES15" s="80"/>
      <c r="ET15" s="80"/>
      <c r="EU15" s="80"/>
      <c r="EV15" s="80"/>
      <c r="EW15" s="80"/>
      <c r="EX15" s="80"/>
      <c r="EY15" s="81" t="s">
        <v>161</v>
      </c>
      <c r="EZ15" s="80"/>
      <c r="FA15" s="80"/>
      <c r="FB15" s="80"/>
      <c r="FC15" s="80"/>
      <c r="FD15" s="80"/>
      <c r="FE15" s="80"/>
      <c r="FF15" s="80"/>
      <c r="FG15" s="80"/>
      <c r="FH15" s="80"/>
      <c r="FI15" s="81" t="s">
        <v>161</v>
      </c>
      <c r="FJ15" s="80"/>
      <c r="FK15" s="80"/>
      <c r="FL15" s="80"/>
      <c r="FM15" s="80"/>
      <c r="FN15" s="80"/>
      <c r="FO15" s="80"/>
      <c r="FP15" s="80"/>
      <c r="FQ15" s="80"/>
      <c r="FR15" s="80"/>
      <c r="FS15" s="81" t="s">
        <v>161</v>
      </c>
      <c r="FT15" s="80"/>
      <c r="FU15" s="80"/>
      <c r="FV15" s="80"/>
      <c r="FW15" s="80"/>
      <c r="FX15" s="80"/>
      <c r="FY15" s="80"/>
      <c r="FZ15" s="80"/>
      <c r="GA15" s="80"/>
      <c r="GB15" s="80"/>
      <c r="GC15" s="81" t="s">
        <v>161</v>
      </c>
      <c r="GD15" s="80"/>
      <c r="GE15" s="80"/>
      <c r="GF15" s="80"/>
      <c r="GG15" s="80"/>
      <c r="GH15" s="80"/>
      <c r="GI15" s="80"/>
      <c r="GJ15" s="80"/>
      <c r="GK15" s="80"/>
      <c r="GL15" s="80"/>
      <c r="GM15" s="81" t="s">
        <v>161</v>
      </c>
      <c r="GN15" s="80"/>
      <c r="GO15" s="80"/>
      <c r="GP15" s="80"/>
      <c r="GQ15" s="80"/>
      <c r="GR15" s="80"/>
      <c r="GS15" s="80"/>
      <c r="GT15" s="80"/>
      <c r="GU15" s="80"/>
      <c r="GV15" s="80"/>
      <c r="GW15" s="80"/>
      <c r="GX15" s="81" t="s">
        <v>161</v>
      </c>
      <c r="GY15" s="80"/>
      <c r="GZ15" s="80"/>
      <c r="HA15" s="80"/>
      <c r="HB15" s="80"/>
      <c r="HC15" s="80"/>
      <c r="HD15" s="80"/>
      <c r="HE15" s="80"/>
      <c r="HF15" s="80"/>
      <c r="HG15" s="80"/>
      <c r="HH15" s="81" t="s">
        <v>161</v>
      </c>
      <c r="HI15" s="80"/>
      <c r="HJ15" s="80"/>
      <c r="HK15" s="80"/>
      <c r="HL15" s="80"/>
      <c r="HM15" s="80"/>
      <c r="HN15" s="80"/>
      <c r="HO15" s="80"/>
      <c r="HP15" s="80"/>
      <c r="HQ15" s="80"/>
      <c r="HR15" s="81" t="s">
        <v>161</v>
      </c>
      <c r="HS15" s="80"/>
      <c r="HT15" s="80"/>
      <c r="HU15" s="80"/>
      <c r="HV15" s="80"/>
      <c r="HW15" s="80"/>
      <c r="HX15" s="80"/>
      <c r="HY15" s="80"/>
      <c r="HZ15" s="80"/>
      <c r="IA15" s="80"/>
      <c r="IB15" s="81" t="s">
        <v>161</v>
      </c>
      <c r="IC15" s="80"/>
      <c r="ID15" s="80"/>
      <c r="IE15" s="80"/>
      <c r="IF15" s="80"/>
      <c r="IG15" s="80"/>
      <c r="IH15" s="80"/>
      <c r="II15" s="80"/>
      <c r="IJ15" s="80"/>
      <c r="IK15" s="80"/>
      <c r="IL15" s="81" t="s">
        <v>161</v>
      </c>
      <c r="IM15" s="80"/>
      <c r="IN15" s="80"/>
      <c r="IO15" s="80"/>
      <c r="IP15" s="80"/>
      <c r="IQ15" s="80"/>
      <c r="IR15" s="80"/>
      <c r="IS15" s="80"/>
      <c r="IT15" s="80"/>
      <c r="IU15" s="80"/>
      <c r="IV15" s="80"/>
      <c r="IW15" s="81" t="s">
        <v>161</v>
      </c>
      <c r="IX15" s="80"/>
      <c r="IY15" s="80"/>
      <c r="IZ15" s="80"/>
      <c r="JA15" s="80"/>
      <c r="JB15" s="80"/>
      <c r="JC15" s="80"/>
      <c r="JD15" s="80"/>
      <c r="JE15" s="80"/>
      <c r="JF15" s="80"/>
      <c r="JG15" s="81" t="s">
        <v>161</v>
      </c>
      <c r="JH15" s="80"/>
      <c r="JI15" s="80"/>
      <c r="JJ15" s="80"/>
      <c r="JK15" s="80"/>
      <c r="JL15" s="80"/>
      <c r="JM15" s="80"/>
      <c r="JN15" s="80"/>
      <c r="JO15" s="80"/>
      <c r="JP15" s="80"/>
      <c r="JQ15" s="81" t="s">
        <v>161</v>
      </c>
      <c r="JR15" s="80"/>
      <c r="JS15" s="80"/>
      <c r="JT15" s="80"/>
      <c r="JU15" s="80"/>
      <c r="JV15" s="80"/>
      <c r="JW15" s="80"/>
      <c r="JX15" s="80"/>
      <c r="JY15" s="80"/>
      <c r="JZ15" s="80"/>
      <c r="KA15" s="81" t="s">
        <v>161</v>
      </c>
      <c r="KB15" s="80"/>
      <c r="KC15" s="80"/>
      <c r="KD15" s="80"/>
      <c r="KE15" s="80"/>
      <c r="KF15" s="80"/>
      <c r="KG15" s="80"/>
      <c r="KH15" s="80"/>
      <c r="KI15" s="80"/>
      <c r="KJ15" s="80"/>
      <c r="KK15" s="81" t="s">
        <v>161</v>
      </c>
      <c r="KL15" s="80"/>
      <c r="KM15" s="80"/>
      <c r="KN15" s="80"/>
      <c r="KO15" s="80"/>
      <c r="KP15" s="80"/>
      <c r="KQ15" s="80"/>
      <c r="KR15" s="80"/>
      <c r="KS15" s="80"/>
      <c r="KT15" s="80"/>
      <c r="KU15" s="80"/>
      <c r="KV15" s="81" t="s">
        <v>161</v>
      </c>
      <c r="KW15" s="80"/>
      <c r="KX15" s="80"/>
      <c r="KY15" s="80"/>
      <c r="KZ15" s="80"/>
      <c r="LA15" s="80"/>
      <c r="LB15" s="80"/>
      <c r="LC15" s="80"/>
      <c r="LD15" s="80"/>
      <c r="LE15" s="80"/>
      <c r="LF15" s="81" t="s">
        <v>161</v>
      </c>
      <c r="LG15" s="80"/>
      <c r="LH15" s="80"/>
      <c r="LI15" s="80"/>
      <c r="LJ15" s="80"/>
      <c r="LK15" s="80"/>
      <c r="LL15" s="80"/>
      <c r="LM15" s="80"/>
      <c r="LN15" s="80"/>
      <c r="LO15" s="80"/>
      <c r="LP15" s="81" t="s">
        <v>161</v>
      </c>
      <c r="LQ15" s="80"/>
      <c r="LR15" s="80"/>
      <c r="LS15" s="80"/>
      <c r="LT15" s="80"/>
      <c r="LU15" s="80"/>
      <c r="LV15" s="80"/>
      <c r="LW15" s="80"/>
      <c r="LX15" s="80"/>
      <c r="LY15" s="80"/>
      <c r="LZ15" s="81" t="s">
        <v>161</v>
      </c>
      <c r="MA15" s="80"/>
      <c r="MB15" s="80"/>
      <c r="MC15" s="80"/>
      <c r="MD15" s="80"/>
      <c r="ME15" s="80"/>
      <c r="MF15" s="80"/>
      <c r="MG15" s="80"/>
      <c r="MH15" s="80"/>
      <c r="MI15" s="80"/>
      <c r="MJ15" s="81" t="s">
        <v>161</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162</v>
      </c>
      <c r="C16" s="178"/>
      <c r="D16" s="80"/>
      <c r="E16" s="77">
        <f>E15+1</f>
        <v>2</v>
      </c>
      <c r="F16" s="178" t="s">
        <v>163</v>
      </c>
      <c r="G16" s="178"/>
      <c r="H16" s="82" t="s">
        <v>164</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165</v>
      </c>
      <c r="C17" s="178"/>
      <c r="D17" s="80"/>
      <c r="E17" s="77">
        <f t="shared" ref="E17" si="8">E16+1</f>
        <v>3</v>
      </c>
      <c r="F17" s="178" t="s">
        <v>166</v>
      </c>
      <c r="G17" s="178"/>
      <c r="H17" s="82" t="s">
        <v>167</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168</v>
      </c>
      <c r="AY17" s="85">
        <f>IF(AY7="-",NA(),AY7)</f>
        <v>100</v>
      </c>
      <c r="AZ17" s="85">
        <f t="shared" ref="AZ17:BC17" si="9">IF(AZ7="-",NA(),AZ7)</f>
        <v>102.4</v>
      </c>
      <c r="BA17" s="85">
        <f t="shared" si="9"/>
        <v>100</v>
      </c>
      <c r="BB17" s="85">
        <f t="shared" si="9"/>
        <v>100</v>
      </c>
      <c r="BC17" s="85">
        <f t="shared" si="9"/>
        <v>100</v>
      </c>
      <c r="BD17" s="80"/>
      <c r="BE17" s="80"/>
      <c r="BF17" s="80"/>
      <c r="BG17" s="80"/>
      <c r="BH17" s="80"/>
      <c r="BI17" s="84" t="s">
        <v>168</v>
      </c>
      <c r="BJ17" s="85">
        <f>IF(BJ7="-",NA(),BJ7)</f>
        <v>1964.9</v>
      </c>
      <c r="BK17" s="85">
        <f t="shared" ref="BK17:BN17" si="10">IF(BK7="-",NA(),BK7)</f>
        <v>734.1</v>
      </c>
      <c r="BL17" s="85">
        <f t="shared" si="10"/>
        <v>2129.5</v>
      </c>
      <c r="BM17" s="85">
        <f t="shared" si="10"/>
        <v>1199</v>
      </c>
      <c r="BN17" s="85">
        <f t="shared" si="10"/>
        <v>878.8</v>
      </c>
      <c r="BO17" s="80"/>
      <c r="BP17" s="80"/>
      <c r="BQ17" s="80"/>
      <c r="BR17" s="80"/>
      <c r="BS17" s="80"/>
      <c r="BT17" s="84" t="s">
        <v>168</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168</v>
      </c>
      <c r="CF17" s="85">
        <f>IF(CF7="-",NA(),CF7)</f>
        <v>15075.4</v>
      </c>
      <c r="CG17" s="85">
        <f t="shared" ref="CG17:CJ17" si="12">IF(CG7="-",NA(),CG7)</f>
        <v>13521.7</v>
      </c>
      <c r="CH17" s="85">
        <f t="shared" si="12"/>
        <v>15231.2</v>
      </c>
      <c r="CI17" s="85">
        <f t="shared" si="12"/>
        <v>24081.200000000001</v>
      </c>
      <c r="CJ17" s="85">
        <f t="shared" si="12"/>
        <v>13567.5</v>
      </c>
      <c r="CK17" s="80"/>
      <c r="CL17" s="80"/>
      <c r="CM17" s="80"/>
      <c r="CN17" s="80"/>
      <c r="CO17" s="84" t="s">
        <v>168</v>
      </c>
      <c r="CP17" s="86">
        <f>IF(CP7="-",NA(),CP7)</f>
        <v>-3124</v>
      </c>
      <c r="CQ17" s="86">
        <f t="shared" ref="CQ17:CT17" si="13">IF(CQ7="-",NA(),CQ7)</f>
        <v>3793</v>
      </c>
      <c r="CR17" s="86">
        <f t="shared" si="13"/>
        <v>-2993</v>
      </c>
      <c r="CS17" s="86">
        <f t="shared" si="13"/>
        <v>-2577</v>
      </c>
      <c r="CT17" s="86">
        <f t="shared" si="13"/>
        <v>-3515</v>
      </c>
      <c r="CU17" s="80"/>
      <c r="CV17" s="80"/>
      <c r="CW17" s="80"/>
      <c r="CX17" s="80"/>
      <c r="CY17" s="80"/>
      <c r="CZ17" s="84" t="s">
        <v>168</v>
      </c>
      <c r="DA17" s="85">
        <f>IF(DA7="-",NA(),DA7)</f>
        <v>64.099999999999994</v>
      </c>
      <c r="DB17" s="85">
        <f t="shared" ref="DB17:DE17" si="14">IF(DB7="-",NA(),DB7)</f>
        <v>64.900000000000006</v>
      </c>
      <c r="DC17" s="85">
        <f t="shared" si="14"/>
        <v>62.5</v>
      </c>
      <c r="DD17" s="85">
        <f t="shared" si="14"/>
        <v>62.9</v>
      </c>
      <c r="DE17" s="85">
        <f t="shared" si="14"/>
        <v>59.1</v>
      </c>
      <c r="DF17" s="80"/>
      <c r="DG17" s="80"/>
      <c r="DH17" s="80"/>
      <c r="DI17" s="80"/>
      <c r="DJ17" s="84" t="s">
        <v>168</v>
      </c>
      <c r="DK17" s="85">
        <f>IF(DK7="-",NA(),DK7)</f>
        <v>0</v>
      </c>
      <c r="DL17" s="85">
        <f t="shared" ref="DL17:DO17" si="15">IF(DL7="-",NA(),DL7)</f>
        <v>0</v>
      </c>
      <c r="DM17" s="85">
        <f t="shared" si="15"/>
        <v>0</v>
      </c>
      <c r="DN17" s="85">
        <f t="shared" si="15"/>
        <v>0</v>
      </c>
      <c r="DO17" s="85">
        <f t="shared" si="15"/>
        <v>0</v>
      </c>
      <c r="DP17" s="80"/>
      <c r="DQ17" s="80"/>
      <c r="DR17" s="80"/>
      <c r="DS17" s="80"/>
      <c r="DT17" s="84" t="s">
        <v>168</v>
      </c>
      <c r="DU17" s="85">
        <f>IF(DU7="-",NA(),DU7)</f>
        <v>0</v>
      </c>
      <c r="DV17" s="85">
        <f t="shared" ref="DV17:DY17" si="16">IF(DV7="-",NA(),DV7)</f>
        <v>0</v>
      </c>
      <c r="DW17" s="85">
        <f t="shared" si="16"/>
        <v>0</v>
      </c>
      <c r="DX17" s="85">
        <f t="shared" si="16"/>
        <v>0</v>
      </c>
      <c r="DY17" s="85">
        <f t="shared" si="16"/>
        <v>0</v>
      </c>
      <c r="DZ17" s="80"/>
      <c r="EA17" s="80"/>
      <c r="EB17" s="80"/>
      <c r="EC17" s="80"/>
      <c r="ED17" s="84" t="s">
        <v>168</v>
      </c>
      <c r="EE17" s="85" t="e">
        <f>IF(EE7="-",NA(),EE7)</f>
        <v>#N/A</v>
      </c>
      <c r="EF17" s="85" t="e">
        <f t="shared" ref="EF17:EI17" si="17">IF(EF7="-",NA(),EF7)</f>
        <v>#N/A</v>
      </c>
      <c r="EG17" s="85" t="e">
        <f t="shared" si="17"/>
        <v>#N/A</v>
      </c>
      <c r="EH17" s="85" t="e">
        <f t="shared" si="17"/>
        <v>#N/A</v>
      </c>
      <c r="EI17" s="85" t="e">
        <f t="shared" si="17"/>
        <v>#N/A</v>
      </c>
      <c r="EJ17" s="80"/>
      <c r="EK17" s="80"/>
      <c r="EL17" s="80"/>
      <c r="EM17" s="80"/>
      <c r="EN17" s="84" t="s">
        <v>168</v>
      </c>
      <c r="EO17" s="85">
        <f>IF(EO7="-",NA(),EO7)</f>
        <v>62.9</v>
      </c>
      <c r="EP17" s="85">
        <f t="shared" ref="EP17:ES17" si="18">IF(EP7="-",NA(),EP7)</f>
        <v>70.5</v>
      </c>
      <c r="EQ17" s="85">
        <f t="shared" si="18"/>
        <v>30.8</v>
      </c>
      <c r="ER17" s="85">
        <f t="shared" si="18"/>
        <v>0</v>
      </c>
      <c r="ES17" s="85">
        <f t="shared" si="18"/>
        <v>0</v>
      </c>
      <c r="ET17" s="80"/>
      <c r="EU17" s="80"/>
      <c r="EV17" s="80"/>
      <c r="EW17" s="80"/>
      <c r="EX17" s="80"/>
      <c r="EY17" s="84" t="s">
        <v>168</v>
      </c>
      <c r="EZ17" s="85" t="e">
        <f>IF(EZ7="-",NA(),EZ7)</f>
        <v>#N/A</v>
      </c>
      <c r="FA17" s="85" t="e">
        <f t="shared" ref="FA17:FD17" si="19">IF(FA7="-",NA(),FA7)</f>
        <v>#N/A</v>
      </c>
      <c r="FB17" s="85" t="e">
        <f t="shared" si="19"/>
        <v>#N/A</v>
      </c>
      <c r="FC17" s="85" t="e">
        <f t="shared" si="19"/>
        <v>#N/A</v>
      </c>
      <c r="FD17" s="85" t="e">
        <f t="shared" si="19"/>
        <v>#N/A</v>
      </c>
      <c r="FE17" s="80"/>
      <c r="FF17" s="80"/>
      <c r="FG17" s="80"/>
      <c r="FH17" s="80"/>
      <c r="FI17" s="84" t="s">
        <v>168</v>
      </c>
      <c r="FJ17" s="85" t="e">
        <f>IF(FJ7="-",NA(),FJ7)</f>
        <v>#N/A</v>
      </c>
      <c r="FK17" s="85" t="e">
        <f t="shared" ref="FK17:FN17" si="20">IF(FK7="-",NA(),FK7)</f>
        <v>#N/A</v>
      </c>
      <c r="FL17" s="85" t="e">
        <f t="shared" si="20"/>
        <v>#N/A</v>
      </c>
      <c r="FM17" s="85" t="e">
        <f t="shared" si="20"/>
        <v>#N/A</v>
      </c>
      <c r="FN17" s="85" t="e">
        <f t="shared" si="20"/>
        <v>#N/A</v>
      </c>
      <c r="FO17" s="80"/>
      <c r="FP17" s="80"/>
      <c r="FQ17" s="80"/>
      <c r="FR17" s="80"/>
      <c r="FS17" s="84" t="s">
        <v>168</v>
      </c>
      <c r="FT17" s="85" t="e">
        <f>IF(FT7="-",NA(),FT7)</f>
        <v>#N/A</v>
      </c>
      <c r="FU17" s="85" t="e">
        <f t="shared" ref="FU17:FX17" si="21">IF(FU7="-",NA(),FU7)</f>
        <v>#N/A</v>
      </c>
      <c r="FV17" s="85" t="e">
        <f t="shared" si="21"/>
        <v>#N/A</v>
      </c>
      <c r="FW17" s="85" t="e">
        <f t="shared" si="21"/>
        <v>#N/A</v>
      </c>
      <c r="FX17" s="85" t="e">
        <f t="shared" si="21"/>
        <v>#N/A</v>
      </c>
      <c r="FY17" s="80"/>
      <c r="FZ17" s="80"/>
      <c r="GA17" s="80"/>
      <c r="GB17" s="80"/>
      <c r="GC17" s="84" t="s">
        <v>168</v>
      </c>
      <c r="GD17" s="85" t="e">
        <f>IF(GD7="-",NA(),GD7)</f>
        <v>#N/A</v>
      </c>
      <c r="GE17" s="85" t="e">
        <f t="shared" ref="GE17:GH17" si="22">IF(GE7="-",NA(),GE7)</f>
        <v>#N/A</v>
      </c>
      <c r="GF17" s="85" t="e">
        <f t="shared" si="22"/>
        <v>#N/A</v>
      </c>
      <c r="GG17" s="85" t="e">
        <f t="shared" si="22"/>
        <v>#N/A</v>
      </c>
      <c r="GH17" s="85" t="e">
        <f t="shared" si="22"/>
        <v>#N/A</v>
      </c>
      <c r="GI17" s="80"/>
      <c r="GJ17" s="80"/>
      <c r="GK17" s="80"/>
      <c r="GL17" s="80"/>
      <c r="GM17" s="84" t="s">
        <v>168</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168</v>
      </c>
      <c r="GY17" s="85">
        <f>IF(GY7="-",NA(),GY7)</f>
        <v>64.099999999999994</v>
      </c>
      <c r="GZ17" s="85">
        <f t="shared" ref="GZ17:HC17" si="24">IF(GZ7="-",NA(),GZ7)</f>
        <v>64.900000000000006</v>
      </c>
      <c r="HA17" s="85">
        <f t="shared" si="24"/>
        <v>62.5</v>
      </c>
      <c r="HB17" s="85">
        <f t="shared" si="24"/>
        <v>62.9</v>
      </c>
      <c r="HC17" s="85">
        <f t="shared" si="24"/>
        <v>59.1</v>
      </c>
      <c r="HD17" s="80"/>
      <c r="HE17" s="80"/>
      <c r="HF17" s="80"/>
      <c r="HG17" s="80"/>
      <c r="HH17" s="84" t="s">
        <v>168</v>
      </c>
      <c r="HI17" s="85">
        <f>IF(HI7="-",NA(),HI7)</f>
        <v>0</v>
      </c>
      <c r="HJ17" s="85">
        <f t="shared" ref="HJ17:HM17" si="25">IF(HJ7="-",NA(),HJ7)</f>
        <v>0</v>
      </c>
      <c r="HK17" s="85">
        <f t="shared" si="25"/>
        <v>0</v>
      </c>
      <c r="HL17" s="85">
        <f t="shared" si="25"/>
        <v>0</v>
      </c>
      <c r="HM17" s="85">
        <f t="shared" si="25"/>
        <v>0</v>
      </c>
      <c r="HN17" s="80"/>
      <c r="HO17" s="80"/>
      <c r="HP17" s="80"/>
      <c r="HQ17" s="80"/>
      <c r="HR17" s="84" t="s">
        <v>169</v>
      </c>
      <c r="HS17" s="85">
        <f>IF(HS7="-",NA(),HS7)</f>
        <v>0</v>
      </c>
      <c r="HT17" s="85">
        <f t="shared" ref="HT17:HW17" si="26">IF(HT7="-",NA(),HT7)</f>
        <v>0</v>
      </c>
      <c r="HU17" s="85">
        <f t="shared" si="26"/>
        <v>0</v>
      </c>
      <c r="HV17" s="85">
        <f t="shared" si="26"/>
        <v>0</v>
      </c>
      <c r="HW17" s="85">
        <f t="shared" si="26"/>
        <v>0</v>
      </c>
      <c r="HX17" s="80"/>
      <c r="HY17" s="80"/>
      <c r="HZ17" s="80"/>
      <c r="IA17" s="80"/>
      <c r="IB17" s="84" t="s">
        <v>169</v>
      </c>
      <c r="IC17" s="85" t="e">
        <f>IF(IC7="-",NA(),IC7)</f>
        <v>#N/A</v>
      </c>
      <c r="ID17" s="85" t="e">
        <f t="shared" ref="ID17:IG17" si="27">IF(ID7="-",NA(),ID7)</f>
        <v>#N/A</v>
      </c>
      <c r="IE17" s="85" t="e">
        <f t="shared" si="27"/>
        <v>#N/A</v>
      </c>
      <c r="IF17" s="85" t="e">
        <f t="shared" si="27"/>
        <v>#N/A</v>
      </c>
      <c r="IG17" s="85" t="e">
        <f t="shared" si="27"/>
        <v>#N/A</v>
      </c>
      <c r="IH17" s="80"/>
      <c r="II17" s="80"/>
      <c r="IJ17" s="80"/>
      <c r="IK17" s="80"/>
      <c r="IL17" s="84" t="s">
        <v>168</v>
      </c>
      <c r="IM17" s="85">
        <f>IF(IM7="-",NA(),IM7)</f>
        <v>62.9</v>
      </c>
      <c r="IN17" s="85">
        <f t="shared" ref="IN17:IQ17" si="28">IF(IN7="-",NA(),IN7)</f>
        <v>70.5</v>
      </c>
      <c r="IO17" s="85">
        <f t="shared" si="28"/>
        <v>30.8</v>
      </c>
      <c r="IP17" s="85">
        <f t="shared" si="28"/>
        <v>0</v>
      </c>
      <c r="IQ17" s="85">
        <f t="shared" si="28"/>
        <v>0</v>
      </c>
      <c r="IR17" s="80"/>
      <c r="IS17" s="80"/>
      <c r="IT17" s="80"/>
      <c r="IU17" s="80"/>
      <c r="IV17" s="80"/>
      <c r="IW17" s="84" t="s">
        <v>168</v>
      </c>
      <c r="IX17" s="85" t="e">
        <f>IF(IX7="-",NA(),IX7)</f>
        <v>#N/A</v>
      </c>
      <c r="IY17" s="85" t="e">
        <f t="shared" ref="IY17:JB17" si="29">IF(IY7="-",NA(),IY7)</f>
        <v>#N/A</v>
      </c>
      <c r="IZ17" s="85" t="e">
        <f t="shared" si="29"/>
        <v>#N/A</v>
      </c>
      <c r="JA17" s="85" t="e">
        <f t="shared" si="29"/>
        <v>#N/A</v>
      </c>
      <c r="JB17" s="85" t="e">
        <f t="shared" si="29"/>
        <v>#N/A</v>
      </c>
      <c r="JC17" s="80"/>
      <c r="JD17" s="80"/>
      <c r="JE17" s="80"/>
      <c r="JF17" s="80"/>
      <c r="JG17" s="84" t="s">
        <v>168</v>
      </c>
      <c r="JH17" s="85" t="e">
        <f>IF(JH7="-",NA(),JH7)</f>
        <v>#N/A</v>
      </c>
      <c r="JI17" s="85" t="e">
        <f t="shared" ref="JI17:JL17" si="30">IF(JI7="-",NA(),JI7)</f>
        <v>#N/A</v>
      </c>
      <c r="JJ17" s="85" t="e">
        <f t="shared" si="30"/>
        <v>#N/A</v>
      </c>
      <c r="JK17" s="85" t="e">
        <f t="shared" si="30"/>
        <v>#N/A</v>
      </c>
      <c r="JL17" s="85" t="e">
        <f t="shared" si="30"/>
        <v>#N/A</v>
      </c>
      <c r="JM17" s="80"/>
      <c r="JN17" s="80"/>
      <c r="JO17" s="80"/>
      <c r="JP17" s="80"/>
      <c r="JQ17" s="84" t="s">
        <v>169</v>
      </c>
      <c r="JR17" s="85" t="e">
        <f>IF(JR7="-",NA(),JR7)</f>
        <v>#N/A</v>
      </c>
      <c r="JS17" s="85" t="e">
        <f t="shared" ref="JS17:JV17" si="31">IF(JS7="-",NA(),JS7)</f>
        <v>#N/A</v>
      </c>
      <c r="JT17" s="85" t="e">
        <f t="shared" si="31"/>
        <v>#N/A</v>
      </c>
      <c r="JU17" s="85" t="e">
        <f t="shared" si="31"/>
        <v>#N/A</v>
      </c>
      <c r="JV17" s="85" t="e">
        <f t="shared" si="31"/>
        <v>#N/A</v>
      </c>
      <c r="JW17" s="80"/>
      <c r="JX17" s="80"/>
      <c r="JY17" s="80"/>
      <c r="JZ17" s="80"/>
      <c r="KA17" s="84" t="s">
        <v>168</v>
      </c>
      <c r="KB17" s="85" t="e">
        <f>IF(KB7="-",NA(),KB7)</f>
        <v>#N/A</v>
      </c>
      <c r="KC17" s="85" t="e">
        <f t="shared" ref="KC17:KF17" si="32">IF(KC7="-",NA(),KC7)</f>
        <v>#N/A</v>
      </c>
      <c r="KD17" s="85" t="e">
        <f t="shared" si="32"/>
        <v>#N/A</v>
      </c>
      <c r="KE17" s="85" t="e">
        <f t="shared" si="32"/>
        <v>#N/A</v>
      </c>
      <c r="KF17" s="85" t="e">
        <f t="shared" si="32"/>
        <v>#N/A</v>
      </c>
      <c r="KG17" s="80"/>
      <c r="KH17" s="80"/>
      <c r="KI17" s="80"/>
      <c r="KJ17" s="80"/>
      <c r="KK17" s="84" t="s">
        <v>168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168</v>
      </c>
      <c r="KW17" s="85" t="e">
        <f>IF(KW7="-",NA(),KW7)</f>
        <v>#N/A</v>
      </c>
      <c r="KX17" s="85" t="e">
        <f t="shared" ref="KX17:LA17" si="34">IF(KX7="-",NA(),KX7)</f>
        <v>#N/A</v>
      </c>
      <c r="KY17" s="85" t="e">
        <f t="shared" si="34"/>
        <v>#N/A</v>
      </c>
      <c r="KZ17" s="85" t="e">
        <f t="shared" si="34"/>
        <v>#N/A</v>
      </c>
      <c r="LA17" s="85" t="e">
        <f t="shared" si="34"/>
        <v>#N/A</v>
      </c>
      <c r="LB17" s="80"/>
      <c r="LC17" s="80"/>
      <c r="LD17" s="80"/>
      <c r="LE17" s="80"/>
      <c r="LF17" s="84" t="s">
        <v>168</v>
      </c>
      <c r="LG17" s="85" t="e">
        <f>IF(LG7="-",NA(),LG7)</f>
        <v>#N/A</v>
      </c>
      <c r="LH17" s="85" t="e">
        <f t="shared" ref="LH17:LK17" si="35">IF(LH7="-",NA(),LH7)</f>
        <v>#N/A</v>
      </c>
      <c r="LI17" s="85" t="e">
        <f t="shared" si="35"/>
        <v>#N/A</v>
      </c>
      <c r="LJ17" s="85" t="e">
        <f t="shared" si="35"/>
        <v>#N/A</v>
      </c>
      <c r="LK17" s="85" t="e">
        <f t="shared" si="35"/>
        <v>#N/A</v>
      </c>
      <c r="LL17" s="80"/>
      <c r="LM17" s="80"/>
      <c r="LN17" s="80"/>
      <c r="LO17" s="80"/>
      <c r="LP17" s="84" t="s">
        <v>168</v>
      </c>
      <c r="LQ17" s="85" t="e">
        <f>IF(LQ7="-",NA(),LQ7)</f>
        <v>#N/A</v>
      </c>
      <c r="LR17" s="85" t="e">
        <f t="shared" ref="LR17:LU17" si="36">IF(LR7="-",NA(),LR7)</f>
        <v>#N/A</v>
      </c>
      <c r="LS17" s="85" t="e">
        <f t="shared" si="36"/>
        <v>#N/A</v>
      </c>
      <c r="LT17" s="85" t="e">
        <f t="shared" si="36"/>
        <v>#N/A</v>
      </c>
      <c r="LU17" s="85" t="e">
        <f t="shared" si="36"/>
        <v>#N/A</v>
      </c>
      <c r="LV17" s="80"/>
      <c r="LW17" s="80"/>
      <c r="LX17" s="80"/>
      <c r="LY17" s="80"/>
      <c r="LZ17" s="84" t="s">
        <v>168</v>
      </c>
      <c r="MA17" s="85" t="e">
        <f>IF(MA7="-",NA(),MA7)</f>
        <v>#N/A</v>
      </c>
      <c r="MB17" s="85" t="e">
        <f t="shared" ref="MB17:ME17" si="37">IF(MB7="-",NA(),MB7)</f>
        <v>#N/A</v>
      </c>
      <c r="MC17" s="85" t="e">
        <f t="shared" si="37"/>
        <v>#N/A</v>
      </c>
      <c r="MD17" s="85" t="e">
        <f t="shared" si="37"/>
        <v>#N/A</v>
      </c>
      <c r="ME17" s="85" t="e">
        <f t="shared" si="37"/>
        <v>#N/A</v>
      </c>
      <c r="MF17" s="80"/>
      <c r="MG17" s="80"/>
      <c r="MH17" s="80"/>
      <c r="MI17" s="80"/>
      <c r="MJ17" s="84" t="s">
        <v>169</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170</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171</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171</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171</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171</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171</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171</v>
      </c>
      <c r="DA18" s="85">
        <f>IF(DF7="-",NA(),DF7)</f>
        <v>29.1</v>
      </c>
      <c r="DB18" s="85">
        <f t="shared" ref="DB18:DE18" si="44">IF(DG7="-",NA(),DG7)</f>
        <v>29.6</v>
      </c>
      <c r="DC18" s="85">
        <f t="shared" si="44"/>
        <v>29.1</v>
      </c>
      <c r="DD18" s="85">
        <f t="shared" si="44"/>
        <v>27.5</v>
      </c>
      <c r="DE18" s="85">
        <f t="shared" si="44"/>
        <v>26.6</v>
      </c>
      <c r="DF18" s="80"/>
      <c r="DG18" s="80"/>
      <c r="DH18" s="80"/>
      <c r="DI18" s="80"/>
      <c r="DJ18" s="84" t="s">
        <v>171</v>
      </c>
      <c r="DK18" s="85">
        <f>IF(DP7="-",NA(),DP7)</f>
        <v>6.3</v>
      </c>
      <c r="DL18" s="85">
        <f t="shared" ref="DL18:DO18" si="45">IF(DQ7="-",NA(),DQ7)</f>
        <v>5</v>
      </c>
      <c r="DM18" s="85">
        <f t="shared" si="45"/>
        <v>4.0999999999999996</v>
      </c>
      <c r="DN18" s="85">
        <f t="shared" si="45"/>
        <v>12.3</v>
      </c>
      <c r="DO18" s="85">
        <f t="shared" si="45"/>
        <v>5.3</v>
      </c>
      <c r="DP18" s="80"/>
      <c r="DQ18" s="80"/>
      <c r="DR18" s="80"/>
      <c r="DS18" s="80"/>
      <c r="DT18" s="84" t="s">
        <v>171</v>
      </c>
      <c r="DU18" s="85">
        <f>IF(DZ7="-",NA(),DZ7)</f>
        <v>156.6</v>
      </c>
      <c r="DV18" s="85">
        <f t="shared" ref="DV18:DY18" si="46">IF(EA7="-",NA(),EA7)</f>
        <v>197.3</v>
      </c>
      <c r="DW18" s="85">
        <f t="shared" si="46"/>
        <v>179.5</v>
      </c>
      <c r="DX18" s="85">
        <f t="shared" si="46"/>
        <v>171.6</v>
      </c>
      <c r="DY18" s="85">
        <f t="shared" si="46"/>
        <v>191.4</v>
      </c>
      <c r="DZ18" s="80"/>
      <c r="EA18" s="80"/>
      <c r="EB18" s="80"/>
      <c r="EC18" s="80"/>
      <c r="ED18" s="84" t="s">
        <v>171</v>
      </c>
      <c r="EE18" s="85" t="e">
        <f>IF(EJ7="-",NA(),EJ7)</f>
        <v>#N/A</v>
      </c>
      <c r="EF18" s="85" t="e">
        <f t="shared" ref="EF18:EI18" si="47">IF(EK7="-",NA(),EK7)</f>
        <v>#N/A</v>
      </c>
      <c r="EG18" s="85" t="e">
        <f t="shared" si="47"/>
        <v>#N/A</v>
      </c>
      <c r="EH18" s="85" t="e">
        <f t="shared" si="47"/>
        <v>#N/A</v>
      </c>
      <c r="EI18" s="85" t="e">
        <f t="shared" si="47"/>
        <v>#N/A</v>
      </c>
      <c r="EJ18" s="80"/>
      <c r="EK18" s="80"/>
      <c r="EL18" s="80"/>
      <c r="EM18" s="80"/>
      <c r="EN18" s="84" t="s">
        <v>171</v>
      </c>
      <c r="EO18" s="85">
        <f>IF(ET7="-",NA(),ET7)</f>
        <v>87.4</v>
      </c>
      <c r="EP18" s="85">
        <f t="shared" ref="EP18:ES18" si="48">IF(EU7="-",NA(),EU7)</f>
        <v>91</v>
      </c>
      <c r="EQ18" s="85">
        <f t="shared" si="48"/>
        <v>84.7</v>
      </c>
      <c r="ER18" s="85">
        <f t="shared" si="48"/>
        <v>76.7</v>
      </c>
      <c r="ES18" s="85">
        <f t="shared" si="48"/>
        <v>86.8</v>
      </c>
      <c r="ET18" s="80"/>
      <c r="EU18" s="80"/>
      <c r="EV18" s="80"/>
      <c r="EW18" s="80"/>
      <c r="EX18" s="80"/>
      <c r="EY18" s="84" t="s">
        <v>171</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172</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171</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172</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171</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171</v>
      </c>
      <c r="GY18" s="85">
        <f>IF(OR(NOT($GY$8),HD7="-"),NA(),HD7)</f>
        <v>69.8</v>
      </c>
      <c r="GZ18" s="85">
        <f>IF(OR(NOT($GY$8),HE7="-"),NA(),HE7)</f>
        <v>70.2</v>
      </c>
      <c r="HA18" s="85">
        <f>IF(OR(NOT($GY$8),HF7="-"),NA(),HF7)</f>
        <v>71.099999999999994</v>
      </c>
      <c r="HB18" s="85">
        <f>IF(OR(NOT($GY$8),HG7="-"),NA(),HG7)</f>
        <v>67.7</v>
      </c>
      <c r="HC18" s="85">
        <f>IF(OR(NOT($GY$8),HH7="-"),NA(),HH7)</f>
        <v>64.5</v>
      </c>
      <c r="HD18" s="80"/>
      <c r="HE18" s="80"/>
      <c r="HF18" s="80"/>
      <c r="HG18" s="80"/>
      <c r="HH18" s="84" t="s">
        <v>171</v>
      </c>
      <c r="HI18" s="85">
        <f>IF(OR(NOT($HI$8),HN7="-"),NA(),HN7)</f>
        <v>0</v>
      </c>
      <c r="HJ18" s="85">
        <f>IF(OR(NOT($HI$8),HO7="-"),NA(),HO7)</f>
        <v>0.7</v>
      </c>
      <c r="HK18" s="85">
        <f>IF(OR(NOT($HI$8),HP7="-"),NA(),HP7)</f>
        <v>0.8</v>
      </c>
      <c r="HL18" s="85">
        <f>IF(OR(NOT($HI$8),HQ7="-"),NA(),HQ7)</f>
        <v>0</v>
      </c>
      <c r="HM18" s="85">
        <f>IF(OR(NOT($HI$8),HR7="-"),NA(),HR7)</f>
        <v>0</v>
      </c>
      <c r="HN18" s="80"/>
      <c r="HO18" s="80"/>
      <c r="HP18" s="80"/>
      <c r="HQ18" s="80"/>
      <c r="HR18" s="84" t="s">
        <v>171</v>
      </c>
      <c r="HS18" s="85">
        <f>IF(OR(NOT($HS$8),HX7="-"),NA(),HX7)</f>
        <v>54.4</v>
      </c>
      <c r="HT18" s="85">
        <f>IF(OR(NOT($HS$8),HY7="-"),NA(),HY7)</f>
        <v>57.6</v>
      </c>
      <c r="HU18" s="85">
        <f>IF(OR(NOT($HS$8),HZ7="-"),NA(),HZ7)</f>
        <v>38</v>
      </c>
      <c r="HV18" s="85">
        <f>IF(OR(NOT($HS$8),IA7="-"),NA(),IA7)</f>
        <v>25.6</v>
      </c>
      <c r="HW18" s="85">
        <f>IF(OR(NOT($HS$8),IB7="-"),NA(),IB7)</f>
        <v>44</v>
      </c>
      <c r="HX18" s="80"/>
      <c r="HY18" s="80"/>
      <c r="HZ18" s="80"/>
      <c r="IA18" s="80"/>
      <c r="IB18" s="84" t="s">
        <v>171</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171</v>
      </c>
      <c r="IM18" s="85">
        <f>IF(OR(NOT($IM$8),IR7="-"),NA(),IR7)</f>
        <v>32.9</v>
      </c>
      <c r="IN18" s="85">
        <f>IF(OR(NOT($IM$8),IS7="-"),NA(),IS7)</f>
        <v>38.5</v>
      </c>
      <c r="IO18" s="85">
        <f>IF(OR(NOT($IM$8),IT7="-"),NA(),IT7)</f>
        <v>20.8</v>
      </c>
      <c r="IP18" s="85">
        <f>IF(OR(NOT($IM$8),IU7="-"),NA(),IU7)</f>
        <v>9.3000000000000007</v>
      </c>
      <c r="IQ18" s="85">
        <f>IF(OR(NOT($IM$8),IV7="-"),NA(),IV7)</f>
        <v>10.9</v>
      </c>
      <c r="IR18" s="80"/>
      <c r="IS18" s="80"/>
      <c r="IT18" s="80"/>
      <c r="IU18" s="80"/>
      <c r="IV18" s="80"/>
      <c r="IW18" s="84" t="s">
        <v>171</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171</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171</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173</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173</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171</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171</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171</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172</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171</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174</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155</v>
      </c>
      <c r="AY19" s="85">
        <f>$BI$7</f>
        <v>100</v>
      </c>
      <c r="AZ19" s="85">
        <f t="shared" ref="AZ19:BC19" si="49">$BI$7</f>
        <v>100</v>
      </c>
      <c r="BA19" s="85">
        <f t="shared" si="49"/>
        <v>100</v>
      </c>
      <c r="BB19" s="85">
        <f t="shared" si="49"/>
        <v>100</v>
      </c>
      <c r="BC19" s="85">
        <f t="shared" si="49"/>
        <v>100</v>
      </c>
      <c r="BD19" s="80"/>
      <c r="BE19" s="80"/>
      <c r="BF19" s="80"/>
      <c r="BG19" s="80"/>
      <c r="BH19" s="80"/>
      <c r="BI19" s="87" t="s">
        <v>155</v>
      </c>
      <c r="BJ19" s="85">
        <f>$BT$7</f>
        <v>100</v>
      </c>
      <c r="BK19" s="85">
        <f>$BT$7</f>
        <v>100</v>
      </c>
      <c r="BL19" s="85">
        <f>$BT$7</f>
        <v>100</v>
      </c>
      <c r="BM19" s="85">
        <f>$BT$7</f>
        <v>100</v>
      </c>
      <c r="BN19" s="85">
        <f>$BT$7</f>
        <v>100</v>
      </c>
      <c r="BO19" s="80"/>
      <c r="BP19" s="80"/>
      <c r="BQ19" s="80"/>
      <c r="BR19" s="80"/>
      <c r="BS19" s="80"/>
      <c r="BT19" s="87" t="s">
        <v>155</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175</v>
      </c>
      <c r="C20" s="178"/>
      <c r="D20" s="80"/>
    </row>
    <row r="21" spans="1:374" x14ac:dyDescent="0.15">
      <c r="A21" s="77">
        <f t="shared" si="7"/>
        <v>7</v>
      </c>
      <c r="B21" s="178" t="s">
        <v>176</v>
      </c>
      <c r="C21" s="178"/>
      <c r="D21" s="80"/>
    </row>
    <row r="22" spans="1:374" x14ac:dyDescent="0.15">
      <c r="A22" s="77">
        <f t="shared" si="7"/>
        <v>8</v>
      </c>
      <c r="B22" s="178" t="s">
        <v>177</v>
      </c>
      <c r="C22" s="178"/>
      <c r="D22" s="80"/>
      <c r="E22" s="180" t="s">
        <v>178</v>
      </c>
      <c r="F22" s="181"/>
      <c r="G22" s="181"/>
      <c r="H22" s="181"/>
      <c r="I22" s="182"/>
    </row>
    <row r="23" spans="1:374" x14ac:dyDescent="0.15">
      <c r="A23" s="77">
        <f t="shared" si="7"/>
        <v>9</v>
      </c>
      <c r="B23" s="178" t="s">
        <v>179</v>
      </c>
      <c r="C23" s="178"/>
      <c r="D23" s="80"/>
      <c r="E23" s="183"/>
      <c r="F23" s="184"/>
      <c r="G23" s="184"/>
      <c r="H23" s="184"/>
      <c r="I23" s="185"/>
    </row>
    <row r="24" spans="1:374" x14ac:dyDescent="0.15">
      <c r="A24" s="77">
        <f t="shared" si="7"/>
        <v>10</v>
      </c>
      <c r="B24" s="178" t="s">
        <v>180</v>
      </c>
      <c r="C24" s="178"/>
      <c r="D24" s="80"/>
      <c r="E24" s="183"/>
      <c r="F24" s="184"/>
      <c r="G24" s="184"/>
      <c r="H24" s="184"/>
      <c r="I24" s="185"/>
    </row>
    <row r="25" spans="1:374" x14ac:dyDescent="0.15">
      <c r="A25" s="77">
        <f t="shared" si="7"/>
        <v>11</v>
      </c>
      <c r="B25" s="178" t="s">
        <v>181</v>
      </c>
      <c r="C25" s="178"/>
      <c r="D25" s="80"/>
      <c r="E25" s="183"/>
      <c r="F25" s="184"/>
      <c r="G25" s="184"/>
      <c r="H25" s="184"/>
      <c r="I25" s="185"/>
    </row>
    <row r="26" spans="1:374" x14ac:dyDescent="0.15">
      <c r="A26" s="77">
        <f t="shared" si="7"/>
        <v>12</v>
      </c>
      <c r="B26" s="178" t="s">
        <v>182</v>
      </c>
      <c r="C26" s="178"/>
      <c r="D26" s="80"/>
      <c r="E26" s="183"/>
      <c r="F26" s="184"/>
      <c r="G26" s="184"/>
      <c r="H26" s="184"/>
      <c r="I26" s="185"/>
    </row>
    <row r="27" spans="1:374" x14ac:dyDescent="0.15">
      <c r="A27" s="77">
        <f t="shared" si="7"/>
        <v>13</v>
      </c>
      <c r="B27" s="178" t="s">
        <v>183</v>
      </c>
      <c r="C27" s="178"/>
      <c r="D27" s="80"/>
      <c r="E27" s="183"/>
      <c r="F27" s="184"/>
      <c r="G27" s="184"/>
      <c r="H27" s="184"/>
      <c r="I27" s="185"/>
    </row>
    <row r="28" spans="1:374" x14ac:dyDescent="0.15">
      <c r="A28" s="77">
        <f t="shared" si="7"/>
        <v>14</v>
      </c>
      <c r="B28" s="178" t="s">
        <v>184</v>
      </c>
      <c r="C28" s="178"/>
      <c r="D28" s="80"/>
      <c r="E28" s="183"/>
      <c r="F28" s="184"/>
      <c r="G28" s="184"/>
      <c r="H28" s="184"/>
      <c r="I28" s="185"/>
    </row>
    <row r="29" spans="1:374" x14ac:dyDescent="0.15">
      <c r="A29" s="77">
        <f t="shared" si="7"/>
        <v>15</v>
      </c>
      <c r="B29" s="178" t="s">
        <v>185</v>
      </c>
      <c r="C29" s="178"/>
      <c r="D29" s="80"/>
      <c r="E29" s="183"/>
      <c r="F29" s="184"/>
      <c r="G29" s="184"/>
      <c r="H29" s="184"/>
      <c r="I29" s="185"/>
    </row>
    <row r="30" spans="1:374" x14ac:dyDescent="0.15">
      <c r="A30" s="77">
        <f t="shared" si="7"/>
        <v>16</v>
      </c>
      <c r="B30" s="178" t="s">
        <v>186</v>
      </c>
      <c r="C30" s="178"/>
      <c r="D30" s="80"/>
      <c r="E30" s="183"/>
      <c r="F30" s="184"/>
      <c r="G30" s="184"/>
      <c r="H30" s="184"/>
      <c r="I30" s="185"/>
    </row>
    <row r="31" spans="1:374" x14ac:dyDescent="0.15">
      <c r="A31" s="77"/>
      <c r="B31" s="178"/>
      <c r="C31" s="178"/>
      <c r="D31" s="80"/>
      <c r="E31" s="183"/>
      <c r="F31" s="184"/>
      <c r="G31" s="184"/>
      <c r="H31" s="184"/>
      <c r="I31" s="185"/>
    </row>
    <row r="32" spans="1:374" x14ac:dyDescent="0.15">
      <c r="A32" s="77"/>
      <c r="B32" s="178"/>
      <c r="C32" s="178"/>
      <c r="D32" s="80"/>
      <c r="E32" s="183"/>
      <c r="F32" s="184"/>
      <c r="G32" s="184"/>
      <c r="H32" s="184"/>
      <c r="I32" s="185"/>
    </row>
    <row r="33" spans="1:9" x14ac:dyDescent="0.15">
      <c r="A33" s="77"/>
      <c r="B33" s="178"/>
      <c r="C33" s="178"/>
      <c r="D33" s="80"/>
      <c r="E33" s="183"/>
      <c r="F33" s="184"/>
      <c r="G33" s="184"/>
      <c r="H33" s="184"/>
      <c r="I33" s="185"/>
    </row>
    <row r="34" spans="1:9" x14ac:dyDescent="0.15">
      <c r="A34" s="77"/>
      <c r="B34" s="178"/>
      <c r="C34" s="178"/>
      <c r="D34" s="80"/>
      <c r="E34" s="183"/>
      <c r="F34" s="184"/>
      <c r="G34" s="184"/>
      <c r="H34" s="184"/>
      <c r="I34" s="185"/>
    </row>
    <row r="35" spans="1:9" ht="25.5" customHeight="1" x14ac:dyDescent="0.15">
      <c r="E35" s="186"/>
      <c r="F35" s="187"/>
      <c r="G35" s="187"/>
      <c r="H35" s="187"/>
      <c r="I35" s="188"/>
    </row>
    <row r="36" spans="1:9" x14ac:dyDescent="0.15">
      <c r="A36" t="s">
        <v>187</v>
      </c>
      <c r="B36" t="s">
        <v>188</v>
      </c>
    </row>
    <row r="37" spans="1:9" x14ac:dyDescent="0.15">
      <c r="A37" t="s">
        <v>189</v>
      </c>
      <c r="B37" t="s">
        <v>190</v>
      </c>
    </row>
    <row r="38" spans="1:9" x14ac:dyDescent="0.15">
      <c r="A38" t="s">
        <v>191</v>
      </c>
      <c r="B38" t="s">
        <v>192</v>
      </c>
    </row>
    <row r="39" spans="1:9" x14ac:dyDescent="0.15">
      <c r="A39" t="s">
        <v>193</v>
      </c>
      <c r="B39" t="s">
        <v>194</v>
      </c>
    </row>
    <row r="40" spans="1:9" x14ac:dyDescent="0.15">
      <c r="A40" t="s">
        <v>195</v>
      </c>
      <c r="B40" t="s">
        <v>196</v>
      </c>
    </row>
    <row r="41" spans="1:9" x14ac:dyDescent="0.15">
      <c r="A41" t="s">
        <v>197</v>
      </c>
      <c r="B41" t="s">
        <v>198</v>
      </c>
    </row>
    <row r="42" spans="1:9" x14ac:dyDescent="0.15">
      <c r="A42" t="s">
        <v>199</v>
      </c>
      <c r="B42" t="s">
        <v>200</v>
      </c>
    </row>
    <row r="43" spans="1:9" x14ac:dyDescent="0.15">
      <c r="A43" t="s">
        <v>201</v>
      </c>
      <c r="B43" t="s">
        <v>202</v>
      </c>
    </row>
    <row r="44" spans="1:9" x14ac:dyDescent="0.15">
      <c r="A44" t="s">
        <v>203</v>
      </c>
      <c r="B44" t="s">
        <v>204</v>
      </c>
    </row>
    <row r="45" spans="1:9" x14ac:dyDescent="0.15">
      <c r="A45" t="s">
        <v>205</v>
      </c>
      <c r="B45" t="s">
        <v>206</v>
      </c>
    </row>
    <row r="46" spans="1:9" x14ac:dyDescent="0.15">
      <c r="A46" t="s">
        <v>207</v>
      </c>
      <c r="B46" t="s">
        <v>208</v>
      </c>
    </row>
    <row r="47" spans="1:9" x14ac:dyDescent="0.15">
      <c r="A47" t="s">
        <v>209</v>
      </c>
      <c r="B47" t="s">
        <v>210</v>
      </c>
    </row>
    <row r="48" spans="1:9" x14ac:dyDescent="0.15">
      <c r="A48" t="s">
        <v>211</v>
      </c>
      <c r="B48" t="s">
        <v>212</v>
      </c>
    </row>
    <row r="49" spans="1:2" x14ac:dyDescent="0.15">
      <c r="A49" t="s">
        <v>213</v>
      </c>
      <c r="B49" t="s">
        <v>214</v>
      </c>
    </row>
    <row r="50" spans="1:2" x14ac:dyDescent="0.15">
      <c r="A50" t="s">
        <v>215</v>
      </c>
      <c r="B50" t="s">
        <v>216</v>
      </c>
    </row>
    <row r="51" spans="1:2" x14ac:dyDescent="0.15">
      <c r="A51" t="s">
        <v>217</v>
      </c>
      <c r="B51" t="s">
        <v>218</v>
      </c>
    </row>
    <row r="52" spans="1:2" x14ac:dyDescent="0.15">
      <c r="A52" t="s">
        <v>219</v>
      </c>
      <c r="B52" t="s">
        <v>220</v>
      </c>
    </row>
    <row r="53" spans="1:2" x14ac:dyDescent="0.15">
      <c r="A53" t="s">
        <v>221</v>
      </c>
      <c r="B53" t="s">
        <v>222</v>
      </c>
    </row>
    <row r="54" spans="1:2" x14ac:dyDescent="0.15">
      <c r="A54" t="s">
        <v>223</v>
      </c>
      <c r="B54" t="s">
        <v>224</v>
      </c>
    </row>
    <row r="55" spans="1:2" x14ac:dyDescent="0.15">
      <c r="A55" t="s">
        <v>225</v>
      </c>
      <c r="B55" t="s">
        <v>226</v>
      </c>
    </row>
    <row r="56" spans="1:2" x14ac:dyDescent="0.15">
      <c r="A56" t="s">
        <v>227</v>
      </c>
      <c r="B56" t="s">
        <v>228</v>
      </c>
    </row>
    <row r="57" spans="1:2" x14ac:dyDescent="0.15">
      <c r="A57" t="s">
        <v>229</v>
      </c>
      <c r="B57" t="s">
        <v>230</v>
      </c>
    </row>
    <row r="58" spans="1:2" x14ac:dyDescent="0.15">
      <c r="A58" t="s">
        <v>231</v>
      </c>
      <c r="B58" t="s">
        <v>232</v>
      </c>
    </row>
    <row r="59" spans="1:2" x14ac:dyDescent="0.15">
      <c r="A59" t="s">
        <v>233</v>
      </c>
      <c r="B59" t="s">
        <v>234</v>
      </c>
    </row>
    <row r="60" spans="1:2" x14ac:dyDescent="0.15">
      <c r="A60" t="s">
        <v>235</v>
      </c>
      <c r="B60" t="s">
        <v>236</v>
      </c>
    </row>
    <row r="61" spans="1:2" x14ac:dyDescent="0.15">
      <c r="A61" t="s">
        <v>237</v>
      </c>
      <c r="B61" t="s">
        <v>238</v>
      </c>
    </row>
    <row r="62" spans="1:2" x14ac:dyDescent="0.15">
      <c r="A62" t="s">
        <v>239</v>
      </c>
      <c r="B62" t="s">
        <v>240</v>
      </c>
    </row>
    <row r="63" spans="1:2" x14ac:dyDescent="0.15">
      <c r="A63" t="s">
        <v>241</v>
      </c>
      <c r="B63" t="s">
        <v>242</v>
      </c>
    </row>
    <row r="64" spans="1:2" x14ac:dyDescent="0.15">
      <c r="A64" t="s">
        <v>243</v>
      </c>
      <c r="B64" t="s">
        <v>244</v>
      </c>
    </row>
    <row r="65" spans="1:2" x14ac:dyDescent="0.15">
      <c r="A65" t="s">
        <v>245</v>
      </c>
      <c r="B65" t="s">
        <v>246</v>
      </c>
    </row>
    <row r="66" spans="1:2" x14ac:dyDescent="0.15">
      <c r="A66" t="s">
        <v>247</v>
      </c>
      <c r="B66" t="s">
        <v>248</v>
      </c>
    </row>
    <row r="67" spans="1:2" x14ac:dyDescent="0.15">
      <c r="A67" t="s">
        <v>249</v>
      </c>
      <c r="B67" t="s">
        <v>248</v>
      </c>
    </row>
    <row r="68" spans="1:2" x14ac:dyDescent="0.15">
      <c r="A68" t="s">
        <v>250</v>
      </c>
      <c r="B68" t="s">
        <v>248</v>
      </c>
    </row>
    <row r="69" spans="1:2" x14ac:dyDescent="0.15">
      <c r="A69" t="s">
        <v>251</v>
      </c>
      <c r="B69" t="s">
        <v>248</v>
      </c>
    </row>
    <row r="70" spans="1:2" x14ac:dyDescent="0.15">
      <c r="A70" t="s">
        <v>252</v>
      </c>
      <c r="B70" t="s">
        <v>248</v>
      </c>
    </row>
    <row r="71" spans="1:2" x14ac:dyDescent="0.15">
      <c r="A71" t="s">
        <v>253</v>
      </c>
      <c r="B71" t="s">
        <v>248</v>
      </c>
    </row>
    <row r="72" spans="1:2" x14ac:dyDescent="0.15">
      <c r="A72" t="s">
        <v>254</v>
      </c>
      <c r="B72" t="s">
        <v>248</v>
      </c>
    </row>
    <row r="73" spans="1:2" x14ac:dyDescent="0.15">
      <c r="A73" t="s">
        <v>255</v>
      </c>
      <c r="B73" t="s">
        <v>248</v>
      </c>
    </row>
    <row r="74" spans="1:2" x14ac:dyDescent="0.15">
      <c r="A74" t="s">
        <v>256</v>
      </c>
      <c r="B74" t="s">
        <v>248</v>
      </c>
    </row>
    <row r="75" spans="1:2" x14ac:dyDescent="0.15">
      <c r="A75" t="s">
        <v>257</v>
      </c>
      <c r="B75" t="s">
        <v>248</v>
      </c>
    </row>
    <row r="76" spans="1:2" x14ac:dyDescent="0.15">
      <c r="A76" t="s">
        <v>258</v>
      </c>
      <c r="B76" t="s">
        <v>248</v>
      </c>
    </row>
    <row r="77" spans="1:2" x14ac:dyDescent="0.15">
      <c r="A77" t="s">
        <v>259</v>
      </c>
      <c r="B77" t="s">
        <v>248</v>
      </c>
    </row>
    <row r="78" spans="1:2" x14ac:dyDescent="0.15">
      <c r="A78" t="s">
        <v>260</v>
      </c>
      <c r="B78" t="s">
        <v>248</v>
      </c>
    </row>
    <row r="79" spans="1:2" x14ac:dyDescent="0.15">
      <c r="A79" t="s">
        <v>261</v>
      </c>
      <c r="B79" t="s">
        <v>248</v>
      </c>
    </row>
    <row r="80" spans="1:2" x14ac:dyDescent="0.15">
      <c r="A80" t="s">
        <v>262</v>
      </c>
      <c r="B80" t="s">
        <v>248</v>
      </c>
    </row>
    <row r="81" spans="1:2" x14ac:dyDescent="0.15">
      <c r="A81" t="s">
        <v>263</v>
      </c>
      <c r="B81" t="s">
        <v>248</v>
      </c>
    </row>
    <row r="82" spans="1:2" x14ac:dyDescent="0.15">
      <c r="A82" t="s">
        <v>264</v>
      </c>
      <c r="B82" t="s">
        <v>248</v>
      </c>
    </row>
    <row r="83" spans="1:2" x14ac:dyDescent="0.15">
      <c r="A83" t="s">
        <v>265</v>
      </c>
      <c r="B83" t="s">
        <v>248</v>
      </c>
    </row>
    <row r="84" spans="1:2" x14ac:dyDescent="0.15">
      <c r="A84" t="s">
        <v>266</v>
      </c>
      <c r="B84" t="s">
        <v>248</v>
      </c>
    </row>
    <row r="85" spans="1:2" x14ac:dyDescent="0.15">
      <c r="A85" t="s">
        <v>267</v>
      </c>
      <c r="B85" t="s">
        <v>248</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inecx</cp:lastModifiedBy>
  <cp:lastPrinted>2026-01-29T02:47:28Z</cp:lastPrinted>
  <dcterms:created xsi:type="dcterms:W3CDTF">2025-12-22T09:31:23Z</dcterms:created>
  <dcterms:modified xsi:type="dcterms:W3CDTF">2026-01-29T05:18:11Z</dcterms:modified>
  <cp:category/>
</cp:coreProperties>
</file>