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10.18.11.9\homes\admin\01zaisei\▼財政状況資料集\11 R2-3 (R1年度決算)\14　市町村→県\01秋田市○\"/>
    </mc:Choice>
  </mc:AlternateContent>
  <xr:revisionPtr revIDLastSave="0" documentId="13_ncr:1_{AF1EAB8B-332F-422A-ABA4-FD7E3A65EC80}" xr6:coauthVersionLast="46" xr6:coauthVersionMax="46"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7" i="10" l="1"/>
  <c r="BG36" i="10"/>
  <c r="BG35" i="10"/>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BW39" i="10"/>
  <c r="BE39" i="10"/>
  <c r="AM39" i="10"/>
  <c r="U39" i="10"/>
  <c r="BW38" i="10"/>
  <c r="BE38" i="10"/>
  <c r="AM38" i="10"/>
  <c r="U38" i="10"/>
  <c r="AM37" i="10"/>
  <c r="U37" i="10"/>
  <c r="C35" i="10"/>
  <c r="C36" i="10" s="1"/>
  <c r="C34" i="10"/>
  <c r="C37" i="10" l="1"/>
  <c r="C38" i="10" s="1"/>
  <c r="C39" i="10" s="1"/>
  <c r="C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BE34" i="10"/>
  <c r="BE35" i="10" s="1"/>
  <c r="BE36" i="10" s="1"/>
  <c r="BE37" i="10" s="1"/>
  <c r="AM34" i="10"/>
  <c r="AM35" i="10" s="1"/>
  <c r="AM36" i="10" s="1"/>
  <c r="BW34" i="10" l="1"/>
  <c r="BW35" i="10" s="1"/>
  <c r="BW36" i="10" s="1"/>
  <c r="BW37" i="10" s="1"/>
  <c r="CO34" i="10" s="1"/>
  <c r="CO35" i="10" s="1"/>
  <c r="CO36" i="10" s="1"/>
  <c r="CO37" i="10" s="1"/>
  <c r="CO38" i="10" s="1"/>
  <c r="CO39" i="10" s="1"/>
  <c r="CO40" i="10" s="1"/>
  <c r="CO41" i="10" s="1"/>
  <c r="CO42" i="10" s="1"/>
  <c r="CO43" i="10" s="1"/>
</calcChain>
</file>

<file path=xl/sharedStrings.xml><?xml version="1.0" encoding="utf-8"?>
<sst xmlns="http://schemas.openxmlformats.org/spreadsheetml/2006/main" count="1152" uniqueCount="635">
  <si>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</si>
  <si>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</si>
  <si>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</si>
  <si>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</si>
  <si>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</si>
  <si>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</si>
  <si>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</si>
  <si>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</si>
  <si>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</si>
  <si>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</si>
  <si>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</si>
  <si>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</si>
  <si>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</si>
  <si>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</si>
  <si>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</si>
  <si>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</si>
  <si>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</si>
  <si>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</si>
  <si>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</si>
  <si>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</si>
  <si>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</si>
  <si>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</si>
  <si>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</si>
  <si>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</si>
  <si>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</si>
  <si>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</si>
  <si>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</si>
  <si>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</si>
  <si>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</si>
  <si>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</si>
  <si>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</si>
  <si>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</si>
  <si>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</si>
  <si>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</si>
  <si>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</si>
  <si>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</si>
  <si>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</si>
  <si>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</si>
  <si>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</si>
  <si>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</si>
  <si>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</si>
  <si>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</si>
  <si>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</si>
  <si>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</si>
  <si>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</si>
  <si>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</si>
  <si>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</si>
  <si>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</si>
  <si>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</si>
  <si>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</si>
  <si>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</si>
  <si>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</si>
  <si>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</si>
  <si>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</si>
  <si>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</si>
  <si>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</si>
  <si>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</si>
  <si>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</si>
  <si>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</si>
  <si>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</si>
  <si>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</si>
  <si>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</si>
  <si>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</si>
  <si>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</si>
  <si>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</si>
  <si>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</si>
  <si>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</si>
  <si>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</si>
  <si>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</si>
  <si>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</si>
  <si>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</si>
  <si>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</si>
  <si>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</si>
  <si>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</si>
  <si>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</si>
  <si>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</si>
  <si>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</si>
  <si>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</si>
  <si>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</si>
  <si>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</si>
  <si>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</si>
  <si>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</si>
  <si>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</si>
  <si>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</si>
  <si>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</si>
  <si>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中核市</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</si>
  <si>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</si>
  <si>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</si>
  <si>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</si>
  <si>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</si>
  <si>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</si>
  <si>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</si>
  <si>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</si>
  <si>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</si>
  <si>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</si>
  <si>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</si>
  <si>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</si>
  <si>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</si>
  <si>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秋田市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</si>
  <si>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</si>
  <si>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</si>
  <si>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</si>
  <si>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</si>
  <si>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</si>
  <si>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</si>
  <si>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</si>
  <si>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</si>
  <si>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</si>
  <si>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</si>
  <si>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</si>
  <si>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</si>
  <si>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</si>
  <si>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</si>
  <si>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</si>
  <si>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</si>
  <si>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</si>
  <si>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</si>
  <si>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</si>
  <si>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</si>
  <si>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</si>
  <si>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</si>
  <si>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</si>
  <si>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</si>
  <si>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</si>
  <si>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</si>
  <si>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</si>
  <si>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</si>
  <si>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</si>
  <si>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</si>
  <si>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</si>
  <si>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</si>
  <si>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</si>
  <si>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</si>
  <si>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</si>
  <si>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</si>
  <si>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</si>
  <si>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</si>
  <si>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</si>
  <si>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</si>
  <si>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</si>
  <si>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</si>
  <si>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</si>
  <si>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</si>
  <si>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</si>
  <si>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</si>
  <si>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</si>
  <si>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</si>
  <si>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</si>
  <si>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</si>
  <si>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</si>
  <si>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</si>
  <si>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</si>
  <si>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</si>
  <si>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</si>
  <si>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</si>
  <si>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</si>
  <si>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</si>
  <si>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</si>
  <si>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</si>
  <si>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</si>
  <si>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</si>
  <si>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</si>
  <si>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</si>
  <si>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</si>
  <si>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</si>
  <si>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</si>
  <si>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</si>
  <si>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</si>
  <si>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</si>
  <si>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</si>
  <si>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</si>
  <si>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</si>
  <si>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</si>
  <si>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</si>
  <si>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</si>
  <si>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</si>
  <si>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</si>
  <si>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</si>
  <si>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</si>
  <si>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</si>
  <si>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</si>
  <si>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</si>
  <si>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</si>
  <si>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</si>
  <si>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</si>
  <si>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</si>
  <si>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</si>
  <si>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</si>
  <si>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</si>
  <si>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</si>
  <si>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</si>
  <si>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</si>
  <si>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</si>
  <si>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</si>
  <si>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</si>
  <si>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</si>
  <si>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</si>
  <si>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</si>
  <si>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</si>
  <si>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</si>
  <si>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</si>
  <si>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</si>
  <si>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</si>
  <si>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</si>
  <si>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</si>
  <si>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</si>
  <si>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</si>
  <si>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</si>
  <si>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</si>
  <si>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</si>
  <si>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</si>
  <si>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秋田県秋田市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</si>
  <si>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</si>
  <si>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</si>
  <si>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</si>
  <si>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</si>
  <si>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</si>
  <si>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</si>
  <si>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</si>
  <si>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</si>
  <si>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</si>
  <si>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</si>
  <si>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</si>
  <si>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</si>
  <si>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</si>
  <si>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</si>
  <si>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</si>
  <si>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</si>
  <si>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</si>
  <si>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</si>
  <si>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</si>
  <si>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</si>
  <si>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</si>
  <si>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</si>
  <si>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</si>
  <si>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</si>
  <si>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</si>
  <si>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</si>
  <si>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</si>
  <si>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</si>
  <si>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</si>
  <si>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</si>
  <si>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</si>
  <si>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</si>
  <si>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</si>
  <si>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</si>
  <si>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</si>
  <si>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</si>
  <si>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</si>
  <si>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</si>
  <si>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</si>
  <si>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</si>
  <si>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</si>
  <si>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</si>
  <si>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</si>
  <si>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</si>
  <si>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</si>
  <si>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</si>
  <si>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</si>
  <si>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</si>
  <si>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</si>
  <si>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</si>
  <si>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</si>
  <si>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</si>
  <si>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</si>
  <si>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</si>
  <si>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</si>
  <si>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</si>
  <si>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</si>
  <si>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</si>
  <si>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</si>
  <si>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</si>
  <si>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</si>
  <si>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</si>
  <si>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</si>
  <si>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</si>
  <si>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</si>
  <si>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</si>
  <si>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</si>
  <si>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</si>
  <si>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</si>
  <si>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</si>
  <si>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</si>
  <si>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</si>
  <si>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</si>
  <si>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</si>
  <si>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</si>
  <si>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</si>
  <si>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</si>
  <si>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</si>
  <si>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</si>
  <si>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</si>
  <si>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</si>
  <si>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</si>
  <si>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</si>
  <si>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</si>
  <si>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</si>
  <si>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</si>
  <si>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</si>
  <si>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</si>
  <si>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</si>
  <si>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</si>
  <si>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</si>
  <si>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</si>
  <si>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</si>
  <si>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</si>
  <si>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</si>
  <si>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</si>
  <si>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</si>
  <si>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</si>
  <si>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</si>
  <si>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</si>
  <si>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</si>
  <si>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</si>
  <si>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</si>
  <si>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</si>
  <si>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</si>
  <si>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</si>
  <si>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</si>
  <si>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</si>
  <si>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</si>
  <si>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</si>
  <si>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</si>
  <si>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</si>
  <si>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</si>
  <si>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</si>
  <si>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</si>
  <si>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</si>
  <si>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</si>
  <si>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</si>
  <si>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</si>
  <si>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</si>
  <si>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</si>
  <si>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</si>
  <si>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観光施設</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</si>
  <si>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</si>
  <si>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</si>
  <si>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</si>
  <si>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</si>
  <si>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</si>
  <si>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</si>
  <si>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</si>
  <si>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市場</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</si>
  <si>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</si>
  <si>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</si>
  <si>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</si>
  <si>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</si>
  <si>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</si>
  <si>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</si>
  <si>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</si>
  <si>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</si>
  <si>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</si>
  <si>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</si>
  <si>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</si>
  <si>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</si>
  <si>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</si>
  <si>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</si>
  <si>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</si>
  <si>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</si>
  <si>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</si>
  <si>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</si>
  <si>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</si>
  <si>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</si>
  <si>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</si>
  <si>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</si>
  <si>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</si>
  <si>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秋田県秋田市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</si>
  <si>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</si>
  <si>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</si>
  <si>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</si>
  <si>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</si>
  <si>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</si>
  <si>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</si>
  <si>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</si>
  <si>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</si>
  <si>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</si>
  <si>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</si>
  <si>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</si>
  <si>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</si>
  <si>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</si>
  <si>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</si>
  <si>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</si>
  <si>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</si>
  <si>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</si>
  <si>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</si>
  <si>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</si>
  <si>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</si>
  <si>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土地区画整理会計</t>
    <phoneticPr fontId="5"/>
  </si>
  <si>
    <t>市有林会計</t>
    <phoneticPr fontId="5"/>
  </si>
  <si>
    <t>市営墓地会計</t>
    <phoneticPr fontId="5"/>
  </si>
  <si>
    <t>母子父子寡婦福祉資金貸付事業会計</t>
    <phoneticPr fontId="5"/>
  </si>
  <si>
    <t>病院事業債管理会計</t>
    <phoneticPr fontId="5"/>
  </si>
  <si>
    <t>学校給食費会計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</si>
  <si>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</si>
  <si>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</si>
  <si>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</si>
  <si>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</si>
  <si>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</si>
  <si>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</si>
  <si>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</si>
  <si>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</si>
  <si>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</si>
  <si>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</si>
  <si>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</si>
  <si>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</si>
  <si>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</si>
  <si>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</si>
  <si>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介護保険事業会計</t>
    <phoneticPr fontId="5"/>
  </si>
  <si>
    <t>後期高齢者医療事業会計</t>
    <phoneticPr fontId="5"/>
  </si>
  <si>
    <t>水道事業会計</t>
    <phoneticPr fontId="5"/>
  </si>
  <si>
    <t>法適用企業</t>
    <phoneticPr fontId="5"/>
  </si>
  <si>
    <t>下水道事業会計</t>
    <phoneticPr fontId="5"/>
  </si>
  <si>
    <t>農業集落排水事業会計</t>
    <phoneticPr fontId="5"/>
  </si>
  <si>
    <t>秋田市中央卸売市場会計</t>
    <phoneticPr fontId="5"/>
  </si>
  <si>
    <t>法非適用企業</t>
    <phoneticPr fontId="5"/>
  </si>
  <si>
    <t>秋田市公設地方卸売市場会計</t>
    <phoneticPr fontId="5"/>
  </si>
  <si>
    <t>法非適用企業</t>
    <phoneticPr fontId="5"/>
  </si>
  <si>
    <t>秋田市大森山動物園会計</t>
    <phoneticPr fontId="5"/>
  </si>
  <si>
    <t>秋田市廃棄物発電会計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</si>
  <si>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</si>
  <si>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</si>
  <si>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</si>
  <si>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</si>
  <si>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</si>
  <si>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</si>
  <si>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</si>
  <si>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</si>
  <si>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</si>
  <si>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</si>
  <si>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</si>
  <si>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</si>
  <si>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</si>
  <si>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</si>
  <si>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</si>
  <si>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</si>
  <si>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</si>
  <si>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</si>
  <si>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</si>
  <si>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</si>
  <si>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</si>
  <si>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</si>
  <si>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</si>
  <si>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</si>
  <si>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</si>
  <si>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</si>
  <si>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</si>
  <si>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</si>
  <si>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</si>
  <si>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</si>
  <si>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</si>
  <si>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</si>
  <si>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</si>
  <si>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</si>
  <si>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</si>
  <si>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</si>
  <si>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</si>
  <si>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</si>
  <si>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</si>
  <si>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</si>
  <si>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</si>
  <si>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</si>
  <si>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</si>
  <si>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</si>
  <si>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</si>
  <si>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</si>
  <si>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</si>
  <si>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</si>
  <si>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</si>
  <si>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</si>
  <si>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</si>
  <si>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</si>
  <si>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</si>
  <si>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</si>
  <si>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</si>
  <si>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</si>
  <si>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</si>
  <si>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</si>
  <si>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</si>
  <si>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</si>
  <si>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</si>
  <si>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</si>
  <si>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</si>
  <si>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秋田市公設地方卸売市場会計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</si>
  <si>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</si>
  <si>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</si>
  <si>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</si>
  <si>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</si>
  <si>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</si>
  <si>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</si>
  <si>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</si>
  <si>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</si>
  <si>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</si>
  <si>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</si>
  <si>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</si>
  <si>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</si>
  <si>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</si>
  <si>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</si>
  <si>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</si>
  <si>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</si>
  <si>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</si>
  <si>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</si>
  <si>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</si>
  <si>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</si>
  <si>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</si>
  <si>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</si>
  <si>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</si>
  <si>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</si>
  <si>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</si>
  <si>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</si>
  <si>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</si>
  <si>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</si>
  <si>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</si>
  <si>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</si>
  <si>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</si>
  <si>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</si>
  <si>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</si>
  <si>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</si>
  <si>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</si>
  <si>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</si>
  <si>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</si>
  <si>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</si>
  <si>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</si>
  <si>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</si>
  <si>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</si>
  <si>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</si>
  <si>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</si>
  <si>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</si>
  <si>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</si>
  <si>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</si>
  <si>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</si>
  <si>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</si>
  <si>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</si>
  <si>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</si>
  <si>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</si>
  <si>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</si>
  <si>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</si>
  <si>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</si>
  <si>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</si>
  <si>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</si>
  <si>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</si>
  <si>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</si>
  <si>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</si>
  <si>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</si>
  <si>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</si>
  <si>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</si>
  <si>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</si>
  <si>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</si>
  <si>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</si>
  <si>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</si>
  <si>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</si>
  <si>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</si>
  <si>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</si>
  <si>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</si>
  <si>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</si>
  <si>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</si>
  <si>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</si>
  <si>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</si>
  <si>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</si>
  <si>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</si>
  <si>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</si>
  <si>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</si>
  <si>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</si>
  <si>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</si>
  <si>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</si>
  <si>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</si>
  <si>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</si>
  <si>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</si>
  <si>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1.81</t>
  </si>
  <si>
    <t>▲ 1.61</t>
  </si>
  <si>
    <t>▲ 0.87</t>
  </si>
  <si>
    <t>▲ 0.35</t>
  </si>
  <si>
    <t>水道事業会計</t>
  </si>
  <si>
    <t>下水道事業会計</t>
  </si>
  <si>
    <t>一般会計</t>
  </si>
  <si>
    <t>農業集落排水事業会計</t>
  </si>
  <si>
    <t>介護保険事業会計</t>
  </si>
  <si>
    <t>土地区画整理会計</t>
  </si>
  <si>
    <t>国民健康保険事業会計</t>
  </si>
  <si>
    <t>後期高齢者医療事業会計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</si>
  <si>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</si>
  <si>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</si>
  <si>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</si>
  <si>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</si>
  <si>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</si>
  <si>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</si>
  <si>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</si>
  <si>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</si>
  <si>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</si>
  <si>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</si>
  <si>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2"/>
  </si>
  <si>
    <t>秋田県市町村会館管理組合（一般会計）</t>
    <rPh sb="0" eb="3">
      <t>アキタケン</t>
    </rPh>
    <rPh sb="3" eb="6">
      <t>シチョウソン</t>
    </rPh>
    <rPh sb="6" eb="8">
      <t>カイカン</t>
    </rPh>
    <rPh sb="8" eb="10">
      <t>カンリ</t>
    </rPh>
    <rPh sb="10" eb="12">
      <t>クミアイ</t>
    </rPh>
    <rPh sb="13" eb="15">
      <t>イッパン</t>
    </rPh>
    <rPh sb="15" eb="17">
      <t>カイケイ</t>
    </rPh>
    <phoneticPr fontId="2"/>
  </si>
  <si>
    <t>秋田県後期高齢者医療広域連合（一般会計）</t>
    <rPh sb="0" eb="3">
      <t>アキタケン</t>
    </rPh>
    <rPh sb="3" eb="5">
      <t>コウキ</t>
    </rPh>
    <rPh sb="5" eb="8">
      <t>コウレイシャ</t>
    </rPh>
    <rPh sb="8" eb="10">
      <t>イリョウ</t>
    </rPh>
    <rPh sb="10" eb="12">
      <t>コウイキ</t>
    </rPh>
    <rPh sb="12" eb="14">
      <t>レンゴウ</t>
    </rPh>
    <rPh sb="15" eb="17">
      <t>イッパン</t>
    </rPh>
    <rPh sb="17" eb="19">
      <t>カイケイ</t>
    </rPh>
    <phoneticPr fontId="2"/>
  </si>
  <si>
    <t>秋田県後期高齢者医療広域連合（後期高齢者医療特別会計）</t>
    <rPh sb="0" eb="3">
      <t>アキタケン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</si>
  <si>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秋田市駐車場公社</t>
    <rPh sb="0" eb="3">
      <t>アキタシ</t>
    </rPh>
    <rPh sb="3" eb="6">
      <t>チュウシャジョウ</t>
    </rPh>
    <rPh sb="6" eb="8">
      <t>コウシャ</t>
    </rPh>
    <phoneticPr fontId="2"/>
  </si>
  <si>
    <t>太平山観光開発</t>
    <rPh sb="0" eb="3">
      <t>タイヘイザン</t>
    </rPh>
    <rPh sb="3" eb="5">
      <t>カンコウ</t>
    </rPh>
    <rPh sb="5" eb="7">
      <t>カイハツ</t>
    </rPh>
    <phoneticPr fontId="2"/>
  </si>
  <si>
    <t>秋田市勤労者福祉振興協会</t>
    <rPh sb="0" eb="3">
      <t>アキタシ</t>
    </rPh>
    <rPh sb="3" eb="6">
      <t>キンロウシャ</t>
    </rPh>
    <rPh sb="6" eb="8">
      <t>フクシ</t>
    </rPh>
    <rPh sb="8" eb="10">
      <t>シンコウ</t>
    </rPh>
    <rPh sb="10" eb="12">
      <t>キョウカイ</t>
    </rPh>
    <phoneticPr fontId="2"/>
  </si>
  <si>
    <t>秋田観光コンベンション協会</t>
    <rPh sb="0" eb="2">
      <t>アキタ</t>
    </rPh>
    <rPh sb="2" eb="4">
      <t>カンコウ</t>
    </rPh>
    <rPh sb="11" eb="13">
      <t>キョウカイ</t>
    </rPh>
    <phoneticPr fontId="2"/>
  </si>
  <si>
    <t>河辺地域振興</t>
    <rPh sb="0" eb="2">
      <t>カワベ</t>
    </rPh>
    <rPh sb="2" eb="4">
      <t>チイキ</t>
    </rPh>
    <rPh sb="4" eb="6">
      <t>シンコウ</t>
    </rPh>
    <phoneticPr fontId="2"/>
  </si>
  <si>
    <t>雄和振興公社</t>
    <rPh sb="0" eb="2">
      <t>ユウワ</t>
    </rPh>
    <rPh sb="2" eb="4">
      <t>シンコウ</t>
    </rPh>
    <rPh sb="4" eb="6">
      <t>コウシャ</t>
    </rPh>
    <phoneticPr fontId="2"/>
  </si>
  <si>
    <t>秋田市総合振興公社</t>
    <rPh sb="0" eb="3">
      <t>アキタシ</t>
    </rPh>
    <rPh sb="3" eb="5">
      <t>ソウゴウ</t>
    </rPh>
    <rPh sb="5" eb="7">
      <t>シンコウ</t>
    </rPh>
    <rPh sb="7" eb="9">
      <t>コウシャ</t>
    </rPh>
    <phoneticPr fontId="2"/>
  </si>
  <si>
    <t>公立大学法人秋田公立美術大学</t>
    <rPh sb="0" eb="2">
      <t>コウリツ</t>
    </rPh>
    <rPh sb="2" eb="4">
      <t>ダイガク</t>
    </rPh>
    <rPh sb="4" eb="6">
      <t>ホウジン</t>
    </rPh>
    <rPh sb="6" eb="8">
      <t>アキタ</t>
    </rPh>
    <rPh sb="8" eb="10">
      <t>コウリツ</t>
    </rPh>
    <rPh sb="10" eb="12">
      <t>ビジュツ</t>
    </rPh>
    <rPh sb="12" eb="14">
      <t>ダイガク</t>
    </rPh>
    <phoneticPr fontId="2"/>
  </si>
  <si>
    <t>公立大学法人国際教養大学</t>
    <rPh sb="0" eb="2">
      <t>コウリツ</t>
    </rPh>
    <rPh sb="2" eb="4">
      <t>ダイガク</t>
    </rPh>
    <rPh sb="4" eb="6">
      <t>ホウジン</t>
    </rPh>
    <rPh sb="6" eb="8">
      <t>コクサイ</t>
    </rPh>
    <rPh sb="8" eb="10">
      <t>キョウヨウ</t>
    </rPh>
    <rPh sb="10" eb="12">
      <t>ダイガク</t>
    </rPh>
    <phoneticPr fontId="2"/>
  </si>
  <si>
    <t>市立秋田総合病院</t>
    <rPh sb="0" eb="2">
      <t>シリツ</t>
    </rPh>
    <rPh sb="2" eb="4">
      <t>アキタ</t>
    </rPh>
    <rPh sb="4" eb="6">
      <t>ソウゴウ</t>
    </rPh>
    <rPh sb="6" eb="8">
      <t>ビョウイン</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</si>
  <si>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</si>
  <si>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</si>
  <si>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</si>
  <si>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</si>
  <si>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</si>
  <si>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</si>
  <si>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</si>
  <si>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</si>
  <si>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</si>
  <si>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</si>
  <si>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</si>
  <si>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</si>
  <si>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公共施設等整備基金</t>
    <rPh sb="0" eb="2">
      <t>コウキョウ</t>
    </rPh>
    <rPh sb="2" eb="4">
      <t>シセツ</t>
    </rPh>
    <rPh sb="4" eb="5">
      <t>トウ</t>
    </rPh>
    <rPh sb="5" eb="7">
      <t>セイビ</t>
    </rPh>
    <rPh sb="7" eb="9">
      <t>キキン</t>
    </rPh>
    <phoneticPr fontId="5"/>
  </si>
  <si>
    <t>一般廃棄物処理施設整備基金</t>
    <rPh sb="0" eb="2">
      <t>イッパン</t>
    </rPh>
    <rPh sb="2" eb="5">
      <t>ハイキブツ</t>
    </rPh>
    <rPh sb="5" eb="7">
      <t>ショリ</t>
    </rPh>
    <rPh sb="7" eb="9">
      <t>シセツ</t>
    </rPh>
    <rPh sb="9" eb="11">
      <t>セイビ</t>
    </rPh>
    <rPh sb="11" eb="13">
      <t>キキン</t>
    </rPh>
    <phoneticPr fontId="2"/>
  </si>
  <si>
    <t>子ども福祉医療基金</t>
    <rPh sb="0" eb="1">
      <t>コ</t>
    </rPh>
    <rPh sb="3" eb="5">
      <t>フクシ</t>
    </rPh>
    <rPh sb="5" eb="7">
      <t>イリョウ</t>
    </rPh>
    <rPh sb="7" eb="9">
      <t>キキン</t>
    </rPh>
    <phoneticPr fontId="2"/>
  </si>
  <si>
    <t>緑あふれるまちづくり基金</t>
    <rPh sb="0" eb="1">
      <t>ミドリ</t>
    </rPh>
    <rPh sb="10" eb="12">
      <t>キキン</t>
    </rPh>
    <phoneticPr fontId="2"/>
  </si>
  <si>
    <t>地域振興基金</t>
    <rPh sb="0" eb="2">
      <t>チイキ</t>
    </rPh>
    <rPh sb="2" eb="4">
      <t>シンコウ</t>
    </rPh>
    <rPh sb="4" eb="6">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</si>
  <si>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</si>
  <si>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</si>
  <si>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</si>
  <si>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</si>
  <si>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</si>
  <si>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</si>
  <si>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</si>
  <si>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</si>
  <si>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</si>
  <si>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</si>
  <si>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</si>
  <si>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</si>
  <si>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</si>
  <si>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将来負担比率は類似団体内平均よりも高い水準にあるが、過去の大規模事業の償還終了による地方債残高の減少などにより、年々低下傾向（H30年度：77.1％、R01年度72.2％）にある。また、有形固定資産減価償却率は57.9％と類似団体内平均よりも低い水準であるものの、市民会館、認定こども園・幼稚園・保育所、一般廃棄物処理施設、児童館、体育館・プールは70％を超え、類似団体内平均よりもそれぞれ10ポイント～20ポイント程度高い水準にあり、老朽化が進んでいる。
　今後、秋田市公共施設等総合管理計画を踏まえた個別施設計画に基づき、将来負担の増加に配慮しながら施設の老朽化対策に取り組んでいく。</t>
    <rPh sb="12" eb="13">
      <t>ナイ</t>
    </rPh>
    <rPh sb="13" eb="15">
      <t>ヘイキン</t>
    </rPh>
    <rPh sb="79" eb="81">
      <t>ネンド</t>
    </rPh>
    <rPh sb="167" eb="170">
      <t>タイイクカン</t>
    </rPh>
    <phoneticPr fontId="5"/>
  </si>
  <si>
    <t>将来負担比率、実質公債費比率は、ともに類似団体内平均と比較して高い水準にあるものの、両比率とも低下傾向にある。これは、「第３期・県都『あきた』改革プラン」に位置付けた地方債償還額の総合的な管理に取り組み、地方債借入額を抑制するとともに元利償還金の減少を図ってきたことや、定員適正化計画の着実な実施により退職手当負担見込額が減少したためである。
　引き続き、公共施設等の改修や更新に係る経費の増加により両比率の増加が見込まれることから、秋田市公共施設等総合管理計画を踏まえた個別施設計画に基づき、将来負担の軽減を図るとともに、地方債発行の抑制や充当可能基金の残高を確保することなどにより、比率の改善に努める。</t>
    <rPh sb="23" eb="24">
      <t>ナイ</t>
    </rPh>
    <rPh sb="24" eb="26">
      <t>ヘイキン</t>
    </rPh>
    <rPh sb="60" eb="61">
      <t>ダイ</t>
    </rPh>
    <rPh sb="62" eb="63">
      <t>キ</t>
    </rPh>
    <rPh sb="64" eb="66">
      <t>ケント</t>
    </rPh>
    <rPh sb="71" eb="73">
      <t>カイカク</t>
    </rPh>
    <rPh sb="207" eb="209">
      <t>ミコ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</si>
</sst>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50880</c:v>
                </c:pt>
                <c:pt idx="1">
                  <c:v>46395</c:v>
                </c:pt>
                <c:pt idx="2">
                  <c:v>48088</c:v>
                </c:pt>
                <c:pt idx="3">
                  <c:v>46457</c:v>
                </c:pt>
                <c:pt idx="4">
                  <c:v>51849</c:v>
                </c:pt>
              </c:numCache>
            </c:numRef>
          </c:val>
          <c:smooth val="0"/>
          <c:extLst>
            <c:ext xmlns:c16="http://schemas.microsoft.com/office/drawing/2014/chart" uri="{C3380CC4-5D6E-409C-BE32-E72D297353CC}">
              <c16:uniqueId val="{00000000-1000-470B-8519-45867DE4FE5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70493</c:v>
                </c:pt>
                <c:pt idx="1">
                  <c:v>48906</c:v>
                </c:pt>
                <c:pt idx="2">
                  <c:v>44125</c:v>
                </c:pt>
                <c:pt idx="3">
                  <c:v>41461</c:v>
                </c:pt>
                <c:pt idx="4">
                  <c:v>44481</c:v>
                </c:pt>
              </c:numCache>
            </c:numRef>
          </c:val>
          <c:smooth val="0"/>
          <c:extLst>
            <c:ext xmlns:c16="http://schemas.microsoft.com/office/drawing/2014/chart" uri="{C3380CC4-5D6E-409C-BE32-E72D297353CC}">
              <c16:uniqueId val="{00000001-1000-470B-8519-45867DE4FE56}"/>
            </c:ext>
          </c:extLst>
        </c:ser>
        <c:dLbls>
          <c:showLegendKey val="0"/>
          <c:showVal val="0"/>
          <c:showCatName val="0"/>
          <c:showSerName val="0"/>
          <c:showPercent val="0"/>
          <c:showBubbleSize val="0"/>
        </c:dLbls>
        <c:marker val="1"/>
        <c:smooth val="0"/>
        <c:axId val="356794656"/>
        <c:axId val="356797008"/>
      </c:lineChart>
      <c:catAx>
        <c:axId val="3567946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6797008"/>
        <c:crosses val="autoZero"/>
        <c:auto val="1"/>
        <c:lblAlgn val="ctr"/>
        <c:lblOffset val="100"/>
        <c:tickLblSkip val="1"/>
        <c:tickMarkSkip val="1"/>
        <c:noMultiLvlLbl val="0"/>
      </c:catAx>
      <c:valAx>
        <c:axId val="356797008"/>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67946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2.35</c:v>
                </c:pt>
                <c:pt idx="1">
                  <c:v>2.33</c:v>
                </c:pt>
                <c:pt idx="2">
                  <c:v>2.34</c:v>
                </c:pt>
                <c:pt idx="3">
                  <c:v>2.39</c:v>
                </c:pt>
                <c:pt idx="4">
                  <c:v>2.4</c:v>
                </c:pt>
              </c:numCache>
            </c:numRef>
          </c:val>
          <c:extLst>
            <c:ext xmlns:c16="http://schemas.microsoft.com/office/drawing/2014/chart" uri="{C3380CC4-5D6E-409C-BE32-E72D297353CC}">
              <c16:uniqueId val="{00000000-BBA6-4397-9071-2D9A0DF5987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10.19</c:v>
                </c:pt>
                <c:pt idx="1">
                  <c:v>8.58</c:v>
                </c:pt>
                <c:pt idx="2">
                  <c:v>6.94</c:v>
                </c:pt>
                <c:pt idx="3">
                  <c:v>6.07</c:v>
                </c:pt>
                <c:pt idx="4">
                  <c:v>5.71</c:v>
                </c:pt>
              </c:numCache>
            </c:numRef>
          </c:val>
          <c:extLst>
            <c:ext xmlns:c16="http://schemas.microsoft.com/office/drawing/2014/chart" uri="{C3380CC4-5D6E-409C-BE32-E72D297353CC}">
              <c16:uniqueId val="{00000001-BBA6-4397-9071-2D9A0DF59879}"/>
            </c:ext>
          </c:extLst>
        </c:ser>
        <c:dLbls>
          <c:showLegendKey val="0"/>
          <c:showVal val="0"/>
          <c:showCatName val="0"/>
          <c:showSerName val="0"/>
          <c:showPercent val="0"/>
          <c:showBubbleSize val="0"/>
        </c:dLbls>
        <c:gapWidth val="250"/>
        <c:overlap val="100"/>
        <c:axId val="356791912"/>
        <c:axId val="3567958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0.75</c:v>
                </c:pt>
                <c:pt idx="1">
                  <c:v>-1.81</c:v>
                </c:pt>
                <c:pt idx="2">
                  <c:v>-1.61</c:v>
                </c:pt>
                <c:pt idx="3">
                  <c:v>-0.87</c:v>
                </c:pt>
                <c:pt idx="4">
                  <c:v>-0.35</c:v>
                </c:pt>
              </c:numCache>
            </c:numRef>
          </c:val>
          <c:smooth val="0"/>
          <c:extLst>
            <c:ext xmlns:c16="http://schemas.microsoft.com/office/drawing/2014/chart" uri="{C3380CC4-5D6E-409C-BE32-E72D297353CC}">
              <c16:uniqueId val="{00000002-BBA6-4397-9071-2D9A0DF59879}"/>
            </c:ext>
          </c:extLst>
        </c:ser>
        <c:dLbls>
          <c:showLegendKey val="0"/>
          <c:showVal val="0"/>
          <c:showCatName val="0"/>
          <c:showSerName val="0"/>
          <c:showPercent val="0"/>
          <c:showBubbleSize val="0"/>
        </c:dLbls>
        <c:marker val="1"/>
        <c:smooth val="0"/>
        <c:axId val="356791912"/>
        <c:axId val="356795832"/>
      </c:lineChart>
      <c:catAx>
        <c:axId val="356791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56795832"/>
        <c:crosses val="autoZero"/>
        <c:auto val="1"/>
        <c:lblAlgn val="ctr"/>
        <c:lblOffset val="100"/>
        <c:tickLblSkip val="1"/>
        <c:tickMarkSkip val="1"/>
        <c:noMultiLvlLbl val="0"/>
      </c:catAx>
      <c:valAx>
        <c:axId val="3567958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6791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0.23</c:v>
                </c:pt>
                <c:pt idx="2">
                  <c:v>#N/A</c:v>
                </c:pt>
                <c:pt idx="3">
                  <c:v>0.19</c:v>
                </c:pt>
                <c:pt idx="4">
                  <c:v>#N/A</c:v>
                </c:pt>
                <c:pt idx="5">
                  <c:v>0.1</c:v>
                </c:pt>
                <c:pt idx="6">
                  <c:v>#N/A</c:v>
                </c:pt>
                <c:pt idx="7">
                  <c:v>0.08</c:v>
                </c:pt>
                <c:pt idx="8">
                  <c:v>#N/A</c:v>
                </c:pt>
                <c:pt idx="9">
                  <c:v>0.09</c:v>
                </c:pt>
              </c:numCache>
            </c:numRef>
          </c:val>
          <c:extLst>
            <c:ext xmlns:c16="http://schemas.microsoft.com/office/drawing/2014/chart" uri="{C3380CC4-5D6E-409C-BE32-E72D297353CC}">
              <c16:uniqueId val="{00000000-D5FB-46B4-8749-54825FFAD34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5FB-46B4-8749-54825FFAD342}"/>
            </c:ext>
          </c:extLst>
        </c:ser>
        <c:ser>
          <c:idx val="2"/>
          <c:order val="2"/>
          <c:tx>
            <c:strRef>
              <c:f>データシート!$A$29</c:f>
              <c:strCache>
                <c:ptCount val="1"/>
                <c:pt idx="0">
                  <c:v>後期高齢者医療事業会計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0.03</c:v>
                </c:pt>
                <c:pt idx="2">
                  <c:v>#N/A</c:v>
                </c:pt>
                <c:pt idx="3">
                  <c:v>0.03</c:v>
                </c:pt>
                <c:pt idx="4">
                  <c:v>#N/A</c:v>
                </c:pt>
                <c:pt idx="5">
                  <c:v>0.04</c:v>
                </c:pt>
                <c:pt idx="6">
                  <c:v>#N/A</c:v>
                </c:pt>
                <c:pt idx="7">
                  <c:v>0.05</c:v>
                </c:pt>
                <c:pt idx="8">
                  <c:v>#N/A</c:v>
                </c:pt>
                <c:pt idx="9">
                  <c:v>0.05</c:v>
                </c:pt>
              </c:numCache>
            </c:numRef>
          </c:val>
          <c:extLst>
            <c:ext xmlns:c16="http://schemas.microsoft.com/office/drawing/2014/chart" uri="{C3380CC4-5D6E-409C-BE32-E72D297353CC}">
              <c16:uniqueId val="{00000002-D5FB-46B4-8749-54825FFAD342}"/>
            </c:ext>
          </c:extLst>
        </c:ser>
        <c:ser>
          <c:idx val="3"/>
          <c:order val="3"/>
          <c:tx>
            <c:strRef>
              <c:f>データシート!$A$30</c:f>
              <c:strCache>
                <c:ptCount val="1"/>
                <c:pt idx="0">
                  <c:v>国民健康保険事業会計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0.7</c:v>
                </c:pt>
                <c:pt idx="2">
                  <c:v>#N/A</c:v>
                </c:pt>
                <c:pt idx="3">
                  <c:v>1.52</c:v>
                </c:pt>
                <c:pt idx="4">
                  <c:v>#N/A</c:v>
                </c:pt>
                <c:pt idx="5">
                  <c:v>2</c:v>
                </c:pt>
                <c:pt idx="6">
                  <c:v>#N/A</c:v>
                </c:pt>
                <c:pt idx="7">
                  <c:v>0.62</c:v>
                </c:pt>
                <c:pt idx="8">
                  <c:v>#N/A</c:v>
                </c:pt>
                <c:pt idx="9">
                  <c:v>0.12</c:v>
                </c:pt>
              </c:numCache>
            </c:numRef>
          </c:val>
          <c:extLst>
            <c:ext xmlns:c16="http://schemas.microsoft.com/office/drawing/2014/chart" uri="{C3380CC4-5D6E-409C-BE32-E72D297353CC}">
              <c16:uniqueId val="{00000003-D5FB-46B4-8749-54825FFAD342}"/>
            </c:ext>
          </c:extLst>
        </c:ser>
        <c:ser>
          <c:idx val="4"/>
          <c:order val="4"/>
          <c:tx>
            <c:strRef>
              <c:f>データシート!$A$31</c:f>
              <c:strCache>
                <c:ptCount val="1"/>
                <c:pt idx="0">
                  <c:v>土地区画整理会計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0.15</c:v>
                </c:pt>
                <c:pt idx="2">
                  <c:v>#N/A</c:v>
                </c:pt>
                <c:pt idx="3">
                  <c:v>0.12</c:v>
                </c:pt>
                <c:pt idx="4">
                  <c:v>#N/A</c:v>
                </c:pt>
                <c:pt idx="5">
                  <c:v>0.14000000000000001</c:v>
                </c:pt>
                <c:pt idx="6">
                  <c:v>#N/A</c:v>
                </c:pt>
                <c:pt idx="7">
                  <c:v>0.31</c:v>
                </c:pt>
                <c:pt idx="8">
                  <c:v>#N/A</c:v>
                </c:pt>
                <c:pt idx="9">
                  <c:v>0.56000000000000005</c:v>
                </c:pt>
              </c:numCache>
            </c:numRef>
          </c:val>
          <c:extLst>
            <c:ext xmlns:c16="http://schemas.microsoft.com/office/drawing/2014/chart" uri="{C3380CC4-5D6E-409C-BE32-E72D297353CC}">
              <c16:uniqueId val="{00000004-D5FB-46B4-8749-54825FFAD342}"/>
            </c:ext>
          </c:extLst>
        </c:ser>
        <c:ser>
          <c:idx val="5"/>
          <c:order val="5"/>
          <c:tx>
            <c:strRef>
              <c:f>データシート!$A$32</c:f>
              <c:strCache>
                <c:ptCount val="1"/>
                <c:pt idx="0">
                  <c:v>介護保険事業会計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0.64</c:v>
                </c:pt>
                <c:pt idx="2">
                  <c:v>#N/A</c:v>
                </c:pt>
                <c:pt idx="3">
                  <c:v>1.46</c:v>
                </c:pt>
                <c:pt idx="4">
                  <c:v>#N/A</c:v>
                </c:pt>
                <c:pt idx="5">
                  <c:v>0.87</c:v>
                </c:pt>
                <c:pt idx="6">
                  <c:v>#N/A</c:v>
                </c:pt>
                <c:pt idx="7">
                  <c:v>0.97</c:v>
                </c:pt>
                <c:pt idx="8">
                  <c:v>#N/A</c:v>
                </c:pt>
                <c:pt idx="9">
                  <c:v>0.8</c:v>
                </c:pt>
              </c:numCache>
            </c:numRef>
          </c:val>
          <c:extLst>
            <c:ext xmlns:c16="http://schemas.microsoft.com/office/drawing/2014/chart" uri="{C3380CC4-5D6E-409C-BE32-E72D297353CC}">
              <c16:uniqueId val="{00000005-D5FB-46B4-8749-54825FFAD342}"/>
            </c:ext>
          </c:extLst>
        </c:ser>
        <c:ser>
          <c:idx val="6"/>
          <c:order val="6"/>
          <c:tx>
            <c:strRef>
              <c:f>データシート!$A$33</c:f>
              <c:strCache>
                <c:ptCount val="1"/>
                <c:pt idx="0">
                  <c:v>農業集落排水事業会計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0.73</c:v>
                </c:pt>
                <c:pt idx="2">
                  <c:v>#N/A</c:v>
                </c:pt>
                <c:pt idx="3">
                  <c:v>0.82</c:v>
                </c:pt>
                <c:pt idx="4">
                  <c:v>#N/A</c:v>
                </c:pt>
                <c:pt idx="5">
                  <c:v>0.86</c:v>
                </c:pt>
                <c:pt idx="6">
                  <c:v>#N/A</c:v>
                </c:pt>
                <c:pt idx="7">
                  <c:v>0.89</c:v>
                </c:pt>
                <c:pt idx="8">
                  <c:v>#N/A</c:v>
                </c:pt>
                <c:pt idx="9">
                  <c:v>0.89</c:v>
                </c:pt>
              </c:numCache>
            </c:numRef>
          </c:val>
          <c:extLst>
            <c:ext xmlns:c16="http://schemas.microsoft.com/office/drawing/2014/chart" uri="{C3380CC4-5D6E-409C-BE32-E72D297353CC}">
              <c16:uniqueId val="{00000006-D5FB-46B4-8749-54825FFAD342}"/>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1.97</c:v>
                </c:pt>
                <c:pt idx="2">
                  <c:v>#N/A</c:v>
                </c:pt>
                <c:pt idx="3">
                  <c:v>2.0099999999999998</c:v>
                </c:pt>
                <c:pt idx="4">
                  <c:v>#N/A</c:v>
                </c:pt>
                <c:pt idx="5">
                  <c:v>2.09</c:v>
                </c:pt>
                <c:pt idx="6">
                  <c:v>#N/A</c:v>
                </c:pt>
                <c:pt idx="7">
                  <c:v>1.99</c:v>
                </c:pt>
                <c:pt idx="8">
                  <c:v>#N/A</c:v>
                </c:pt>
                <c:pt idx="9">
                  <c:v>1.77</c:v>
                </c:pt>
              </c:numCache>
            </c:numRef>
          </c:val>
          <c:extLst>
            <c:ext xmlns:c16="http://schemas.microsoft.com/office/drawing/2014/chart" uri="{C3380CC4-5D6E-409C-BE32-E72D297353CC}">
              <c16:uniqueId val="{00000007-D5FB-46B4-8749-54825FFAD342}"/>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4.87</c:v>
                </c:pt>
                <c:pt idx="2">
                  <c:v>#N/A</c:v>
                </c:pt>
                <c:pt idx="3">
                  <c:v>5.28</c:v>
                </c:pt>
                <c:pt idx="4">
                  <c:v>#N/A</c:v>
                </c:pt>
                <c:pt idx="5">
                  <c:v>5.25</c:v>
                </c:pt>
                <c:pt idx="6">
                  <c:v>#N/A</c:v>
                </c:pt>
                <c:pt idx="7">
                  <c:v>5.77</c:v>
                </c:pt>
                <c:pt idx="8">
                  <c:v>#N/A</c:v>
                </c:pt>
                <c:pt idx="9">
                  <c:v>6.36</c:v>
                </c:pt>
              </c:numCache>
            </c:numRef>
          </c:val>
          <c:extLst>
            <c:ext xmlns:c16="http://schemas.microsoft.com/office/drawing/2014/chart" uri="{C3380CC4-5D6E-409C-BE32-E72D297353CC}">
              <c16:uniqueId val="{00000008-D5FB-46B4-8749-54825FFAD34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11.92</c:v>
                </c:pt>
                <c:pt idx="2">
                  <c:v>#N/A</c:v>
                </c:pt>
                <c:pt idx="3">
                  <c:v>13.62</c:v>
                </c:pt>
                <c:pt idx="4">
                  <c:v>#N/A</c:v>
                </c:pt>
                <c:pt idx="5">
                  <c:v>14.95</c:v>
                </c:pt>
                <c:pt idx="6">
                  <c:v>#N/A</c:v>
                </c:pt>
                <c:pt idx="7">
                  <c:v>15.76</c:v>
                </c:pt>
                <c:pt idx="8">
                  <c:v>#N/A</c:v>
                </c:pt>
                <c:pt idx="9">
                  <c:v>16.28</c:v>
                </c:pt>
              </c:numCache>
            </c:numRef>
          </c:val>
          <c:extLst>
            <c:ext xmlns:c16="http://schemas.microsoft.com/office/drawing/2014/chart" uri="{C3380CC4-5D6E-409C-BE32-E72D297353CC}">
              <c16:uniqueId val="{00000009-D5FB-46B4-8749-54825FFAD342}"/>
            </c:ext>
          </c:extLst>
        </c:ser>
        <c:dLbls>
          <c:showLegendKey val="0"/>
          <c:showVal val="0"/>
          <c:showCatName val="0"/>
          <c:showSerName val="0"/>
          <c:showPercent val="0"/>
          <c:showBubbleSize val="0"/>
        </c:dLbls>
        <c:gapWidth val="150"/>
        <c:overlap val="100"/>
        <c:axId val="356797792"/>
        <c:axId val="356796224"/>
      </c:barChart>
      <c:catAx>
        <c:axId val="356797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6796224"/>
        <c:crosses val="autoZero"/>
        <c:auto val="1"/>
        <c:lblAlgn val="ctr"/>
        <c:lblOffset val="100"/>
        <c:tickLblSkip val="1"/>
        <c:tickMarkSkip val="1"/>
        <c:noMultiLvlLbl val="0"/>
      </c:catAx>
      <c:valAx>
        <c:axId val="3567962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67977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12706</c:v>
                </c:pt>
                <c:pt idx="5">
                  <c:v>12510</c:v>
                </c:pt>
                <c:pt idx="8">
                  <c:v>12559</c:v>
                </c:pt>
                <c:pt idx="11">
                  <c:v>12403</c:v>
                </c:pt>
                <c:pt idx="14">
                  <c:v>12243</c:v>
                </c:pt>
              </c:numCache>
            </c:numRef>
          </c:val>
          <c:extLst>
            <c:ext xmlns:c16="http://schemas.microsoft.com/office/drawing/2014/chart" uri="{C3380CC4-5D6E-409C-BE32-E72D297353CC}">
              <c16:uniqueId val="{00000000-D518-466D-8A52-B9DA095E0FD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518-466D-8A52-B9DA095E0FD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9</c:v>
                </c:pt>
                <c:pt idx="3">
                  <c:v>9</c:v>
                </c:pt>
                <c:pt idx="6">
                  <c:v>7</c:v>
                </c:pt>
                <c:pt idx="9">
                  <c:v>6</c:v>
                </c:pt>
                <c:pt idx="12">
                  <c:v>7</c:v>
                </c:pt>
              </c:numCache>
            </c:numRef>
          </c:val>
          <c:extLst>
            <c:ext xmlns:c16="http://schemas.microsoft.com/office/drawing/2014/chart" uri="{C3380CC4-5D6E-409C-BE32-E72D297353CC}">
              <c16:uniqueId val="{00000002-D518-466D-8A52-B9DA095E0FD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518-466D-8A52-B9DA095E0FD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4256</c:v>
                </c:pt>
                <c:pt idx="3">
                  <c:v>4153</c:v>
                </c:pt>
                <c:pt idx="6">
                  <c:v>3640</c:v>
                </c:pt>
                <c:pt idx="9">
                  <c:v>3492</c:v>
                </c:pt>
                <c:pt idx="12">
                  <c:v>3414</c:v>
                </c:pt>
              </c:numCache>
            </c:numRef>
          </c:val>
          <c:extLst>
            <c:ext xmlns:c16="http://schemas.microsoft.com/office/drawing/2014/chart" uri="{C3380CC4-5D6E-409C-BE32-E72D297353CC}">
              <c16:uniqueId val="{00000004-D518-466D-8A52-B9DA095E0FD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518-466D-8A52-B9DA095E0FD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518-466D-8A52-B9DA095E0FD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15276</c:v>
                </c:pt>
                <c:pt idx="3">
                  <c:v>14276</c:v>
                </c:pt>
                <c:pt idx="6">
                  <c:v>14443</c:v>
                </c:pt>
                <c:pt idx="9">
                  <c:v>14532</c:v>
                </c:pt>
                <c:pt idx="12">
                  <c:v>14549</c:v>
                </c:pt>
              </c:numCache>
            </c:numRef>
          </c:val>
          <c:extLst>
            <c:ext xmlns:c16="http://schemas.microsoft.com/office/drawing/2014/chart" uri="{C3380CC4-5D6E-409C-BE32-E72D297353CC}">
              <c16:uniqueId val="{00000007-D518-466D-8A52-B9DA095E0FD1}"/>
            </c:ext>
          </c:extLst>
        </c:ser>
        <c:dLbls>
          <c:showLegendKey val="0"/>
          <c:showVal val="0"/>
          <c:showCatName val="0"/>
          <c:showSerName val="0"/>
          <c:showPercent val="0"/>
          <c:showBubbleSize val="0"/>
        </c:dLbls>
        <c:gapWidth val="100"/>
        <c:overlap val="100"/>
        <c:axId val="356793872"/>
        <c:axId val="3567903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6835</c:v>
                </c:pt>
                <c:pt idx="2">
                  <c:v>#N/A</c:v>
                </c:pt>
                <c:pt idx="3">
                  <c:v>#N/A</c:v>
                </c:pt>
                <c:pt idx="4">
                  <c:v>5928</c:v>
                </c:pt>
                <c:pt idx="5">
                  <c:v>#N/A</c:v>
                </c:pt>
                <c:pt idx="6">
                  <c:v>#N/A</c:v>
                </c:pt>
                <c:pt idx="7">
                  <c:v>5531</c:v>
                </c:pt>
                <c:pt idx="8">
                  <c:v>#N/A</c:v>
                </c:pt>
                <c:pt idx="9">
                  <c:v>#N/A</c:v>
                </c:pt>
                <c:pt idx="10">
                  <c:v>5627</c:v>
                </c:pt>
                <c:pt idx="11">
                  <c:v>#N/A</c:v>
                </c:pt>
                <c:pt idx="12">
                  <c:v>#N/A</c:v>
                </c:pt>
                <c:pt idx="13">
                  <c:v>5727</c:v>
                </c:pt>
                <c:pt idx="14">
                  <c:v>#N/A</c:v>
                </c:pt>
              </c:numCache>
            </c:numRef>
          </c:val>
          <c:smooth val="0"/>
          <c:extLst>
            <c:ext xmlns:c16="http://schemas.microsoft.com/office/drawing/2014/chart" uri="{C3380CC4-5D6E-409C-BE32-E72D297353CC}">
              <c16:uniqueId val="{00000008-D518-466D-8A52-B9DA095E0FD1}"/>
            </c:ext>
          </c:extLst>
        </c:ser>
        <c:dLbls>
          <c:showLegendKey val="0"/>
          <c:showVal val="0"/>
          <c:showCatName val="0"/>
          <c:showSerName val="0"/>
          <c:showPercent val="0"/>
          <c:showBubbleSize val="0"/>
        </c:dLbls>
        <c:marker val="1"/>
        <c:smooth val="0"/>
        <c:axId val="356793872"/>
        <c:axId val="356790344"/>
      </c:lineChart>
      <c:catAx>
        <c:axId val="356793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6790344"/>
        <c:crosses val="autoZero"/>
        <c:auto val="1"/>
        <c:lblAlgn val="ctr"/>
        <c:lblOffset val="100"/>
        <c:tickLblSkip val="1"/>
        <c:tickMarkSkip val="1"/>
        <c:noMultiLvlLbl val="0"/>
      </c:catAx>
      <c:valAx>
        <c:axId val="3567903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6793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133256</c:v>
                </c:pt>
                <c:pt idx="5">
                  <c:v>133313</c:v>
                </c:pt>
                <c:pt idx="8">
                  <c:v>130243</c:v>
                </c:pt>
                <c:pt idx="11">
                  <c:v>127838</c:v>
                </c:pt>
                <c:pt idx="14">
                  <c:v>127319</c:v>
                </c:pt>
              </c:numCache>
            </c:numRef>
          </c:val>
          <c:extLst>
            <c:ext xmlns:c16="http://schemas.microsoft.com/office/drawing/2014/chart" uri="{C3380CC4-5D6E-409C-BE32-E72D297353CC}">
              <c16:uniqueId val="{00000000-01B7-4D6A-82E9-12E12A709C0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4909</c:v>
                </c:pt>
                <c:pt idx="5">
                  <c:v>5581</c:v>
                </c:pt>
                <c:pt idx="8">
                  <c:v>5355</c:v>
                </c:pt>
                <c:pt idx="11">
                  <c:v>4939</c:v>
                </c:pt>
                <c:pt idx="14">
                  <c:v>5004</c:v>
                </c:pt>
              </c:numCache>
            </c:numRef>
          </c:val>
          <c:extLst>
            <c:ext xmlns:c16="http://schemas.microsoft.com/office/drawing/2014/chart" uri="{C3380CC4-5D6E-409C-BE32-E72D297353CC}">
              <c16:uniqueId val="{00000001-01B7-4D6A-82E9-12E12A709C0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25557</c:v>
                </c:pt>
                <c:pt idx="5">
                  <c:v>22858</c:v>
                </c:pt>
                <c:pt idx="8">
                  <c:v>22032</c:v>
                </c:pt>
                <c:pt idx="11">
                  <c:v>22057</c:v>
                </c:pt>
                <c:pt idx="14">
                  <c:v>20160</c:v>
                </c:pt>
              </c:numCache>
            </c:numRef>
          </c:val>
          <c:extLst>
            <c:ext xmlns:c16="http://schemas.microsoft.com/office/drawing/2014/chart" uri="{C3380CC4-5D6E-409C-BE32-E72D297353CC}">
              <c16:uniqueId val="{00000002-01B7-4D6A-82E9-12E12A709C0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1B7-4D6A-82E9-12E12A709C0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1B7-4D6A-82E9-12E12A709C0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44</c:v>
                </c:pt>
                <c:pt idx="3">
                  <c:v>0</c:v>
                </c:pt>
                <c:pt idx="6">
                  <c:v>0</c:v>
                </c:pt>
                <c:pt idx="9">
                  <c:v>0</c:v>
                </c:pt>
                <c:pt idx="12">
                  <c:v>0</c:v>
                </c:pt>
              </c:numCache>
            </c:numRef>
          </c:val>
          <c:extLst>
            <c:ext xmlns:c16="http://schemas.microsoft.com/office/drawing/2014/chart" uri="{C3380CC4-5D6E-409C-BE32-E72D297353CC}">
              <c16:uniqueId val="{00000005-01B7-4D6A-82E9-12E12A709C0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20023</c:v>
                </c:pt>
                <c:pt idx="3">
                  <c:v>19937</c:v>
                </c:pt>
                <c:pt idx="6">
                  <c:v>18762</c:v>
                </c:pt>
                <c:pt idx="9">
                  <c:v>17579</c:v>
                </c:pt>
                <c:pt idx="12">
                  <c:v>17116</c:v>
                </c:pt>
              </c:numCache>
            </c:numRef>
          </c:val>
          <c:extLst>
            <c:ext xmlns:c16="http://schemas.microsoft.com/office/drawing/2014/chart" uri="{C3380CC4-5D6E-409C-BE32-E72D297353CC}">
              <c16:uniqueId val="{00000006-01B7-4D6A-82E9-12E12A709C0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01B7-4D6A-82E9-12E12A709C0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53698</c:v>
                </c:pt>
                <c:pt idx="3">
                  <c:v>50526</c:v>
                </c:pt>
                <c:pt idx="6">
                  <c:v>46834</c:v>
                </c:pt>
                <c:pt idx="9">
                  <c:v>43570</c:v>
                </c:pt>
                <c:pt idx="12">
                  <c:v>40255</c:v>
                </c:pt>
              </c:numCache>
            </c:numRef>
          </c:val>
          <c:extLst>
            <c:ext xmlns:c16="http://schemas.microsoft.com/office/drawing/2014/chart" uri="{C3380CC4-5D6E-409C-BE32-E72D297353CC}">
              <c16:uniqueId val="{00000008-01B7-4D6A-82E9-12E12A709C0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130</c:v>
                </c:pt>
                <c:pt idx="3">
                  <c:v>122</c:v>
                </c:pt>
                <c:pt idx="6">
                  <c:v>113</c:v>
                </c:pt>
                <c:pt idx="9">
                  <c:v>104</c:v>
                </c:pt>
                <c:pt idx="12">
                  <c:v>94</c:v>
                </c:pt>
              </c:numCache>
            </c:numRef>
          </c:val>
          <c:extLst>
            <c:ext xmlns:c16="http://schemas.microsoft.com/office/drawing/2014/chart" uri="{C3380CC4-5D6E-409C-BE32-E72D297353CC}">
              <c16:uniqueId val="{00000009-01B7-4D6A-82E9-12E12A709C0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145602</c:v>
                </c:pt>
                <c:pt idx="3">
                  <c:v>143700</c:v>
                </c:pt>
                <c:pt idx="6">
                  <c:v>142191</c:v>
                </c:pt>
                <c:pt idx="9">
                  <c:v>139738</c:v>
                </c:pt>
                <c:pt idx="12">
                  <c:v>138363</c:v>
                </c:pt>
              </c:numCache>
            </c:numRef>
          </c:val>
          <c:extLst>
            <c:ext xmlns:c16="http://schemas.microsoft.com/office/drawing/2014/chart" uri="{C3380CC4-5D6E-409C-BE32-E72D297353CC}">
              <c16:uniqueId val="{0000000A-01B7-4D6A-82E9-12E12A709C0D}"/>
            </c:ext>
          </c:extLst>
        </c:ser>
        <c:dLbls>
          <c:showLegendKey val="0"/>
          <c:showVal val="0"/>
          <c:showCatName val="0"/>
          <c:showSerName val="0"/>
          <c:showPercent val="0"/>
          <c:showBubbleSize val="0"/>
        </c:dLbls>
        <c:gapWidth val="100"/>
        <c:overlap val="100"/>
        <c:axId val="542505648"/>
        <c:axId val="5425044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55776</c:v>
                </c:pt>
                <c:pt idx="2">
                  <c:v>#N/A</c:v>
                </c:pt>
                <c:pt idx="3">
                  <c:v>#N/A</c:v>
                </c:pt>
                <c:pt idx="4">
                  <c:v>52534</c:v>
                </c:pt>
                <c:pt idx="5">
                  <c:v>#N/A</c:v>
                </c:pt>
                <c:pt idx="6">
                  <c:v>#N/A</c:v>
                </c:pt>
                <c:pt idx="7">
                  <c:v>50270</c:v>
                </c:pt>
                <c:pt idx="8">
                  <c:v>#N/A</c:v>
                </c:pt>
                <c:pt idx="9">
                  <c:v>#N/A</c:v>
                </c:pt>
                <c:pt idx="10">
                  <c:v>46158</c:v>
                </c:pt>
                <c:pt idx="11">
                  <c:v>#N/A</c:v>
                </c:pt>
                <c:pt idx="12">
                  <c:v>#N/A</c:v>
                </c:pt>
                <c:pt idx="13">
                  <c:v>43346</c:v>
                </c:pt>
                <c:pt idx="14">
                  <c:v>#N/A</c:v>
                </c:pt>
              </c:numCache>
            </c:numRef>
          </c:val>
          <c:smooth val="0"/>
          <c:extLst>
            <c:ext xmlns:c16="http://schemas.microsoft.com/office/drawing/2014/chart" uri="{C3380CC4-5D6E-409C-BE32-E72D297353CC}">
              <c16:uniqueId val="{0000000B-01B7-4D6A-82E9-12E12A709C0D}"/>
            </c:ext>
          </c:extLst>
        </c:ser>
        <c:dLbls>
          <c:showLegendKey val="0"/>
          <c:showVal val="0"/>
          <c:showCatName val="0"/>
          <c:showSerName val="0"/>
          <c:showPercent val="0"/>
          <c:showBubbleSize val="0"/>
        </c:dLbls>
        <c:marker val="1"/>
        <c:smooth val="0"/>
        <c:axId val="542505648"/>
        <c:axId val="542504472"/>
      </c:lineChart>
      <c:catAx>
        <c:axId val="54250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42504472"/>
        <c:crosses val="autoZero"/>
        <c:auto val="1"/>
        <c:lblAlgn val="ctr"/>
        <c:lblOffset val="100"/>
        <c:tickLblSkip val="1"/>
        <c:tickMarkSkip val="1"/>
        <c:noMultiLvlLbl val="0"/>
      </c:catAx>
      <c:valAx>
        <c:axId val="5425044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250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4996</c:v>
                </c:pt>
                <c:pt idx="1">
                  <c:v>4348</c:v>
                </c:pt>
                <c:pt idx="2">
                  <c:v>4088</c:v>
                </c:pt>
              </c:numCache>
            </c:numRef>
          </c:val>
          <c:extLst>
            <c:ext xmlns:c16="http://schemas.microsoft.com/office/drawing/2014/chart" uri="{C3380CC4-5D6E-409C-BE32-E72D297353CC}">
              <c16:uniqueId val="{00000000-E1F2-409B-B807-F4F8E7CB4D0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6044</c:v>
                </c:pt>
                <c:pt idx="1">
                  <c:v>5198</c:v>
                </c:pt>
                <c:pt idx="2">
                  <c:v>4236</c:v>
                </c:pt>
              </c:numCache>
            </c:numRef>
          </c:val>
          <c:extLst>
            <c:ext xmlns:c16="http://schemas.microsoft.com/office/drawing/2014/chart" uri="{C3380CC4-5D6E-409C-BE32-E72D297353CC}">
              <c16:uniqueId val="{00000001-E1F2-409B-B807-F4F8E7CB4D0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9411</c:v>
                </c:pt>
                <c:pt idx="1">
                  <c:v>8782</c:v>
                </c:pt>
                <c:pt idx="2">
                  <c:v>7589</c:v>
                </c:pt>
              </c:numCache>
            </c:numRef>
          </c:val>
          <c:extLst>
            <c:ext xmlns:c16="http://schemas.microsoft.com/office/drawing/2014/chart" uri="{C3380CC4-5D6E-409C-BE32-E72D297353CC}">
              <c16:uniqueId val="{00000002-E1F2-409B-B807-F4F8E7CB4D0B}"/>
            </c:ext>
          </c:extLst>
        </c:ser>
        <c:dLbls>
          <c:showLegendKey val="0"/>
          <c:showVal val="0"/>
          <c:showCatName val="0"/>
          <c:showSerName val="0"/>
          <c:showPercent val="0"/>
          <c:showBubbleSize val="0"/>
        </c:dLbls>
        <c:gapWidth val="120"/>
        <c:overlap val="100"/>
        <c:axId val="542506432"/>
        <c:axId val="542505256"/>
      </c:barChart>
      <c:catAx>
        <c:axId val="542506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42505256"/>
        <c:crosses val="autoZero"/>
        <c:auto val="1"/>
        <c:lblAlgn val="ctr"/>
        <c:lblOffset val="100"/>
        <c:tickLblSkip val="1"/>
        <c:tickMarkSkip val="1"/>
        <c:noMultiLvlLbl val="0"/>
      </c:catAx>
      <c:valAx>
        <c:axId val="5425052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42506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{753A5657-75EE-46BD-99A3-51E433C509FC}</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87A1-401A-A2AC-BB719AFEB9D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{B538B878-C14B-471D-8CEA-5000ABBF4793}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7A1-401A-A2AC-BB719AFEB9D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{42C4FA43-608F-4007-81A6-B4CCB63852D5}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7A1-401A-A2AC-BB719AFEB9D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{72173CAD-AE31-4A77-B277-BBA21F43BB89}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7A1-401A-A2AC-BB719AFEB9D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{69BC7963-04F9-42DB-8A7E-3228BEBBE757}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7A1-401A-A2AC-BB719AFEB9DD}"/>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{986DFC40-9B83-418B-A7FF-E73050682E8C}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87A1-401A-A2AC-BB719AFEB9DD}"/>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{AF188491-82B8-4E27-8275-F717063A4199}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87A1-401A-A2AC-BB719AFEB9DD}"/>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{135D6AC5-DF06-48D7-AA98-54E893F63ABC}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87A1-401A-A2AC-BB719AFEB9DD}"/>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{F836BB7E-3EFB-4AEF-AE7F-84AC85B0E679}</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87A1-401A-A2AC-BB719AFEB9D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52.5</c:v>
                </c:pt>
                <c:pt idx="8">
                  <c:v>51.5</c:v>
                </c:pt>
                <c:pt idx="16">
                  <c:v>52.6</c:v>
                </c:pt>
                <c:pt idx="24">
                  <c:v>56.4</c:v>
                </c:pt>
                <c:pt idx="32">
                  <c:v>57.9</c:v>
                </c:pt>
              </c:numCache>
            </c:numRef>
          </c:xVal>
          <c:yVal>
            <c:numRef>
              <c:f>公会計指標分析・財政指標組合せ分析表!$BP$51:$DC$51</c:f>
              <c:numCache>
                <c:formatCode>#,##0.0;"▲ "#,##0.0</c:formatCode>
                <c:ptCount val="40"/>
                <c:pt idx="0">
                  <c:v>91.2</c:v>
                </c:pt>
                <c:pt idx="8">
                  <c:v>87</c:v>
                </c:pt>
                <c:pt idx="16">
                  <c:v>83.6</c:v>
                </c:pt>
                <c:pt idx="24">
                  <c:v>77.099999999999994</c:v>
                </c:pt>
                <c:pt idx="32">
                  <c:v>72.2</c:v>
                </c:pt>
              </c:numCache>
            </c:numRef>
          </c:yVal>
          <c:smooth val="0"/>
          <c:extLst>
            <c:ext xmlns:c16="http://schemas.microsoft.com/office/drawing/2014/chart" uri="{C3380CC4-5D6E-409C-BE32-E72D297353CC}">
              <c16:uniqueId val="{00000009-87A1-401A-A2AC-BB719AFEB9D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{5CE57925-ED19-4A9D-AEC1-F11D35CE3607}</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87A1-401A-A2AC-BB719AFEB9D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{EED55B23-5CFD-4600-877A-223C29342016}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7A1-401A-A2AC-BB719AFEB9D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{2FD7B6FE-C76F-4109-A6A2-E7143759F5D3}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7A1-401A-A2AC-BB719AFEB9D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{358105FC-3634-4D3E-B98C-4CED8D541344}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7A1-401A-A2AC-BB719AFEB9D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{FCCF3B6A-28C0-4E0F-A54E-CBC994597F95}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7A1-401A-A2AC-BB719AFEB9DD}"/>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{5A31B35E-2232-4744-9054-81C626AA663F}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87A1-401A-A2AC-BB719AFEB9DD}"/>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{F8095A1D-1805-407E-8EEE-82A362341252}</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87A1-401A-A2AC-BB719AFEB9DD}"/>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{E2B9B23F-B067-4ED0-B531-5776BAC422B5}</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87A1-401A-A2AC-BB719AFEB9DD}"/>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{2B896F8E-7A2D-4874-8126-546272A82182}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87A1-401A-A2AC-BB719AFEB9D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60.2</c:v>
                </c:pt>
                <c:pt idx="8">
                  <c:v>59.3</c:v>
                </c:pt>
                <c:pt idx="16">
                  <c:v>60</c:v>
                </c:pt>
                <c:pt idx="24">
                  <c:v>61.1</c:v>
                </c:pt>
                <c:pt idx="32">
                  <c:v>61.7</c:v>
                </c:pt>
              </c:numCache>
            </c:numRef>
          </c:xVal>
          <c:yVal>
            <c:numRef>
              <c:f>公会計指標分析・財政指標組合せ分析表!$BP$55:$DC$55</c:f>
              <c:numCache>
                <c:formatCode>#,##0.0;"▲ "#,##0.0</c:formatCode>
                <c:ptCount val="40"/>
                <c:pt idx="0">
                  <c:v>41.4</c:v>
                </c:pt>
                <c:pt idx="8">
                  <c:v>38.9</c:v>
                </c:pt>
                <c:pt idx="16">
                  <c:v>37.6</c:v>
                </c:pt>
                <c:pt idx="24">
                  <c:v>34</c:v>
                </c:pt>
                <c:pt idx="32">
                  <c:v>33.9</c:v>
                </c:pt>
              </c:numCache>
            </c:numRef>
          </c:yVal>
          <c:smooth val="0"/>
          <c:extLst>
            <c:ext xmlns:c16="http://schemas.microsoft.com/office/drawing/2014/chart" uri="{C3380CC4-5D6E-409C-BE32-E72D297353CC}">
              <c16:uniqueId val="{00000013-87A1-401A-A2AC-BB719AFEB9DD}"/>
            </c:ext>
          </c:extLst>
        </c:ser>
        <c:dLbls>
          <c:showLegendKey val="0"/>
          <c:showVal val="1"/>
          <c:showCatName val="0"/>
          <c:showSerName val="0"/>
          <c:showPercent val="0"/>
          <c:showBubbleSize val="0"/>
        </c:dLbls>
        <c:axId val="542500160"/>
        <c:axId val="542503688"/>
      </c:scatterChart>
      <c:valAx>
        <c:axId val="542500160"/>
        <c:scaling>
          <c:orientation val="minMax"/>
          <c:max val="63"/>
          <c:min val="50"/>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42503688"/>
        <c:crosses val="autoZero"/>
        <c:crossBetween val="midCat"/>
      </c:valAx>
      <c:valAx>
        <c:axId val="542503688"/>
        <c:scaling>
          <c:orientation val="minMax"/>
          <c:max val="101"/>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425001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{64370FDA-4B92-4C5A-BD2B-61A19E1516B2}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3F12-4987-A977-C0B614612A9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{F5E958C0-0D6D-425D-90F2-C6A88015BE4B}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F12-4987-A977-C0B614612A9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{2A9BF687-F6AD-4812-AF82-523275FF006B}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F12-4987-A977-C0B614612A9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{EA4254E8-E7C0-4FAD-8136-EA7BE90A0B1E}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F12-4987-A977-C0B614612A9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{40ABA98F-83E0-46B9-8F26-1D3EA9A0D491}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F12-4987-A977-C0B614612A93}"/>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{62BD624D-1495-4324-81C8-88FD72071B37}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3F12-4987-A977-C0B614612A93}"/>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{B593FFB9-1EA1-40B6-97D1-FF8FF696D9B9}</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3F12-4987-A977-C0B614612A93}"/>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{7768DFFF-926D-4F94-A070-3A3AC3A2C517}</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3F12-4987-A977-C0B614612A93}"/>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{2F342239-868B-4894-A52A-797756F434BA}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3F12-4987-A977-C0B614612A9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11.5</c:v>
                </c:pt>
                <c:pt idx="8">
                  <c:v>10.6</c:v>
                </c:pt>
                <c:pt idx="16">
                  <c:v>10.199999999999999</c:v>
                </c:pt>
                <c:pt idx="24">
                  <c:v>9.6</c:v>
                </c:pt>
                <c:pt idx="32">
                  <c:v>9.3000000000000007</c:v>
                </c:pt>
              </c:numCache>
            </c:numRef>
          </c:xVal>
          <c:yVal>
            <c:numRef>
              <c:f>公会計指標分析・財政指標組合せ分析表!$BP$73:$DC$73</c:f>
              <c:numCache>
                <c:formatCode>#,##0.0;"▲ "#,##0.0</c:formatCode>
                <c:ptCount val="40"/>
                <c:pt idx="0">
                  <c:v>91.2</c:v>
                </c:pt>
                <c:pt idx="8">
                  <c:v>87</c:v>
                </c:pt>
                <c:pt idx="16">
                  <c:v>83.6</c:v>
                </c:pt>
                <c:pt idx="24">
                  <c:v>77.099999999999994</c:v>
                </c:pt>
                <c:pt idx="32">
                  <c:v>72.2</c:v>
                </c:pt>
              </c:numCache>
            </c:numRef>
          </c:yVal>
          <c:smooth val="0"/>
          <c:extLst>
            <c:ext xmlns:c16="http://schemas.microsoft.com/office/drawing/2014/chart" uri="{C3380CC4-5D6E-409C-BE32-E72D297353CC}">
              <c16:uniqueId val="{00000009-3F12-4987-A977-C0B614612A9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{D28756C2-E43F-4657-8440-C6D58B5F0382}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3F12-4987-A977-C0B614612A9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{3A443917-D7E4-4F8C-B529-42BB5D10B63F}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F12-4987-A977-C0B614612A9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{E8AB978E-A970-4908-B59E-0BAB411EE2A6}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F12-4987-A977-C0B614612A9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{BB4119E7-44A0-40F0-A4E8-41F5AE46BC70}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F12-4987-A977-C0B614612A9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{726449B4-AB3D-4A55-AA32-DE71579CA325}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F12-4987-A977-C0B614612A93}"/>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{FD6B8DC4-8E3D-4B87-8BB0-E50E9B506EE5}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3F12-4987-A977-C0B614612A93}"/>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{8305952A-20E7-4DC4-85A0-4122C6B71CDC}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3F12-4987-A977-C0B614612A93}"/>
                </c:ext>
              </c:extLst>
            </c:dLbl>
            <c:dLbl>
              <c:idx val="24"/>
              <c:layout>
                <c:manualLayout>
                  <c:x val="-3.0821536220696787E-2"/>
                  <c:y val="-8.0810969465863317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{19ECEE58-E1DD-4DB2-9A4D-349B9B37B6A0}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3F12-4987-A977-C0B614612A93}"/>
                </c:ext>
              </c:extLst>
            </c:dLbl>
            <c:dLbl>
              <c:idx val="32"/>
              <c:layout>
                <c:manualLayout>
                  <c:x val="-3.2446798123489447E-2"/>
                  <c:y val="-4.4022324709724663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{B5A62356-9BE6-4CED-BA9D-BE070DCE299C}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3F12-4987-A977-C0B614612A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6.7</c:v>
                </c:pt>
                <c:pt idx="8">
                  <c:v>6.4</c:v>
                </c:pt>
                <c:pt idx="16">
                  <c:v>6.1</c:v>
                </c:pt>
                <c:pt idx="24">
                  <c:v>5.9</c:v>
                </c:pt>
                <c:pt idx="32">
                  <c:v>5.7</c:v>
                </c:pt>
              </c:numCache>
            </c:numRef>
          </c:xVal>
          <c:yVal>
            <c:numRef>
              <c:f>公会計指標分析・財政指標組合せ分析表!$BP$77:$DC$77</c:f>
              <c:numCache>
                <c:formatCode>#,##0.0;"▲ "#,##0.0</c:formatCode>
                <c:ptCount val="40"/>
                <c:pt idx="0">
                  <c:v>41.4</c:v>
                </c:pt>
                <c:pt idx="8">
                  <c:v>38.9</c:v>
                </c:pt>
                <c:pt idx="16">
                  <c:v>37.6</c:v>
                </c:pt>
                <c:pt idx="24">
                  <c:v>34</c:v>
                </c:pt>
                <c:pt idx="32">
                  <c:v>33.9</c:v>
                </c:pt>
              </c:numCache>
            </c:numRef>
          </c:yVal>
          <c:smooth val="0"/>
          <c:extLst>
            <c:ext xmlns:c16="http://schemas.microsoft.com/office/drawing/2014/chart" uri="{C3380CC4-5D6E-409C-BE32-E72D297353CC}">
              <c16:uniqueId val="{00000013-3F12-4987-A977-C0B614612A93}"/>
            </c:ext>
          </c:extLst>
        </c:ser>
        <c:dLbls>
          <c:showLegendKey val="0"/>
          <c:showVal val="1"/>
          <c:showCatName val="0"/>
          <c:showSerName val="0"/>
          <c:showPercent val="0"/>
          <c:showBubbleSize val="0"/>
        </c:dLbls>
        <c:axId val="542501728"/>
        <c:axId val="542499768"/>
      </c:scatterChart>
      <c:valAx>
        <c:axId val="542501728"/>
        <c:scaling>
          <c:orientation val="minMax"/>
          <c:max val="12"/>
          <c:min val="5.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42499768"/>
        <c:crosses val="autoZero"/>
        <c:crossBetween val="midCat"/>
      </c:valAx>
      <c:valAx>
        <c:axId val="542499768"/>
        <c:scaling>
          <c:orientation val="minMax"/>
          <c:max val="101"/>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4250172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秋田県秋田市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50">
              <a:solidFill>
                <a:schemeClr val="dk1"/>
              </a:solidFill>
              <a:effectLst/>
              <a:latin typeface="ＭＳ ゴシック" panose="020B0609070205080204" pitchFamily="49" charset="-128"/>
              <a:ea typeface="ＭＳ ゴシック" panose="020B0609070205080204" pitchFamily="49" charset="-128"/>
              <a:cs typeface="+mn-cs"/>
            </a:rPr>
            <a:t>○元利償還金</a:t>
          </a:r>
          <a:endParaRPr lang="ja-JP" altLang="ja-JP" sz="950">
            <a:effectLst/>
            <a:latin typeface="ＭＳ ゴシック" panose="020B0609070205080204" pitchFamily="49" charset="-128"/>
            <a:ea typeface="ＭＳ ゴシック" panose="020B0609070205080204" pitchFamily="49" charset="-128"/>
          </a:endParaRPr>
        </a:p>
        <a:p>
          <a:r>
            <a:rPr kumimoji="1" lang="ja-JP" altLang="ja-JP" sz="95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95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95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950">
              <a:solidFill>
                <a:schemeClr val="dk1"/>
              </a:solidFill>
              <a:effectLst/>
              <a:latin typeface="ＭＳ ゴシック" panose="020B0609070205080204" pitchFamily="49" charset="-128"/>
              <a:ea typeface="ＭＳ ゴシック" panose="020B0609070205080204" pitchFamily="49" charset="-128"/>
              <a:cs typeface="+mn-cs"/>
            </a:rPr>
            <a:t>年度に借り入れた</a:t>
          </a:r>
          <a:r>
            <a:rPr kumimoji="1" lang="ja-JP" altLang="ja-JP" sz="950">
              <a:solidFill>
                <a:schemeClr val="dk1"/>
              </a:solidFill>
              <a:effectLst/>
              <a:latin typeface="ＭＳ ゴシック" panose="020B0609070205080204" pitchFamily="49" charset="-128"/>
              <a:ea typeface="ＭＳ ゴシック" panose="020B0609070205080204" pitchFamily="49" charset="-128"/>
              <a:cs typeface="+mn-cs"/>
            </a:rPr>
            <a:t>庁舎建設事業等の大規模な借入の元金償還が始まったことなどにより増加している。今後は、投資的経費と臨時財政対策債の増加により、一時的に地方債残高の増加が見込まれる年度もあるものの、合併特例債や過去に発行した臨時地方道整備事業などの大型の投資的経費に係る地方債の償還が順次終了するほか、大規模事業の償還年数の調整による償還額の平準化や、地方債発行の抑制に努めることにより、元利償還金は減少していくと見込んでいる。</a:t>
          </a:r>
          <a:endParaRPr lang="ja-JP" altLang="ja-JP" sz="950">
            <a:effectLst/>
            <a:latin typeface="ＭＳ ゴシック" panose="020B0609070205080204" pitchFamily="49" charset="-128"/>
            <a:ea typeface="ＭＳ ゴシック" panose="020B0609070205080204" pitchFamily="49" charset="-128"/>
          </a:endParaRPr>
        </a:p>
        <a:p>
          <a:r>
            <a:rPr kumimoji="1" lang="ja-JP" altLang="ja-JP" sz="950">
              <a:solidFill>
                <a:schemeClr val="dk1"/>
              </a:solidFill>
              <a:effectLst/>
              <a:latin typeface="ＭＳ ゴシック" panose="020B0609070205080204" pitchFamily="49" charset="-128"/>
              <a:ea typeface="ＭＳ ゴシック" panose="020B0609070205080204" pitchFamily="49" charset="-128"/>
              <a:cs typeface="+mn-cs"/>
            </a:rPr>
            <a:t>○公営企業債の元利償還金に対する繰入金</a:t>
          </a:r>
          <a:endParaRPr lang="ja-JP" altLang="ja-JP" sz="950">
            <a:effectLst/>
            <a:latin typeface="ＭＳ ゴシック" panose="020B0609070205080204" pitchFamily="49" charset="-128"/>
            <a:ea typeface="ＭＳ ゴシック" panose="020B0609070205080204" pitchFamily="49" charset="-128"/>
          </a:endParaRPr>
        </a:p>
        <a:p>
          <a:r>
            <a:rPr kumimoji="1" lang="ja-JP" altLang="ja-JP" sz="950">
              <a:solidFill>
                <a:schemeClr val="dk1"/>
              </a:solidFill>
              <a:effectLst/>
              <a:latin typeface="ＭＳ ゴシック" panose="020B0609070205080204" pitchFamily="49" charset="-128"/>
              <a:ea typeface="ＭＳ ゴシック" panose="020B0609070205080204" pitchFamily="49" charset="-128"/>
              <a:cs typeface="+mn-cs"/>
            </a:rPr>
            <a:t>　地方債発行の抑制による下水道事業会計などの公営企業債の元利償還金の減少に伴い、一般会計からの繰入金は減少傾向にある。</a:t>
          </a:r>
          <a:endParaRPr lang="ja-JP" altLang="ja-JP" sz="950">
            <a:effectLst/>
            <a:latin typeface="ＭＳ ゴシック" panose="020B0609070205080204" pitchFamily="49" charset="-128"/>
            <a:ea typeface="ＭＳ ゴシック" panose="020B0609070205080204" pitchFamily="49" charset="-128"/>
          </a:endParaRPr>
        </a:p>
        <a:p>
          <a:r>
            <a:rPr kumimoji="1" lang="ja-JP" altLang="ja-JP" sz="950">
              <a:solidFill>
                <a:schemeClr val="dk1"/>
              </a:solidFill>
              <a:effectLst/>
              <a:latin typeface="ＭＳ ゴシック" panose="020B0609070205080204" pitchFamily="49" charset="-128"/>
              <a:ea typeface="ＭＳ ゴシック" panose="020B0609070205080204" pitchFamily="49" charset="-128"/>
              <a:cs typeface="+mn-cs"/>
            </a:rPr>
            <a:t>○今後の対応</a:t>
          </a:r>
          <a:endParaRPr lang="ja-JP" altLang="ja-JP" sz="950">
            <a:effectLst/>
            <a:latin typeface="ＭＳ ゴシック" panose="020B0609070205080204" pitchFamily="49" charset="-128"/>
            <a:ea typeface="ＭＳ ゴシック" panose="020B0609070205080204" pitchFamily="49" charset="-128"/>
          </a:endParaRPr>
        </a:p>
        <a:p>
          <a:r>
            <a:rPr kumimoji="1" lang="ja-JP" altLang="ja-JP" sz="950">
              <a:solidFill>
                <a:schemeClr val="dk1"/>
              </a:solidFill>
              <a:effectLst/>
              <a:latin typeface="ＭＳ ゴシック" panose="020B0609070205080204" pitchFamily="49" charset="-128"/>
              <a:ea typeface="ＭＳ ゴシック" panose="020B0609070205080204" pitchFamily="49" charset="-128"/>
              <a:cs typeface="+mn-cs"/>
            </a:rPr>
            <a:t>　今後も大規模事業の実施にあたっては、元利償還金が一時期に集中しないよう調整を行うなど、地方債発行の抑制に継続的に取り組むとともに、長期の償還年数の選択による公債費の平準化等、比率の改善に努める。</a:t>
          </a:r>
          <a:endParaRPr lang="ja-JP" altLang="ja-JP" sz="95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50">
              <a:solidFill>
                <a:schemeClr val="dk1"/>
              </a:solidFill>
              <a:effectLst/>
              <a:latin typeface="ＭＳ ゴシック" panose="020B0609070205080204" pitchFamily="49" charset="-128"/>
              <a:ea typeface="ＭＳ ゴシック" panose="020B0609070205080204" pitchFamily="49" charset="-128"/>
              <a:cs typeface="+mn-cs"/>
            </a:rPr>
            <a:t>　本市では、満期一括償還の地方債を発行していないため、減債基金残高と減債基金積立相当額に該当する数値はありません。</a:t>
          </a:r>
          <a:endParaRPr lang="ja-JP" altLang="ja-JP" sz="95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秋田県秋田市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○一般会計等に係る地方債の現在高</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小学校大規模改造事業や最終処分場排水処理施設大規模改修事業</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など</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普通建設事業に伴う地方債発行</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が増加したものの、</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過去の大規模事業の償還が終了したことにより、一般会計等の地方債残高は減少した。</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○公営企業債等繰入見込額</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地方債発行の抑制による下水道事業会計等の公営企業債残高の減少に伴い、一般会計からの繰入見込額が減少した。</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○退職手当負担見込額</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定員適正化計画の着実な実施による職員数の減により、退職手当負担見込額が減少した。</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○今後の対応</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今後も地方債発行額の抑制や繰上償還等により地方債残高を縮減するとともに、充当可能基金である財政調整基金および減債基金の取崩しを抑制しながら基金残高を確保することにより、比率の改善に努め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秋田県秋田市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・令和元年度末の基金全体の残高は、前年度末と比較して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2,415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・公共施設等整備基金は、</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今後想定される公共施設等の老朽化対策のため</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352</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百万円積み立て</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た</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一方で、</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公共施設等の改修等のため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1,076</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百万円を取り崩し、前年度末と比較し</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724</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の減</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となった</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財政調整基金は、収支不足の補てんための取崩しにより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260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の減</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、減債基金は、収支不足の補てんおよび合併特例債償還などで</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962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の減</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・財政調整基金および減債基金については、新型コロナウイルス感染症</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影響によ</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収支不足の補てんのための取崩し、および大雪に伴う除排雪に係る取崩しが増加したことにより、残高は減少傾向にあることから、</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年度からの４年間を計画期間とする「第３期・県都</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あきた</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改革プラン」に掲げる、２基金合計で一般会計予算規模の５％程度の規模を確保するため、残高の回復に努めていく。</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・特定目的基金は、「第３期・県都</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あきた</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改革プラン」において、公共施設等整備基金への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億円の積立てや、公共交通の活性化を図るための公共交通活性化基金を新設し、</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億円の積立てを行うなど、それぞれの基金の残高や今後の事業計画の見通しを基に、設置目的に応じた必要額の確保等を図ることとしている。</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・公共施設等整備基金：公共施設等の整備等に要する経費に充てる。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・一般廃棄物処理施設整備基金：一般廃棄物処理施設の整備等の関連事業に要する経費に充てる。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・子ども福祉医療基金：子どもを対象とした福祉医療費の給付に要する資金に充てる。</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・公共施設等整備基金：</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今後も増加が見込まれる老朽化対策の財源として活用するため</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352</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た一方、</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公共施設等の改修等を行うため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1,076</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百万円を取り崩し、</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724</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百万円の減。</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・一般廃棄物処理施設整備基金：廃棄物処理施設の改修等を行うため、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百万円を取り崩した一方、「秋田市廃棄物の処理および再利用に関する条例」に規定された家庭ごみ処理手数料相当額の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の額である</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230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百万円を、将来の廃棄物処理施設の整備等に備えて積み立て、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百万円の増。</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・緑あふれるまちづくり基金：「緑あふれる新県都プラン（合併特例法に基づく市町村建設計画）」に位置付けたソフト事業に充当するため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668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百万円を取り崩し、</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668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百万円の減。</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・公共施設等整備基金：今後も老朽化した公共施設等の改修等は増加すると見込まれるため、「第３期・県都</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あきた</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改革プラン」において、令和４年度までにさらに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億円を積み立てることとしている。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・緑あふれるまちづくり基金：合併特例債を原資とした基金であり、平成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年度に策定された「緑あふれる新県都プラン」に位置付けたソフト事業に活用してきたが、当該市債は令和２年度に償還を終えることから、令和３年４月１日に全額を取り崩し、廃止する予定である。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・公共交通活性化基金：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将来にわたって安心して利用することができる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公共交通の実現に向け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年４月に設置した基金であり</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、令和４年度までに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億円を積み立てることとしている。</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・地方財政法に規定された前年度実質収支の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を下回らない額および運用益として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718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百万円を積み立てた一方、収支不足の補てんのため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978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百万円を取り崩した結果、前年度と比較し</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260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・健全な財政運営のため、財政調整基金・減債基金の合計で一般会計予算規模の５％程度の確保に努める。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・過去の実績に照らし、豪雪時の対応のため、最低限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億円を下回らないよう維持してきたが、過去の災害対応時の実績等を考慮し、大規模災害等不測の事態への備えとして、一般会計予算規模の５％程度を一定の目安としている。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影響によ</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収支不足の補てんのための取崩し、および大雪に伴う除排雪に係る取崩しが増加したことにより、残高は減少傾向にあることから、残高の回復に努めていく。</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・運用益２百万円を積み立てた一方で、収支不足の補てんとして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百万円、合併特例債の償還のため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664</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962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合併特例債償還分の取崩しが今後も続き、残高が減少することに加え、金利上昇等により将来的に財政負担の増大が想定されることから、収支状況を勘案しながら任意の積立てを検討し、財政調整基金との合計で一般会計予算規模の５％程度を確保できるよう、残高の回復に努めていく。</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秋田県秋田市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307,403
305,963
906.07
137,573,901
134,804,136
1,721,881
71,645,893
135,991,679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72.2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有形固定資産減価償却率は、ここ数年、上昇傾向にあるが、類似団体平均よりやや低い水準にある。</a:t>
          </a:r>
        </a:p>
        <a:p>
          <a:r>
            <a:rPr kumimoji="1" lang="ja-JP" altLang="en-US" sz="1100">
              <a:latin typeface="ＭＳ Ｐゴシック" panose="020B0600070205080204" pitchFamily="50" charset="-128"/>
              <a:ea typeface="ＭＳ Ｐゴシック" panose="020B0600070205080204" pitchFamily="50" charset="-128"/>
            </a:rPr>
            <a:t>秋田市公共施設等総合管理計画に基づき策定した各施設ごとの個別施設計画により、計画的な維持保全や効率的な施設運営に努めているほか、老朽化した施設や用途を終えた施設は除却等を行うなど、施設の維持管理について適切に進めているところであ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D00-000040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133985</xdr:rowOff>
    </xdr:from>
    <xdr:to>
      <xdr:col>23</xdr:col>
      <xdr:colOff>85090</xdr:colOff>
      <xdr:row>34</xdr:row>
      <xdr:rowOff>75777</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flipV="1">
          <a:off x="4760595" y="5363210"/>
          <a:ext cx="1270" cy="1313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79604</xdr:rowOff>
    </xdr:from>
    <xdr:ext cx="405111" cy="259045"/>
    <xdr:sp macro="" textlink="">
      <xdr:nvSpPr>
        <xdr:cNvPr id="66" name="有形固定資産減価償却率最小値テキスト">
          <a:extLst>
            <a:ext uri="{FF2B5EF4-FFF2-40B4-BE49-F238E27FC236}">
              <a16:creationId xmlns:a16="http://schemas.microsoft.com/office/drawing/2014/main" id="{00000000-0008-0000-0D00-000042000000}"/>
            </a:ext>
          </a:extLst>
        </xdr:cNvPr>
        <xdr:cNvSpPr txBox="1"/>
      </xdr:nvSpPr>
      <xdr:spPr>
        <a:xfrm>
          <a:off x="4813300" y="6680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75777</xdr:rowOff>
    </xdr:from>
    <xdr:to>
      <xdr:col>23</xdr:col>
      <xdr:colOff>174625</xdr:colOff>
      <xdr:row>34</xdr:row>
      <xdr:rowOff>75777</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4673600" y="6676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80662</xdr:rowOff>
    </xdr:from>
    <xdr:ext cx="405111" cy="259045"/>
    <xdr:sp macro="" textlink="">
      <xdr:nvSpPr>
        <xdr:cNvPr id="68" name="有形固定資産減価償却率最大値テキスト">
          <a:extLst>
            <a:ext uri="{FF2B5EF4-FFF2-40B4-BE49-F238E27FC236}">
              <a16:creationId xmlns:a16="http://schemas.microsoft.com/office/drawing/2014/main" id="{00000000-0008-0000-0D00-000044000000}"/>
            </a:ext>
          </a:extLst>
        </xdr:cNvPr>
        <xdr:cNvSpPr txBox="1"/>
      </xdr:nvSpPr>
      <xdr:spPr>
        <a:xfrm>
          <a:off x="4813300" y="513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133985</xdr:rowOff>
    </xdr:from>
    <xdr:to>
      <xdr:col>23</xdr:col>
      <xdr:colOff>174625</xdr:colOff>
      <xdr:row>26</xdr:row>
      <xdr:rowOff>133985</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4673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106274</xdr:rowOff>
    </xdr:from>
    <xdr:ext cx="405111" cy="259045"/>
    <xdr:sp macro="" textlink="">
      <xdr:nvSpPr>
        <xdr:cNvPr id="70" name="有形固定資産減価償却率平均値テキスト">
          <a:extLst>
            <a:ext uri="{FF2B5EF4-FFF2-40B4-BE49-F238E27FC236}">
              <a16:creationId xmlns:a16="http://schemas.microsoft.com/office/drawing/2014/main" id="{00000000-0008-0000-0D00-000046000000}"/>
            </a:ext>
          </a:extLst>
        </xdr:cNvPr>
        <xdr:cNvSpPr txBox="1"/>
      </xdr:nvSpPr>
      <xdr:spPr>
        <a:xfrm>
          <a:off x="4813300" y="60212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127847</xdr:rowOff>
    </xdr:from>
    <xdr:to>
      <xdr:col>23</xdr:col>
      <xdr:colOff>136525</xdr:colOff>
      <xdr:row>31</xdr:row>
      <xdr:rowOff>57997</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4711700" y="604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4000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66675</xdr:rowOff>
    </xdr:from>
    <xdr:to>
      <xdr:col>15</xdr:col>
      <xdr:colOff>187325</xdr:colOff>
      <xdr:row>30</xdr:row>
      <xdr:rowOff>168275</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3238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41487</xdr:rowOff>
    </xdr:from>
    <xdr:to>
      <xdr:col>11</xdr:col>
      <xdr:colOff>187325</xdr:colOff>
      <xdr:row>30</xdr:row>
      <xdr:rowOff>143087</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2476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73872</xdr:rowOff>
    </xdr:from>
    <xdr:to>
      <xdr:col>7</xdr:col>
      <xdr:colOff>187325</xdr:colOff>
      <xdr:row>31</xdr:row>
      <xdr:rowOff>4022</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1714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162560</xdr:rowOff>
    </xdr:from>
    <xdr:to>
      <xdr:col>23</xdr:col>
      <xdr:colOff>136525</xdr:colOff>
      <xdr:row>30</xdr:row>
      <xdr:rowOff>92710</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711700" y="590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13987</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D00-000052000000}"/>
            </a:ext>
          </a:extLst>
        </xdr:cNvPr>
        <xdr:cNvSpPr txBox="1"/>
      </xdr:nvSpPr>
      <xdr:spPr>
        <a:xfrm>
          <a:off x="4813300" y="575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108585</xdr:rowOff>
    </xdr:from>
    <xdr:to>
      <xdr:col>19</xdr:col>
      <xdr:colOff>187325</xdr:colOff>
      <xdr:row>30</xdr:row>
      <xdr:rowOff>38735</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0005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159385</xdr:rowOff>
    </xdr:from>
    <xdr:to>
      <xdr:col>23</xdr:col>
      <xdr:colOff>85725</xdr:colOff>
      <xdr:row>30</xdr:row>
      <xdr:rowOff>41910</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a:off x="4051300" y="5902960"/>
          <a:ext cx="7112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143298</xdr:rowOff>
    </xdr:from>
    <xdr:to>
      <xdr:col>15</xdr:col>
      <xdr:colOff>187325</xdr:colOff>
      <xdr:row>29</xdr:row>
      <xdr:rowOff>73448</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3238500" y="571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22648</xdr:rowOff>
    </xdr:from>
    <xdr:to>
      <xdr:col>19</xdr:col>
      <xdr:colOff>136525</xdr:colOff>
      <xdr:row>29</xdr:row>
      <xdr:rowOff>159385</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3289300" y="5766223"/>
          <a:ext cx="762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103717</xdr:rowOff>
    </xdr:from>
    <xdr:to>
      <xdr:col>11</xdr:col>
      <xdr:colOff>187325</xdr:colOff>
      <xdr:row>29</xdr:row>
      <xdr:rowOff>33867</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2476500" y="567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154517</xdr:rowOff>
    </xdr:from>
    <xdr:to>
      <xdr:col>15</xdr:col>
      <xdr:colOff>136525</xdr:colOff>
      <xdr:row>29</xdr:row>
      <xdr:rowOff>22648</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2527300" y="5726642"/>
          <a:ext cx="762000" cy="3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139700</xdr:rowOff>
    </xdr:from>
    <xdr:to>
      <xdr:col>7</xdr:col>
      <xdr:colOff>187325</xdr:colOff>
      <xdr:row>29</xdr:row>
      <xdr:rowOff>69850</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1714500" y="571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154517</xdr:rowOff>
    </xdr:from>
    <xdr:to>
      <xdr:col>11</xdr:col>
      <xdr:colOff>136525</xdr:colOff>
      <xdr:row>29</xdr:row>
      <xdr:rowOff>19050</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flipV="1">
          <a:off x="1765300" y="5726642"/>
          <a:ext cx="7620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27534</xdr:rowOff>
    </xdr:from>
    <xdr:ext cx="405111" cy="259045"/>
    <xdr:sp macro="" textlink="">
      <xdr:nvSpPr>
        <xdr:cNvPr id="91" name="n_1aveValue有形固定資産減価償却率">
          <a:extLst>
            <a:ext uri="{FF2B5EF4-FFF2-40B4-BE49-F238E27FC236}">
              <a16:creationId xmlns:a16="http://schemas.microsoft.com/office/drawing/2014/main" id="{00000000-0008-0000-0D00-00005B000000}"/>
            </a:ext>
          </a:extLst>
        </xdr:cNvPr>
        <xdr:cNvSpPr txBox="1"/>
      </xdr:nvSpPr>
      <xdr:spPr>
        <a:xfrm>
          <a:off x="3836044" y="6114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159402</xdr:rowOff>
    </xdr:from>
    <xdr:ext cx="405111" cy="259045"/>
    <xdr:sp macro="" textlink="">
      <xdr:nvSpPr>
        <xdr:cNvPr id="92" name="n_2aveValue有形固定資産減価償却率">
          <a:extLst>
            <a:ext uri="{FF2B5EF4-FFF2-40B4-BE49-F238E27FC236}">
              <a16:creationId xmlns:a16="http://schemas.microsoft.com/office/drawing/2014/main" id="{00000000-0008-0000-0D00-00005C000000}"/>
            </a:ext>
          </a:extLst>
        </xdr:cNvPr>
        <xdr:cNvSpPr txBox="1"/>
      </xdr:nvSpPr>
      <xdr:spPr>
        <a:xfrm>
          <a:off x="30867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134214</xdr:rowOff>
    </xdr:from>
    <xdr:ext cx="405111" cy="259045"/>
    <xdr:sp macro="" textlink="">
      <xdr:nvSpPr>
        <xdr:cNvPr id="93" name="n_3aveValue有形固定資産減価償却率">
          <a:extLst>
            <a:ext uri="{FF2B5EF4-FFF2-40B4-BE49-F238E27FC236}">
              <a16:creationId xmlns:a16="http://schemas.microsoft.com/office/drawing/2014/main" id="{00000000-0008-0000-0D00-00005D000000}"/>
            </a:ext>
          </a:extLst>
        </xdr:cNvPr>
        <xdr:cNvSpPr txBox="1"/>
      </xdr:nvSpPr>
      <xdr:spPr>
        <a:xfrm>
          <a:off x="2324744" y="6049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166599</xdr:rowOff>
    </xdr:from>
    <xdr:ext cx="405111" cy="259045"/>
    <xdr:sp macro="" textlink="">
      <xdr:nvSpPr>
        <xdr:cNvPr id="94" name="n_4aveValue有形固定資産減価償却率">
          <a:extLst>
            <a:ext uri="{FF2B5EF4-FFF2-40B4-BE49-F238E27FC236}">
              <a16:creationId xmlns:a16="http://schemas.microsoft.com/office/drawing/2014/main" id="{00000000-0008-0000-0D00-00005E000000}"/>
            </a:ext>
          </a:extLst>
        </xdr:cNvPr>
        <xdr:cNvSpPr txBox="1"/>
      </xdr:nvSpPr>
      <xdr:spPr>
        <a:xfrm>
          <a:off x="1562744" y="608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55262</xdr:rowOff>
    </xdr:from>
    <xdr:ext cx="405111" cy="259045"/>
    <xdr:sp macro="" textlink="">
      <xdr:nvSpPr>
        <xdr:cNvPr id="95" name="n_1mainValue有形固定資産減価償却率">
          <a:extLst>
            <a:ext uri="{FF2B5EF4-FFF2-40B4-BE49-F238E27FC236}">
              <a16:creationId xmlns:a16="http://schemas.microsoft.com/office/drawing/2014/main" id="{00000000-0008-0000-0D00-00005F000000}"/>
            </a:ext>
          </a:extLst>
        </xdr:cNvPr>
        <xdr:cNvSpPr txBox="1"/>
      </xdr:nvSpPr>
      <xdr:spPr>
        <a:xfrm>
          <a:off x="3836044" y="562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89975</xdr:rowOff>
    </xdr:from>
    <xdr:ext cx="405111" cy="259045"/>
    <xdr:sp macro="" textlink="">
      <xdr:nvSpPr>
        <xdr:cNvPr id="96" name="n_2mainValue有形固定資産減価償却率">
          <a:extLst>
            <a:ext uri="{FF2B5EF4-FFF2-40B4-BE49-F238E27FC236}">
              <a16:creationId xmlns:a16="http://schemas.microsoft.com/office/drawing/2014/main" id="{00000000-0008-0000-0D00-000060000000}"/>
            </a:ext>
          </a:extLst>
        </xdr:cNvPr>
        <xdr:cNvSpPr txBox="1"/>
      </xdr:nvSpPr>
      <xdr:spPr>
        <a:xfrm>
          <a:off x="3086744" y="5490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50394</xdr:rowOff>
    </xdr:from>
    <xdr:ext cx="405111" cy="259045"/>
    <xdr:sp macro="" textlink="">
      <xdr:nvSpPr>
        <xdr:cNvPr id="97" name="n_3mainValue有形固定資産減価償却率">
          <a:extLst>
            <a:ext uri="{FF2B5EF4-FFF2-40B4-BE49-F238E27FC236}">
              <a16:creationId xmlns:a16="http://schemas.microsoft.com/office/drawing/2014/main" id="{00000000-0008-0000-0D00-000061000000}"/>
            </a:ext>
          </a:extLst>
        </xdr:cNvPr>
        <xdr:cNvSpPr txBox="1"/>
      </xdr:nvSpPr>
      <xdr:spPr>
        <a:xfrm>
          <a:off x="2324744" y="5451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86377</xdr:rowOff>
    </xdr:from>
    <xdr:ext cx="405111" cy="259045"/>
    <xdr:sp macro="" textlink="">
      <xdr:nvSpPr>
        <xdr:cNvPr id="98" name="n_4mainValue有形固定資産減価償却率">
          <a:extLst>
            <a:ext uri="{FF2B5EF4-FFF2-40B4-BE49-F238E27FC236}">
              <a16:creationId xmlns:a16="http://schemas.microsoft.com/office/drawing/2014/main" id="{00000000-0008-0000-0D00-000062000000}"/>
            </a:ext>
          </a:extLst>
        </xdr:cNvPr>
        <xdr:cNvSpPr txBox="1"/>
      </xdr:nvSpPr>
      <xdr:spPr>
        <a:xfrm>
          <a:off x="1562744" y="548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[ 762.1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90000" tIns="18000" rtlCol="0" anchor="t"/>
        <a:lstStyle/>
        <a:p>
          <a:r>
            <a:rPr kumimoji="1" lang="ja-JP" altLang="en-US" sz="1000">
              <a:latin typeface="ＭＳ Ｐゴシック" panose="020B0600070205080204" pitchFamily="50" charset="-128"/>
              <a:ea typeface="ＭＳ Ｐゴシック" panose="020B0600070205080204" pitchFamily="50" charset="-128"/>
            </a:rPr>
            <a:t>下水道事業会計等に係る公営企業債等繰入見込額や地方債現在高、退職手当負担見込額などの減少により、将来負担額は減少傾向にあるものの、充当可能基金が減少したことにより、債務償還比率は前年並みとなった。しかしながら、類似団体と比較して人件費が高い水準にあることなどから、債務償還比率は類似団体平均と比較するとやや高くなっている。</a:t>
          </a:r>
        </a:p>
        <a:p>
          <a:r>
            <a:rPr kumimoji="1" lang="ja-JP" altLang="en-US" sz="1000">
              <a:latin typeface="ＭＳ Ｐゴシック" panose="020B0600070205080204" pitchFamily="50" charset="-128"/>
              <a:ea typeface="ＭＳ Ｐゴシック" panose="020B0600070205080204" pitchFamily="50" charset="-128"/>
            </a:rPr>
            <a:t>　今後、大規模建設事業による地方債発行の増加により、将来負担額は一時的に増加すると見込んでいるが、地方税等の歳入の確保や、充当可能基金の残高確保に努めることにより、債務償還比率の改善を図る。</a:t>
          </a: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00000000-0008-0000-0D00-00007E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23792</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flipV="1">
          <a:off x="14793595" y="5312833"/>
          <a:ext cx="1269" cy="1483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27619</xdr:rowOff>
    </xdr:from>
    <xdr:ext cx="560923" cy="259045"/>
    <xdr:sp macro="" textlink="">
      <xdr:nvSpPr>
        <xdr:cNvPr id="128" name="債務償還比率最小値テキスト">
          <a:extLst>
            <a:ext uri="{FF2B5EF4-FFF2-40B4-BE49-F238E27FC236}">
              <a16:creationId xmlns:a16="http://schemas.microsoft.com/office/drawing/2014/main" id="{00000000-0008-0000-0D00-000080000000}"/>
            </a:ext>
          </a:extLst>
        </xdr:cNvPr>
        <xdr:cNvSpPr txBox="1"/>
      </xdr:nvSpPr>
      <xdr:spPr>
        <a:xfrm>
          <a:off x="14846300" y="679989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23792</xdr:rowOff>
    </xdr:from>
    <xdr:to>
      <xdr:col>76</xdr:col>
      <xdr:colOff>111125</xdr:colOff>
      <xdr:row>35</xdr:row>
      <xdr:rowOff>23792</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4706600" y="6796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a:extLst>
            <a:ext uri="{FF2B5EF4-FFF2-40B4-BE49-F238E27FC236}">
              <a16:creationId xmlns:a16="http://schemas.microsoft.com/office/drawing/2014/main" id="{00000000-0008-0000-0D00-000082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165717</xdr:rowOff>
    </xdr:from>
    <xdr:ext cx="469744" cy="259045"/>
    <xdr:sp macro="" textlink="">
      <xdr:nvSpPr>
        <xdr:cNvPr id="132" name="債務償還比率平均値テキスト">
          <a:extLst>
            <a:ext uri="{FF2B5EF4-FFF2-40B4-BE49-F238E27FC236}">
              <a16:creationId xmlns:a16="http://schemas.microsoft.com/office/drawing/2014/main" id="{00000000-0008-0000-0D00-000084000000}"/>
            </a:ext>
          </a:extLst>
        </xdr:cNvPr>
        <xdr:cNvSpPr txBox="1"/>
      </xdr:nvSpPr>
      <xdr:spPr>
        <a:xfrm>
          <a:off x="14846300" y="5909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142840</xdr:rowOff>
    </xdr:from>
    <xdr:to>
      <xdr:col>76</xdr:col>
      <xdr:colOff>73025</xdr:colOff>
      <xdr:row>31</xdr:row>
      <xdr:rowOff>72990</xdr:rowOff>
    </xdr:to>
    <xdr:sp macro="" textlink="">
      <xdr:nvSpPr>
        <xdr:cNvPr id="133" name="フローチャート: 判断 132">
          <a:extLst>
            <a:ext uri="{FF2B5EF4-FFF2-40B4-BE49-F238E27FC236}">
              <a16:creationId xmlns:a16="http://schemas.microsoft.com/office/drawing/2014/main" id="{00000000-0008-0000-0D00-000085000000}"/>
            </a:ext>
          </a:extLst>
        </xdr:cNvPr>
        <xdr:cNvSpPr/>
      </xdr:nvSpPr>
      <xdr:spPr>
        <a:xfrm>
          <a:off x="14744700" y="605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117532</xdr:rowOff>
    </xdr:from>
    <xdr:to>
      <xdr:col>72</xdr:col>
      <xdr:colOff>123825</xdr:colOff>
      <xdr:row>31</xdr:row>
      <xdr:rowOff>47682</xdr:rowOff>
    </xdr:to>
    <xdr:sp macro="" textlink="">
      <xdr:nvSpPr>
        <xdr:cNvPr id="134" name="フローチャート: 判断 133">
          <a:extLst>
            <a:ext uri="{FF2B5EF4-FFF2-40B4-BE49-F238E27FC236}">
              <a16:creationId xmlns:a16="http://schemas.microsoft.com/office/drawing/2014/main" id="{00000000-0008-0000-0D00-000086000000}"/>
            </a:ext>
          </a:extLst>
        </xdr:cNvPr>
        <xdr:cNvSpPr/>
      </xdr:nvSpPr>
      <xdr:spPr>
        <a:xfrm>
          <a:off x="14033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132285</xdr:rowOff>
    </xdr:from>
    <xdr:to>
      <xdr:col>68</xdr:col>
      <xdr:colOff>123825</xdr:colOff>
      <xdr:row>31</xdr:row>
      <xdr:rowOff>62435</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3271500" y="604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133844</xdr:rowOff>
    </xdr:from>
    <xdr:to>
      <xdr:col>64</xdr:col>
      <xdr:colOff>123825</xdr:colOff>
      <xdr:row>31</xdr:row>
      <xdr:rowOff>63994</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2509500" y="6048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67275</xdr:rowOff>
    </xdr:from>
    <xdr:to>
      <xdr:col>60</xdr:col>
      <xdr:colOff>123825</xdr:colOff>
      <xdr:row>30</xdr:row>
      <xdr:rowOff>168875</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1747500" y="598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89655</xdr:rowOff>
    </xdr:from>
    <xdr:to>
      <xdr:col>76</xdr:col>
      <xdr:colOff>73025</xdr:colOff>
      <xdr:row>32</xdr:row>
      <xdr:rowOff>19805</xdr:rowOff>
    </xdr:to>
    <xdr:sp macro="" textlink="">
      <xdr:nvSpPr>
        <xdr:cNvPr id="143" name="楕円 142">
          <a:extLst>
            <a:ext uri="{FF2B5EF4-FFF2-40B4-BE49-F238E27FC236}">
              <a16:creationId xmlns:a16="http://schemas.microsoft.com/office/drawing/2014/main" id="{00000000-0008-0000-0D00-00008F000000}"/>
            </a:ext>
          </a:extLst>
        </xdr:cNvPr>
        <xdr:cNvSpPr/>
      </xdr:nvSpPr>
      <xdr:spPr>
        <a:xfrm>
          <a:off x="14744700" y="617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68082</xdr:rowOff>
    </xdr:from>
    <xdr:ext cx="469744" cy="259045"/>
    <xdr:sp macro="" textlink="">
      <xdr:nvSpPr>
        <xdr:cNvPr id="144" name="債務償還比率該当値テキスト">
          <a:extLst>
            <a:ext uri="{FF2B5EF4-FFF2-40B4-BE49-F238E27FC236}">
              <a16:creationId xmlns:a16="http://schemas.microsoft.com/office/drawing/2014/main" id="{00000000-0008-0000-0D00-000090000000}"/>
            </a:ext>
          </a:extLst>
        </xdr:cNvPr>
        <xdr:cNvSpPr txBox="1"/>
      </xdr:nvSpPr>
      <xdr:spPr>
        <a:xfrm>
          <a:off x="14846300" y="6154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91574</xdr:rowOff>
    </xdr:from>
    <xdr:to>
      <xdr:col>72</xdr:col>
      <xdr:colOff>123825</xdr:colOff>
      <xdr:row>32</xdr:row>
      <xdr:rowOff>21724</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4033500" y="617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140455</xdr:rowOff>
    </xdr:from>
    <xdr:to>
      <xdr:col>76</xdr:col>
      <xdr:colOff>22225</xdr:colOff>
      <xdr:row>31</xdr:row>
      <xdr:rowOff>142374</xdr:rowOff>
    </xdr:to>
    <xdr:cxnSp macro="">
      <xdr:nvCxnSpPr>
        <xdr:cNvPr id="146" name="直線コネクタ 145">
          <a:extLst>
            <a:ext uri="{FF2B5EF4-FFF2-40B4-BE49-F238E27FC236}">
              <a16:creationId xmlns:a16="http://schemas.microsoft.com/office/drawing/2014/main" id="{00000000-0008-0000-0D00-000092000000}"/>
            </a:ext>
          </a:extLst>
        </xdr:cNvPr>
        <xdr:cNvCxnSpPr/>
      </xdr:nvCxnSpPr>
      <xdr:spPr>
        <a:xfrm flipV="1">
          <a:off x="14084300" y="6226930"/>
          <a:ext cx="711200" cy="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122880</xdr:rowOff>
    </xdr:from>
    <xdr:to>
      <xdr:col>68</xdr:col>
      <xdr:colOff>123825</xdr:colOff>
      <xdr:row>32</xdr:row>
      <xdr:rowOff>53030</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3271500" y="620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142374</xdr:rowOff>
    </xdr:from>
    <xdr:to>
      <xdr:col>72</xdr:col>
      <xdr:colOff>73025</xdr:colOff>
      <xdr:row>32</xdr:row>
      <xdr:rowOff>2230</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flipV="1">
          <a:off x="13322300" y="6228849"/>
          <a:ext cx="762000" cy="3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140272</xdr:rowOff>
    </xdr:from>
    <xdr:to>
      <xdr:col>64</xdr:col>
      <xdr:colOff>123825</xdr:colOff>
      <xdr:row>32</xdr:row>
      <xdr:rowOff>70422</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2509500" y="622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2230</xdr:rowOff>
    </xdr:from>
    <xdr:to>
      <xdr:col>68</xdr:col>
      <xdr:colOff>73025</xdr:colOff>
      <xdr:row>32</xdr:row>
      <xdr:rowOff>19622</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flipV="1">
          <a:off x="12560300" y="6260155"/>
          <a:ext cx="762000" cy="1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51993</xdr:rowOff>
    </xdr:from>
    <xdr:to>
      <xdr:col>60</xdr:col>
      <xdr:colOff>123825</xdr:colOff>
      <xdr:row>31</xdr:row>
      <xdr:rowOff>153593</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1747500" y="613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102793</xdr:rowOff>
    </xdr:from>
    <xdr:to>
      <xdr:col>64</xdr:col>
      <xdr:colOff>73025</xdr:colOff>
      <xdr:row>32</xdr:row>
      <xdr:rowOff>19622</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a:off x="11798300" y="6189268"/>
          <a:ext cx="762000" cy="88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64209</xdr:rowOff>
    </xdr:from>
    <xdr:ext cx="469744" cy="259045"/>
    <xdr:sp macro="" textlink="">
      <xdr:nvSpPr>
        <xdr:cNvPr id="153" name="n_1aveValue債務償還比率">
          <a:extLst>
            <a:ext uri="{FF2B5EF4-FFF2-40B4-BE49-F238E27FC236}">
              <a16:creationId xmlns:a16="http://schemas.microsoft.com/office/drawing/2014/main" id="{00000000-0008-0000-0D00-000099000000}"/>
            </a:ext>
          </a:extLst>
        </xdr:cNvPr>
        <xdr:cNvSpPr txBox="1"/>
      </xdr:nvSpPr>
      <xdr:spPr>
        <a:xfrm>
          <a:off x="13836727" y="580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78962</xdr:rowOff>
    </xdr:from>
    <xdr:ext cx="469744" cy="259045"/>
    <xdr:sp macro="" textlink="">
      <xdr:nvSpPr>
        <xdr:cNvPr id="154" name="n_2aveValue債務償還比率">
          <a:extLst>
            <a:ext uri="{FF2B5EF4-FFF2-40B4-BE49-F238E27FC236}">
              <a16:creationId xmlns:a16="http://schemas.microsoft.com/office/drawing/2014/main" id="{00000000-0008-0000-0D00-00009A000000}"/>
            </a:ext>
          </a:extLst>
        </xdr:cNvPr>
        <xdr:cNvSpPr txBox="1"/>
      </xdr:nvSpPr>
      <xdr:spPr>
        <a:xfrm>
          <a:off x="13087427" y="582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80521</xdr:rowOff>
    </xdr:from>
    <xdr:ext cx="469744" cy="259045"/>
    <xdr:sp macro="" textlink="">
      <xdr:nvSpPr>
        <xdr:cNvPr id="155" name="n_3aveValue債務償還比率">
          <a:extLst>
            <a:ext uri="{FF2B5EF4-FFF2-40B4-BE49-F238E27FC236}">
              <a16:creationId xmlns:a16="http://schemas.microsoft.com/office/drawing/2014/main" id="{00000000-0008-0000-0D00-00009B000000}"/>
            </a:ext>
          </a:extLst>
        </xdr:cNvPr>
        <xdr:cNvSpPr txBox="1"/>
      </xdr:nvSpPr>
      <xdr:spPr>
        <a:xfrm>
          <a:off x="12325427" y="5824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13952</xdr:rowOff>
    </xdr:from>
    <xdr:ext cx="469744" cy="259045"/>
    <xdr:sp macro="" textlink="">
      <xdr:nvSpPr>
        <xdr:cNvPr id="156" name="n_4aveValue債務償還比率">
          <a:extLst>
            <a:ext uri="{FF2B5EF4-FFF2-40B4-BE49-F238E27FC236}">
              <a16:creationId xmlns:a16="http://schemas.microsoft.com/office/drawing/2014/main" id="{00000000-0008-0000-0D00-00009C000000}"/>
            </a:ext>
          </a:extLst>
        </xdr:cNvPr>
        <xdr:cNvSpPr txBox="1"/>
      </xdr:nvSpPr>
      <xdr:spPr>
        <a:xfrm>
          <a:off x="11563427" y="57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12851</xdr:rowOff>
    </xdr:from>
    <xdr:ext cx="469744" cy="259045"/>
    <xdr:sp macro="" textlink="">
      <xdr:nvSpPr>
        <xdr:cNvPr id="157" name="n_1mainValue債務償還比率">
          <a:extLst>
            <a:ext uri="{FF2B5EF4-FFF2-40B4-BE49-F238E27FC236}">
              <a16:creationId xmlns:a16="http://schemas.microsoft.com/office/drawing/2014/main" id="{00000000-0008-0000-0D00-00009D000000}"/>
            </a:ext>
          </a:extLst>
        </xdr:cNvPr>
        <xdr:cNvSpPr txBox="1"/>
      </xdr:nvSpPr>
      <xdr:spPr>
        <a:xfrm>
          <a:off x="13836727" y="6270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44157</xdr:rowOff>
    </xdr:from>
    <xdr:ext cx="469744" cy="259045"/>
    <xdr:sp macro="" textlink="">
      <xdr:nvSpPr>
        <xdr:cNvPr id="158" name="n_2mainValue債務償還比率">
          <a:extLst>
            <a:ext uri="{FF2B5EF4-FFF2-40B4-BE49-F238E27FC236}">
              <a16:creationId xmlns:a16="http://schemas.microsoft.com/office/drawing/2014/main" id="{00000000-0008-0000-0D00-00009E000000}"/>
            </a:ext>
          </a:extLst>
        </xdr:cNvPr>
        <xdr:cNvSpPr txBox="1"/>
      </xdr:nvSpPr>
      <xdr:spPr>
        <a:xfrm>
          <a:off x="13087427" y="630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61549</xdr:rowOff>
    </xdr:from>
    <xdr:ext cx="469744" cy="259045"/>
    <xdr:sp macro="" textlink="">
      <xdr:nvSpPr>
        <xdr:cNvPr id="159" name="n_3mainValue債務償還比率">
          <a:extLst>
            <a:ext uri="{FF2B5EF4-FFF2-40B4-BE49-F238E27FC236}">
              <a16:creationId xmlns:a16="http://schemas.microsoft.com/office/drawing/2014/main" id="{00000000-0008-0000-0D00-00009F000000}"/>
            </a:ext>
          </a:extLst>
        </xdr:cNvPr>
        <xdr:cNvSpPr txBox="1"/>
      </xdr:nvSpPr>
      <xdr:spPr>
        <a:xfrm>
          <a:off x="12325427" y="6319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144720</xdr:rowOff>
    </xdr:from>
    <xdr:ext cx="469744" cy="259045"/>
    <xdr:sp macro="" textlink="">
      <xdr:nvSpPr>
        <xdr:cNvPr id="160" name="n_4mainValue債務償還比率">
          <a:extLst>
            <a:ext uri="{FF2B5EF4-FFF2-40B4-BE49-F238E27FC236}">
              <a16:creationId xmlns:a16="http://schemas.microsoft.com/office/drawing/2014/main" id="{00000000-0008-0000-0D00-0000A0000000}"/>
            </a:ext>
          </a:extLst>
        </xdr:cNvPr>
        <xdr:cNvSpPr txBox="1"/>
      </xdr:nvSpPr>
      <xdr:spPr>
        <a:xfrm>
          <a:off x="11563427" y="623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00000000-0008-0000-0D00-0000A1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00000000-0008-0000-0D00-0000A2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00000000-0008-0000-0D00-0000A3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00000000-0008-0000-0D00-0000A4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秋田県秋田市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307,403
305,963
906.07
137,573,901
134,804,136
1,721,881
71,645,893
135,991,679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72.2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102870</xdr:rowOff>
    </xdr:from>
    <xdr:to>
      <xdr:col>24</xdr:col>
      <xdr:colOff>62865</xdr:colOff>
      <xdr:row>41</xdr:row>
      <xdr:rowOff>169545</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932170"/>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49547</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70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102870</xdr:rowOff>
    </xdr:from>
    <xdr:to>
      <xdr:col>24</xdr:col>
      <xdr:colOff>152400</xdr:colOff>
      <xdr:row>34</xdr:row>
      <xdr:rowOff>102870</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93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121937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465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143510</xdr:rowOff>
    </xdr:from>
    <xdr:to>
      <xdr:col>24</xdr:col>
      <xdr:colOff>114300</xdr:colOff>
      <xdr:row>38</xdr:row>
      <xdr:rowOff>73660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111125</xdr:rowOff>
    </xdr:from>
    <xdr:to>
      <xdr:col>20</xdr:col>
      <xdr:colOff>38100</xdr:colOff>
      <xdr:row>38</xdr:row>
      <xdr:rowOff>41275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82550</xdr:rowOff>
    </xdr:from>
    <xdr:to>
      <xdr:col>15</xdr:col>
      <xdr:colOff>101600</xdr:colOff>
      <xdr:row>38</xdr:row>
      <xdr:rowOff>12700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59690</xdr:rowOff>
    </xdr:from>
    <xdr:to>
      <xdr:col>10</xdr:col>
      <xdr:colOff>165100</xdr:colOff>
      <xdr:row>37</xdr:row>
      <xdr:rowOff>161290</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126365</xdr:rowOff>
    </xdr:from>
    <xdr:to>
      <xdr:col>6</xdr:col>
      <xdr:colOff>38100</xdr:colOff>
      <xdr:row>38</xdr:row>
      <xdr:rowOff>56515</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47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114935</xdr:rowOff>
    </xdr:from>
    <xdr:to>
      <xdr:col>24</xdr:col>
      <xdr:colOff>114300</xdr:colOff>
      <xdr:row>37</xdr:row>
      <xdr:rowOff>45085</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2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137812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82550</xdr:rowOff>
    </xdr:from>
    <xdr:to>
      <xdr:col>20</xdr:col>
      <xdr:colOff>38100</xdr:colOff>
      <xdr:row>37</xdr:row>
      <xdr:rowOff>12700</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133350</xdr:rowOff>
    </xdr:from>
    <xdr:to>
      <xdr:col>24</xdr:col>
      <xdr:colOff>63500</xdr:colOff>
      <xdr:row>36</xdr:row>
      <xdr:rowOff>165735</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630555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25400</xdr:rowOff>
    </xdr:from>
    <xdr:to>
      <xdr:col>15</xdr:col>
      <xdr:colOff>101600</xdr:colOff>
      <xdr:row>36</xdr:row>
      <xdr:rowOff>127000</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76200</xdr:rowOff>
    </xdr:from>
    <xdr:to>
      <xdr:col>19</xdr:col>
      <xdr:colOff>177800</xdr:colOff>
      <xdr:row>36</xdr:row>
      <xdr:rowOff>133350</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62484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2540</xdr:rowOff>
    </xdr:from>
    <xdr:to>
      <xdr:col>10</xdr:col>
      <xdr:colOff>165100</xdr:colOff>
      <xdr:row>36</xdr:row>
      <xdr:rowOff>104140</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53340</xdr:rowOff>
    </xdr:from>
    <xdr:to>
      <xdr:col>15</xdr:col>
      <xdr:colOff>50800</xdr:colOff>
      <xdr:row>36</xdr:row>
      <xdr:rowOff>76200</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019300" y="6225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147320</xdr:rowOff>
    </xdr:from>
    <xdr:to>
      <xdr:col>6</xdr:col>
      <xdr:colOff>38100</xdr:colOff>
      <xdr:row>36</xdr:row>
      <xdr:rowOff>77470</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1079500" y="614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26670</xdr:rowOff>
    </xdr:from>
    <xdr:to>
      <xdr:col>10</xdr:col>
      <xdr:colOff>114300</xdr:colOff>
      <xdr:row>36</xdr:row>
      <xdr:rowOff>53340</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1130300" y="619887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32402</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5820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3827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705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152417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81674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47642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927744" y="656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29227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5820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143527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705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120667</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81674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93997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927744"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E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151501</xdr:rowOff>
    </xdr:from>
    <xdr:to>
      <xdr:col>54</xdr:col>
      <xdr:colOff>189865</xdr:colOff>
      <xdr:row>41</xdr:row>
      <xdr:rowOff>121052</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flipV="1">
          <a:off x="10476865" y="5809351"/>
          <a:ext cx="0" cy="1341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124879</xdr:rowOff>
    </xdr:from>
    <xdr:ext cx="469744" cy="259045"/>
    <xdr:sp macro="" textlink="">
      <xdr:nvSpPr>
        <xdr:cNvPr id="113" name="【道路】&#10;一人当たり延長最小値テキスト">
          <a:extLst>
            <a:ext uri="{FF2B5EF4-FFF2-40B4-BE49-F238E27FC236}">
              <a16:creationId xmlns:a16="http://schemas.microsoft.com/office/drawing/2014/main" id="{00000000-0008-0000-0E00-000071000000}"/>
            </a:ext>
          </a:extLst>
        </xdr:cNvPr>
        <xdr:cNvSpPr txBox="1"/>
      </xdr:nvSpPr>
      <xdr:spPr>
        <a:xfrm>
          <a:off x="10515600" y="7154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121052</xdr:rowOff>
    </xdr:from>
    <xdr:to>
      <xdr:col>55</xdr:col>
      <xdr:colOff>88900</xdr:colOff>
      <xdr:row>41</xdr:row>
      <xdr:rowOff>121052</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a:off x="10388600" y="7150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98178</xdr:rowOff>
    </xdr:from>
    <xdr:ext cx="534377" cy="259045"/>
    <xdr:sp macro="" textlink="">
      <xdr:nvSpPr>
        <xdr:cNvPr id="115" name="【道路】&#10;一人当たり延長最大値テキスト">
          <a:extLst>
            <a:ext uri="{FF2B5EF4-FFF2-40B4-BE49-F238E27FC236}">
              <a16:creationId xmlns:a16="http://schemas.microsoft.com/office/drawing/2014/main" id="{00000000-0008-0000-0E00-000073000000}"/>
            </a:ext>
          </a:extLst>
        </xdr:cNvPr>
        <xdr:cNvSpPr txBox="1"/>
      </xdr:nvSpPr>
      <xdr:spPr>
        <a:xfrm>
          <a:off x="10515600" y="558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151501</xdr:rowOff>
    </xdr:from>
    <xdr:to>
      <xdr:col>55</xdr:col>
      <xdr:colOff>88900</xdr:colOff>
      <xdr:row>33</xdr:row>
      <xdr:rowOff>151501</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5809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129293</xdr:rowOff>
    </xdr:from>
    <xdr:ext cx="469744" cy="259045"/>
    <xdr:sp macro="" textlink="">
      <xdr:nvSpPr>
        <xdr:cNvPr id="117" name="【道路】&#10;一人当たり延長平均値テキスト">
          <a:extLst>
            <a:ext uri="{FF2B5EF4-FFF2-40B4-BE49-F238E27FC236}">
              <a16:creationId xmlns:a16="http://schemas.microsoft.com/office/drawing/2014/main" id="{00000000-0008-0000-0E00-000075000000}"/>
            </a:ext>
          </a:extLst>
        </xdr:cNvPr>
        <xdr:cNvSpPr txBox="1"/>
      </xdr:nvSpPr>
      <xdr:spPr>
        <a:xfrm>
          <a:off x="10515600" y="6815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106416</xdr:rowOff>
    </xdr:from>
    <xdr:to>
      <xdr:col>55</xdr:col>
      <xdr:colOff>50800</xdr:colOff>
      <xdr:row>41</xdr:row>
      <xdr:rowOff>36566</xdr:rowOff>
    </xdr:to>
    <xdr:sp macro="" textlink="">
      <xdr:nvSpPr>
        <xdr:cNvPr id="118" name="フローチャート: 判断 117">
          <a:extLst>
            <a:ext uri="{FF2B5EF4-FFF2-40B4-BE49-F238E27FC236}">
              <a16:creationId xmlns:a16="http://schemas.microsoft.com/office/drawing/2014/main" id="{00000000-0008-0000-0E00-000076000000}"/>
            </a:ext>
          </a:extLst>
        </xdr:cNvPr>
        <xdr:cNvSpPr/>
      </xdr:nvSpPr>
      <xdr:spPr>
        <a:xfrm>
          <a:off x="10426700" y="696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108724</xdr:rowOff>
    </xdr:from>
    <xdr:to>
      <xdr:col>50</xdr:col>
      <xdr:colOff>165100</xdr:colOff>
      <xdr:row>41</xdr:row>
      <xdr:rowOff>38874</xdr:rowOff>
    </xdr:to>
    <xdr:sp macro="" textlink="">
      <xdr:nvSpPr>
        <xdr:cNvPr id="119" name="フローチャート: 判断 118">
          <a:extLst>
            <a:ext uri="{FF2B5EF4-FFF2-40B4-BE49-F238E27FC236}">
              <a16:creationId xmlns:a16="http://schemas.microsoft.com/office/drawing/2014/main" id="{00000000-0008-0000-0E00-000077000000}"/>
            </a:ext>
          </a:extLst>
        </xdr:cNvPr>
        <xdr:cNvSpPr/>
      </xdr:nvSpPr>
      <xdr:spPr>
        <a:xfrm>
          <a:off x="9588500" y="696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119606</xdr:rowOff>
    </xdr:from>
    <xdr:to>
      <xdr:col>46</xdr:col>
      <xdr:colOff>38100</xdr:colOff>
      <xdr:row>41</xdr:row>
      <xdr:rowOff>49756</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8699500" y="697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127424</xdr:rowOff>
    </xdr:from>
    <xdr:to>
      <xdr:col>41</xdr:col>
      <xdr:colOff>101600</xdr:colOff>
      <xdr:row>41</xdr:row>
      <xdr:rowOff>57574</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7810500" y="698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122441</xdr:rowOff>
    </xdr:from>
    <xdr:to>
      <xdr:col>36</xdr:col>
      <xdr:colOff>165100</xdr:colOff>
      <xdr:row>41</xdr:row>
      <xdr:rowOff>52591</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6921500" y="6980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109388</xdr:rowOff>
    </xdr:from>
    <xdr:to>
      <xdr:col>55</xdr:col>
      <xdr:colOff>50800</xdr:colOff>
      <xdr:row>41</xdr:row>
      <xdr:rowOff>39538</xdr:rowOff>
    </xdr:to>
    <xdr:sp macro="" textlink="">
      <xdr:nvSpPr>
        <xdr:cNvPr id="128" name="楕円 127">
          <a:extLst>
            <a:ext uri="{FF2B5EF4-FFF2-40B4-BE49-F238E27FC236}">
              <a16:creationId xmlns:a16="http://schemas.microsoft.com/office/drawing/2014/main" id="{00000000-0008-0000-0E00-000080000000}"/>
            </a:ext>
          </a:extLst>
        </xdr:cNvPr>
        <xdr:cNvSpPr/>
      </xdr:nvSpPr>
      <xdr:spPr>
        <a:xfrm>
          <a:off x="10426700" y="696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87815</xdr:rowOff>
    </xdr:from>
    <xdr:ext cx="469744" cy="259045"/>
    <xdr:sp macro="" textlink="">
      <xdr:nvSpPr>
        <xdr:cNvPr id="129" name="【道路】&#10;一人当たり延長該当値テキスト">
          <a:extLst>
            <a:ext uri="{FF2B5EF4-FFF2-40B4-BE49-F238E27FC236}">
              <a16:creationId xmlns:a16="http://schemas.microsoft.com/office/drawing/2014/main" id="{00000000-0008-0000-0E00-000081000000}"/>
            </a:ext>
          </a:extLst>
        </xdr:cNvPr>
        <xdr:cNvSpPr txBox="1"/>
      </xdr:nvSpPr>
      <xdr:spPr>
        <a:xfrm>
          <a:off x="10515600" y="694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110782</xdr:rowOff>
    </xdr:from>
    <xdr:to>
      <xdr:col>50</xdr:col>
      <xdr:colOff>165100</xdr:colOff>
      <xdr:row>41</xdr:row>
      <xdr:rowOff>40932</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9588500" y="696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160188</xdr:rowOff>
    </xdr:from>
    <xdr:to>
      <xdr:col>55</xdr:col>
      <xdr:colOff>0</xdr:colOff>
      <xdr:row>40</xdr:row>
      <xdr:rowOff>161582</xdr:rowOff>
    </xdr:to>
    <xdr:cxnSp macro="">
      <xdr:nvCxnSpPr>
        <xdr:cNvPr id="131" name="直線コネクタ 130">
          <a:extLst>
            <a:ext uri="{FF2B5EF4-FFF2-40B4-BE49-F238E27FC236}">
              <a16:creationId xmlns:a16="http://schemas.microsoft.com/office/drawing/2014/main" id="{00000000-0008-0000-0E00-000083000000}"/>
            </a:ext>
          </a:extLst>
        </xdr:cNvPr>
        <xdr:cNvCxnSpPr/>
      </xdr:nvCxnSpPr>
      <xdr:spPr>
        <a:xfrm flipV="1">
          <a:off x="9639300" y="7018188"/>
          <a:ext cx="838200" cy="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112245</xdr:rowOff>
    </xdr:from>
    <xdr:to>
      <xdr:col>46</xdr:col>
      <xdr:colOff>38100</xdr:colOff>
      <xdr:row>41</xdr:row>
      <xdr:rowOff>42395</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8699500" y="697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161582</xdr:rowOff>
    </xdr:from>
    <xdr:to>
      <xdr:col>50</xdr:col>
      <xdr:colOff>114300</xdr:colOff>
      <xdr:row>40</xdr:row>
      <xdr:rowOff>163045</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8750300" y="7019582"/>
          <a:ext cx="889000" cy="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113777</xdr:rowOff>
    </xdr:from>
    <xdr:to>
      <xdr:col>41</xdr:col>
      <xdr:colOff>101600</xdr:colOff>
      <xdr:row>41</xdr:row>
      <xdr:rowOff>43927</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7810500" y="697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163045</xdr:rowOff>
    </xdr:from>
    <xdr:to>
      <xdr:col>45</xdr:col>
      <xdr:colOff>177800</xdr:colOff>
      <xdr:row>40</xdr:row>
      <xdr:rowOff>164577</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7861300" y="7021045"/>
          <a:ext cx="889000" cy="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114326</xdr:rowOff>
    </xdr:from>
    <xdr:to>
      <xdr:col>36</xdr:col>
      <xdr:colOff>165100</xdr:colOff>
      <xdr:row>41</xdr:row>
      <xdr:rowOff>44476</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6921500" y="697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164577</xdr:rowOff>
    </xdr:from>
    <xdr:to>
      <xdr:col>41</xdr:col>
      <xdr:colOff>50800</xdr:colOff>
      <xdr:row>40</xdr:row>
      <xdr:rowOff>165126</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6972300" y="7022577"/>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55401</xdr:rowOff>
    </xdr:from>
    <xdr:ext cx="469744" cy="259045"/>
    <xdr:sp macro="" textlink="">
      <xdr:nvSpPr>
        <xdr:cNvPr id="138" name="n_1aveValue【道路】&#10;一人当たり延長">
          <a:extLst>
            <a:ext uri="{FF2B5EF4-FFF2-40B4-BE49-F238E27FC236}">
              <a16:creationId xmlns:a16="http://schemas.microsoft.com/office/drawing/2014/main" id="{00000000-0008-0000-0E00-00008A000000}"/>
            </a:ext>
          </a:extLst>
        </xdr:cNvPr>
        <xdr:cNvSpPr txBox="1"/>
      </xdr:nvSpPr>
      <xdr:spPr>
        <a:xfrm>
          <a:off x="9391727" y="674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40883</xdr:rowOff>
    </xdr:from>
    <xdr:ext cx="469744" cy="259045"/>
    <xdr:sp macro="" textlink="">
      <xdr:nvSpPr>
        <xdr:cNvPr id="139" name="n_2aveValue【道路】&#10;一人当たり延長">
          <a:extLst>
            <a:ext uri="{FF2B5EF4-FFF2-40B4-BE49-F238E27FC236}">
              <a16:creationId xmlns:a16="http://schemas.microsoft.com/office/drawing/2014/main" id="{00000000-0008-0000-0E00-00008B000000}"/>
            </a:ext>
          </a:extLst>
        </xdr:cNvPr>
        <xdr:cNvSpPr txBox="1"/>
      </xdr:nvSpPr>
      <xdr:spPr>
        <a:xfrm>
          <a:off x="8515427" y="707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48701</xdr:rowOff>
    </xdr:from>
    <xdr:ext cx="469744" cy="259045"/>
    <xdr:sp macro="" textlink="">
      <xdr:nvSpPr>
        <xdr:cNvPr id="140" name="n_3aveValue【道路】&#10;一人当たり延長">
          <a:extLst>
            <a:ext uri="{FF2B5EF4-FFF2-40B4-BE49-F238E27FC236}">
              <a16:creationId xmlns:a16="http://schemas.microsoft.com/office/drawing/2014/main" id="{00000000-0008-0000-0E00-00008C000000}"/>
            </a:ext>
          </a:extLst>
        </xdr:cNvPr>
        <xdr:cNvSpPr txBox="1"/>
      </xdr:nvSpPr>
      <xdr:spPr>
        <a:xfrm>
          <a:off x="7626427" y="707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43718</xdr:rowOff>
    </xdr:from>
    <xdr:ext cx="469744" cy="259045"/>
    <xdr:sp macro="" textlink="">
      <xdr:nvSpPr>
        <xdr:cNvPr id="141" name="n_4aveValue【道路】&#10;一人当たり延長">
          <a:extLst>
            <a:ext uri="{FF2B5EF4-FFF2-40B4-BE49-F238E27FC236}">
              <a16:creationId xmlns:a16="http://schemas.microsoft.com/office/drawing/2014/main" id="{00000000-0008-0000-0E00-00008D000000}"/>
            </a:ext>
          </a:extLst>
        </xdr:cNvPr>
        <xdr:cNvSpPr txBox="1"/>
      </xdr:nvSpPr>
      <xdr:spPr>
        <a:xfrm>
          <a:off x="6737427" y="7073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32059</xdr:rowOff>
    </xdr:from>
    <xdr:ext cx="469744" cy="259045"/>
    <xdr:sp macro="" textlink="">
      <xdr:nvSpPr>
        <xdr:cNvPr id="142" name="n_1mainValue【道路】&#10;一人当たり延長">
          <a:extLst>
            <a:ext uri="{FF2B5EF4-FFF2-40B4-BE49-F238E27FC236}">
              <a16:creationId xmlns:a16="http://schemas.microsoft.com/office/drawing/2014/main" id="{00000000-0008-0000-0E00-00008E000000}"/>
            </a:ext>
          </a:extLst>
        </xdr:cNvPr>
        <xdr:cNvSpPr txBox="1"/>
      </xdr:nvSpPr>
      <xdr:spPr>
        <a:xfrm>
          <a:off x="9391727" y="7061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58922</xdr:rowOff>
    </xdr:from>
    <xdr:ext cx="469744" cy="259045"/>
    <xdr:sp macro="" textlink="">
      <xdr:nvSpPr>
        <xdr:cNvPr id="143" name="n_2mainValue【道路】&#10;一人当たり延長">
          <a:extLst>
            <a:ext uri="{FF2B5EF4-FFF2-40B4-BE49-F238E27FC236}">
              <a16:creationId xmlns:a16="http://schemas.microsoft.com/office/drawing/2014/main" id="{00000000-0008-0000-0E00-00008F000000}"/>
            </a:ext>
          </a:extLst>
        </xdr:cNvPr>
        <xdr:cNvSpPr txBox="1"/>
      </xdr:nvSpPr>
      <xdr:spPr>
        <a:xfrm>
          <a:off x="8515427" y="6745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60454</xdr:rowOff>
    </xdr:from>
    <xdr:ext cx="469744" cy="259045"/>
    <xdr:sp macro="" textlink="">
      <xdr:nvSpPr>
        <xdr:cNvPr id="144" name="n_3mainValue【道路】&#10;一人当たり延長">
          <a:extLst>
            <a:ext uri="{FF2B5EF4-FFF2-40B4-BE49-F238E27FC236}">
              <a16:creationId xmlns:a16="http://schemas.microsoft.com/office/drawing/2014/main" id="{00000000-0008-0000-0E00-000090000000}"/>
            </a:ext>
          </a:extLst>
        </xdr:cNvPr>
        <xdr:cNvSpPr txBox="1"/>
      </xdr:nvSpPr>
      <xdr:spPr>
        <a:xfrm>
          <a:off x="7626427" y="674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61003</xdr:rowOff>
    </xdr:from>
    <xdr:ext cx="469744" cy="259045"/>
    <xdr:sp macro="" textlink="">
      <xdr:nvSpPr>
        <xdr:cNvPr id="145" name="n_4mainValue【道路】&#10;一人当たり延長">
          <a:extLst>
            <a:ext uri="{FF2B5EF4-FFF2-40B4-BE49-F238E27FC236}">
              <a16:creationId xmlns:a16="http://schemas.microsoft.com/office/drawing/2014/main" id="{00000000-0008-0000-0E00-000091000000}"/>
            </a:ext>
          </a:extLst>
        </xdr:cNvPr>
        <xdr:cNvSpPr txBox="1"/>
      </xdr:nvSpPr>
      <xdr:spPr>
        <a:xfrm>
          <a:off x="6737427" y="674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E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E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00000000-0008-0000-0E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66947</xdr:rowOff>
    </xdr:from>
    <xdr:to>
      <xdr:col>24</xdr:col>
      <xdr:colOff>62865</xdr:colOff>
      <xdr:row>63</xdr:row>
      <xdr:rowOff>70213</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flipV="1">
          <a:off x="4634865" y="9668147"/>
          <a:ext cx="0" cy="1203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00000000-0008-0000-0E00-0000AC000000}"/>
            </a:ext>
          </a:extLst>
        </xdr:cNvPr>
        <xdr:cNvSpPr txBox="1"/>
      </xdr:nvSpPr>
      <xdr:spPr>
        <a:xfrm>
          <a:off x="46736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a:off x="4546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13624</xdr:rowOff>
    </xdr:from>
    <xdr:ext cx="405111" cy="259045"/>
    <xdr:sp macro="" textlink="">
      <xdr:nvSpPr>
        <xdr:cNvPr id="174" name="【橋りょう・トンネル】&#10;有形固定資産減価償却率最大値テキスト">
          <a:extLst>
            <a:ext uri="{FF2B5EF4-FFF2-40B4-BE49-F238E27FC236}">
              <a16:creationId xmlns:a16="http://schemas.microsoft.com/office/drawing/2014/main" id="{00000000-0008-0000-0E00-0000AE000000}"/>
            </a:ext>
          </a:extLst>
        </xdr:cNvPr>
        <xdr:cNvSpPr txBox="1"/>
      </xdr:nvSpPr>
      <xdr:spPr>
        <a:xfrm>
          <a:off x="4673600" y="944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66947</xdr:rowOff>
    </xdr:from>
    <xdr:to>
      <xdr:col>24</xdr:col>
      <xdr:colOff>152400</xdr:colOff>
      <xdr:row>56</xdr:row>
      <xdr:rowOff>66947</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4546600" y="966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69686</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00000000-0008-0000-0E00-0000B0000000}"/>
            </a:ext>
          </a:extLst>
        </xdr:cNvPr>
        <xdr:cNvSpPr txBox="1"/>
      </xdr:nvSpPr>
      <xdr:spPr>
        <a:xfrm>
          <a:off x="4673600" y="103566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91259</xdr:rowOff>
    </xdr:from>
    <xdr:to>
      <xdr:col>24</xdr:col>
      <xdr:colOff>114300</xdr:colOff>
      <xdr:row>61</xdr:row>
      <xdr:rowOff>21409</xdr:rowOff>
    </xdr:to>
    <xdr:sp macro="" textlink="">
      <xdr:nvSpPr>
        <xdr:cNvPr id="177" name="フローチャート: 判断 176">
          <a:extLst>
            <a:ext uri="{FF2B5EF4-FFF2-40B4-BE49-F238E27FC236}">
              <a16:creationId xmlns:a16="http://schemas.microsoft.com/office/drawing/2014/main" id="{00000000-0008-0000-0E00-0000B1000000}"/>
            </a:ext>
          </a:extLst>
        </xdr:cNvPr>
        <xdr:cNvSpPr/>
      </xdr:nvSpPr>
      <xdr:spPr>
        <a:xfrm>
          <a:off x="45847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84727</xdr:rowOff>
    </xdr:from>
    <xdr:to>
      <xdr:col>20</xdr:col>
      <xdr:colOff>38100</xdr:colOff>
      <xdr:row>61</xdr:row>
      <xdr:rowOff>14877</xdr:rowOff>
    </xdr:to>
    <xdr:sp macro="" textlink="">
      <xdr:nvSpPr>
        <xdr:cNvPr id="178" name="フローチャート: 判断 177">
          <a:extLst>
            <a:ext uri="{FF2B5EF4-FFF2-40B4-BE49-F238E27FC236}">
              <a16:creationId xmlns:a16="http://schemas.microsoft.com/office/drawing/2014/main" id="{00000000-0008-0000-0E00-0000B2000000}"/>
            </a:ext>
          </a:extLst>
        </xdr:cNvPr>
        <xdr:cNvSpPr/>
      </xdr:nvSpPr>
      <xdr:spPr>
        <a:xfrm>
          <a:off x="3746500" y="1037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50437</xdr:rowOff>
    </xdr:from>
    <xdr:to>
      <xdr:col>15</xdr:col>
      <xdr:colOff>101600</xdr:colOff>
      <xdr:row>60</xdr:row>
      <xdr:rowOff>152037</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2857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45538</xdr:rowOff>
    </xdr:from>
    <xdr:to>
      <xdr:col>10</xdr:col>
      <xdr:colOff>165100</xdr:colOff>
      <xdr:row>60</xdr:row>
      <xdr:rowOff>147138</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1968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163104</xdr:rowOff>
    </xdr:from>
    <xdr:to>
      <xdr:col>6</xdr:col>
      <xdr:colOff>38100</xdr:colOff>
      <xdr:row>60</xdr:row>
      <xdr:rowOff>93254</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1079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E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39007</xdr:rowOff>
    </xdr:from>
    <xdr:to>
      <xdr:col>24</xdr:col>
      <xdr:colOff>114300</xdr:colOff>
      <xdr:row>60</xdr:row>
      <xdr:rowOff>140607</xdr:rowOff>
    </xdr:to>
    <xdr:sp macro="" textlink="">
      <xdr:nvSpPr>
        <xdr:cNvPr id="187" name="楕円 186">
          <a:extLst>
            <a:ext uri="{FF2B5EF4-FFF2-40B4-BE49-F238E27FC236}">
              <a16:creationId xmlns:a16="http://schemas.microsoft.com/office/drawing/2014/main" id="{00000000-0008-0000-0E00-0000BB000000}"/>
            </a:ext>
          </a:extLst>
        </xdr:cNvPr>
        <xdr:cNvSpPr/>
      </xdr:nvSpPr>
      <xdr:spPr>
        <a:xfrm>
          <a:off x="4584700" y="1032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61884</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00000000-0008-0000-0E00-0000BC000000}"/>
            </a:ext>
          </a:extLst>
        </xdr:cNvPr>
        <xdr:cNvSpPr txBox="1"/>
      </xdr:nvSpPr>
      <xdr:spPr>
        <a:xfrm>
          <a:off x="4673600" y="10177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22678</xdr:rowOff>
    </xdr:from>
    <xdr:to>
      <xdr:col>20</xdr:col>
      <xdr:colOff>38100</xdr:colOff>
      <xdr:row>60</xdr:row>
      <xdr:rowOff>124278</xdr:rowOff>
    </xdr:to>
    <xdr:sp macro="" textlink="">
      <xdr:nvSpPr>
        <xdr:cNvPr id="189" name="楕円 188">
          <a:extLst>
            <a:ext uri="{FF2B5EF4-FFF2-40B4-BE49-F238E27FC236}">
              <a16:creationId xmlns:a16="http://schemas.microsoft.com/office/drawing/2014/main" id="{00000000-0008-0000-0E00-0000BD000000}"/>
            </a:ext>
          </a:extLst>
        </xdr:cNvPr>
        <xdr:cNvSpPr/>
      </xdr:nvSpPr>
      <xdr:spPr>
        <a:xfrm>
          <a:off x="3746500" y="1030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73478</xdr:rowOff>
    </xdr:from>
    <xdr:to>
      <xdr:col>24</xdr:col>
      <xdr:colOff>63500</xdr:colOff>
      <xdr:row>60</xdr:row>
      <xdr:rowOff>89807</xdr:rowOff>
    </xdr:to>
    <xdr:cxnSp macro="">
      <xdr:nvCxnSpPr>
        <xdr:cNvPr id="190" name="直線コネクタ 189">
          <a:extLst>
            <a:ext uri="{FF2B5EF4-FFF2-40B4-BE49-F238E27FC236}">
              <a16:creationId xmlns:a16="http://schemas.microsoft.com/office/drawing/2014/main" id="{00000000-0008-0000-0E00-0000BE000000}"/>
            </a:ext>
          </a:extLst>
        </xdr:cNvPr>
        <xdr:cNvCxnSpPr/>
      </xdr:nvCxnSpPr>
      <xdr:spPr>
        <a:xfrm>
          <a:off x="3797300" y="10360478"/>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150041</xdr:rowOff>
    </xdr:from>
    <xdr:to>
      <xdr:col>15</xdr:col>
      <xdr:colOff>101600</xdr:colOff>
      <xdr:row>60</xdr:row>
      <xdr:rowOff>80191</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2857500" y="1026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29391</xdr:rowOff>
    </xdr:from>
    <xdr:to>
      <xdr:col>19</xdr:col>
      <xdr:colOff>177800</xdr:colOff>
      <xdr:row>60</xdr:row>
      <xdr:rowOff>73478</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2908300" y="10316391"/>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133713</xdr:rowOff>
    </xdr:from>
    <xdr:to>
      <xdr:col>10</xdr:col>
      <xdr:colOff>165100</xdr:colOff>
      <xdr:row>60</xdr:row>
      <xdr:rowOff>63863</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1968500" y="1024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13063</xdr:rowOff>
    </xdr:from>
    <xdr:to>
      <xdr:col>15</xdr:col>
      <xdr:colOff>50800</xdr:colOff>
      <xdr:row>60</xdr:row>
      <xdr:rowOff>29391</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2019300" y="1030006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125549</xdr:rowOff>
    </xdr:from>
    <xdr:to>
      <xdr:col>6</xdr:col>
      <xdr:colOff>38100</xdr:colOff>
      <xdr:row>60</xdr:row>
      <xdr:rowOff>55699</xdr:rowOff>
    </xdr:to>
    <xdr:sp macro="" textlink="">
      <xdr:nvSpPr>
        <xdr:cNvPr id="195" name="楕円 194">
          <a:extLst>
            <a:ext uri="{FF2B5EF4-FFF2-40B4-BE49-F238E27FC236}">
              <a16:creationId xmlns:a16="http://schemas.microsoft.com/office/drawing/2014/main" id="{00000000-0008-0000-0E00-0000C3000000}"/>
            </a:ext>
          </a:extLst>
        </xdr:cNvPr>
        <xdr:cNvSpPr/>
      </xdr:nvSpPr>
      <xdr:spPr>
        <a:xfrm>
          <a:off x="1079500" y="1024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4899</xdr:rowOff>
    </xdr:from>
    <xdr:to>
      <xdr:col>10</xdr:col>
      <xdr:colOff>114300</xdr:colOff>
      <xdr:row>60</xdr:row>
      <xdr:rowOff>13063</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1130300" y="10291899"/>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6004</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00000000-0008-0000-0E00-0000C5000000}"/>
            </a:ext>
          </a:extLst>
        </xdr:cNvPr>
        <xdr:cNvSpPr txBox="1"/>
      </xdr:nvSpPr>
      <xdr:spPr>
        <a:xfrm>
          <a:off x="3582044" y="1046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143164</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00000000-0008-0000-0E00-0000C6000000}"/>
            </a:ext>
          </a:extLst>
        </xdr:cNvPr>
        <xdr:cNvSpPr txBox="1"/>
      </xdr:nvSpPr>
      <xdr:spPr>
        <a:xfrm>
          <a:off x="2705744" y="1043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138265</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1816744" y="1042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84381</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927744" y="1037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140805</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35820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96718</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2705744" y="10040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80390</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1816744" y="1002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72226</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927744" y="1001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E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E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E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00000000-0008-0000-0E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29086</xdr:rowOff>
    </xdr:from>
    <xdr:to>
      <xdr:col>54</xdr:col>
      <xdr:colOff>189865</xdr:colOff>
      <xdr:row>64</xdr:row>
      <xdr:rowOff>72371</xdr:rowOff>
    </xdr:to>
    <xdr:cxnSp macro="">
      <xdr:nvCxnSpPr>
        <xdr:cNvPr id="228" name="直線コネクタ 227">
          <a:extLst>
            <a:ext uri="{FF2B5EF4-FFF2-40B4-BE49-F238E27FC236}">
              <a16:creationId xmlns:a16="http://schemas.microsoft.com/office/drawing/2014/main" id="{00000000-0008-0000-0E00-0000E4000000}"/>
            </a:ext>
          </a:extLst>
        </xdr:cNvPr>
        <xdr:cNvCxnSpPr/>
      </xdr:nvCxnSpPr>
      <xdr:spPr>
        <a:xfrm flipV="1">
          <a:off x="10476865" y="9630286"/>
          <a:ext cx="0" cy="141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76198</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00000000-0008-0000-0E00-0000E5000000}"/>
            </a:ext>
          </a:extLst>
        </xdr:cNvPr>
        <xdr:cNvSpPr txBox="1"/>
      </xdr:nvSpPr>
      <xdr:spPr>
        <a:xfrm>
          <a:off x="10515600" y="11048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72371</xdr:rowOff>
    </xdr:from>
    <xdr:to>
      <xdr:col>55</xdr:col>
      <xdr:colOff>88900</xdr:colOff>
      <xdr:row>64</xdr:row>
      <xdr:rowOff>72371</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a:off x="10388600" y="11045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147213</xdr:rowOff>
    </xdr:from>
    <xdr:ext cx="599010" cy="259045"/>
    <xdr:sp macro="" textlink="">
      <xdr:nvSpPr>
        <xdr:cNvPr id="231" name="【橋りょう・トンネル】&#10;一人当たり有形固定資産（償却資産）額最大値テキスト">
          <a:extLst>
            <a:ext uri="{FF2B5EF4-FFF2-40B4-BE49-F238E27FC236}">
              <a16:creationId xmlns:a16="http://schemas.microsoft.com/office/drawing/2014/main" id="{00000000-0008-0000-0E00-0000E7000000}"/>
            </a:ext>
          </a:extLst>
        </xdr:cNvPr>
        <xdr:cNvSpPr txBox="1"/>
      </xdr:nvSpPr>
      <xdr:spPr>
        <a:xfrm>
          <a:off x="10515600" y="940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29086</xdr:rowOff>
    </xdr:from>
    <xdr:to>
      <xdr:col>55</xdr:col>
      <xdr:colOff>88900</xdr:colOff>
      <xdr:row>56</xdr:row>
      <xdr:rowOff>29086</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a:off x="10388600" y="9630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144934</xdr:rowOff>
    </xdr:from>
    <xdr:ext cx="534377" cy="259045"/>
    <xdr:sp macro="" textlink="">
      <xdr:nvSpPr>
        <xdr:cNvPr id="233" name="【橋りょう・トンネル】&#10;一人当たり有形固定資産（償却資産）額平均値テキスト">
          <a:extLst>
            <a:ext uri="{FF2B5EF4-FFF2-40B4-BE49-F238E27FC236}">
              <a16:creationId xmlns:a16="http://schemas.microsoft.com/office/drawing/2014/main" id="{00000000-0008-0000-0E00-0000E9000000}"/>
            </a:ext>
          </a:extLst>
        </xdr:cNvPr>
        <xdr:cNvSpPr txBox="1"/>
      </xdr:nvSpPr>
      <xdr:spPr>
        <a:xfrm>
          <a:off x="10515600" y="106033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166507</xdr:rowOff>
    </xdr:from>
    <xdr:to>
      <xdr:col>55</xdr:col>
      <xdr:colOff>50800</xdr:colOff>
      <xdr:row>62</xdr:row>
      <xdr:rowOff>96657</xdr:rowOff>
    </xdr:to>
    <xdr:sp macro="" textlink="">
      <xdr:nvSpPr>
        <xdr:cNvPr id="234" name="フローチャート: 判断 233">
          <a:extLst>
            <a:ext uri="{FF2B5EF4-FFF2-40B4-BE49-F238E27FC236}">
              <a16:creationId xmlns:a16="http://schemas.microsoft.com/office/drawing/2014/main" id="{00000000-0008-0000-0E00-0000EA000000}"/>
            </a:ext>
          </a:extLst>
        </xdr:cNvPr>
        <xdr:cNvSpPr/>
      </xdr:nvSpPr>
      <xdr:spPr>
        <a:xfrm>
          <a:off x="10426700" y="1062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5302</xdr:rowOff>
    </xdr:from>
    <xdr:to>
      <xdr:col>50</xdr:col>
      <xdr:colOff>165100</xdr:colOff>
      <xdr:row>62</xdr:row>
      <xdr:rowOff>106902</xdr:rowOff>
    </xdr:to>
    <xdr:sp macro="" textlink="">
      <xdr:nvSpPr>
        <xdr:cNvPr id="235" name="フローチャート: 判断 234">
          <a:extLst>
            <a:ext uri="{FF2B5EF4-FFF2-40B4-BE49-F238E27FC236}">
              <a16:creationId xmlns:a16="http://schemas.microsoft.com/office/drawing/2014/main" id="{00000000-0008-0000-0E00-0000EB000000}"/>
            </a:ext>
          </a:extLst>
        </xdr:cNvPr>
        <xdr:cNvSpPr/>
      </xdr:nvSpPr>
      <xdr:spPr>
        <a:xfrm>
          <a:off x="9588500" y="1063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23388</xdr:rowOff>
    </xdr:from>
    <xdr:to>
      <xdr:col>46</xdr:col>
      <xdr:colOff>38100</xdr:colOff>
      <xdr:row>62</xdr:row>
      <xdr:rowOff>124988</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8699500" y="10653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14111</xdr:rowOff>
    </xdr:from>
    <xdr:to>
      <xdr:col>41</xdr:col>
      <xdr:colOff>101600</xdr:colOff>
      <xdr:row>62</xdr:row>
      <xdr:rowOff>115711</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7810500" y="1064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170828</xdr:rowOff>
    </xdr:from>
    <xdr:to>
      <xdr:col>36</xdr:col>
      <xdr:colOff>165100</xdr:colOff>
      <xdr:row>62</xdr:row>
      <xdr:rowOff>100978</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6921500" y="1062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E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165333</xdr:rowOff>
    </xdr:from>
    <xdr:to>
      <xdr:col>55</xdr:col>
      <xdr:colOff>50800</xdr:colOff>
      <xdr:row>61</xdr:row>
      <xdr:rowOff>95483</xdr:rowOff>
    </xdr:to>
    <xdr:sp macro="" textlink="">
      <xdr:nvSpPr>
        <xdr:cNvPr id="244" name="楕円 243">
          <a:extLst>
            <a:ext uri="{FF2B5EF4-FFF2-40B4-BE49-F238E27FC236}">
              <a16:creationId xmlns:a16="http://schemas.microsoft.com/office/drawing/2014/main" id="{00000000-0008-0000-0E00-0000F4000000}"/>
            </a:ext>
          </a:extLst>
        </xdr:cNvPr>
        <xdr:cNvSpPr/>
      </xdr:nvSpPr>
      <xdr:spPr>
        <a:xfrm>
          <a:off x="10426700" y="1045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16760</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00000000-0008-0000-0E00-0000F5000000}"/>
            </a:ext>
          </a:extLst>
        </xdr:cNvPr>
        <xdr:cNvSpPr txBox="1"/>
      </xdr:nvSpPr>
      <xdr:spPr>
        <a:xfrm>
          <a:off x="10515600" y="1030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5009</xdr:rowOff>
    </xdr:from>
    <xdr:to>
      <xdr:col>50</xdr:col>
      <xdr:colOff>165100</xdr:colOff>
      <xdr:row>61</xdr:row>
      <xdr:rowOff>106609</xdr:rowOff>
    </xdr:to>
    <xdr:sp macro="" textlink="">
      <xdr:nvSpPr>
        <xdr:cNvPr id="246" name="楕円 245">
          <a:extLst>
            <a:ext uri="{FF2B5EF4-FFF2-40B4-BE49-F238E27FC236}">
              <a16:creationId xmlns:a16="http://schemas.microsoft.com/office/drawing/2014/main" id="{00000000-0008-0000-0E00-0000F6000000}"/>
            </a:ext>
          </a:extLst>
        </xdr:cNvPr>
        <xdr:cNvSpPr/>
      </xdr:nvSpPr>
      <xdr:spPr>
        <a:xfrm>
          <a:off x="9588500" y="1046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44683</xdr:rowOff>
    </xdr:from>
    <xdr:to>
      <xdr:col>55</xdr:col>
      <xdr:colOff>0</xdr:colOff>
      <xdr:row>61</xdr:row>
      <xdr:rowOff>55809</xdr:rowOff>
    </xdr:to>
    <xdr:cxnSp macro="">
      <xdr:nvCxnSpPr>
        <xdr:cNvPr id="247" name="直線コネクタ 246">
          <a:extLst>
            <a:ext uri="{FF2B5EF4-FFF2-40B4-BE49-F238E27FC236}">
              <a16:creationId xmlns:a16="http://schemas.microsoft.com/office/drawing/2014/main" id="{00000000-0008-0000-0E00-0000F7000000}"/>
            </a:ext>
          </a:extLst>
        </xdr:cNvPr>
        <xdr:cNvCxnSpPr/>
      </xdr:nvCxnSpPr>
      <xdr:spPr>
        <a:xfrm flipV="1">
          <a:off x="9639300" y="10503133"/>
          <a:ext cx="838200" cy="11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16290</xdr:rowOff>
    </xdr:from>
    <xdr:to>
      <xdr:col>46</xdr:col>
      <xdr:colOff>38100</xdr:colOff>
      <xdr:row>61</xdr:row>
      <xdr:rowOff>117890</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8699500" y="104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55809</xdr:rowOff>
    </xdr:from>
    <xdr:to>
      <xdr:col>50</xdr:col>
      <xdr:colOff>114300</xdr:colOff>
      <xdr:row>61</xdr:row>
      <xdr:rowOff>67090</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flipV="1">
          <a:off x="8750300" y="10514259"/>
          <a:ext cx="889000" cy="1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26402</xdr:rowOff>
    </xdr:from>
    <xdr:to>
      <xdr:col>41</xdr:col>
      <xdr:colOff>101600</xdr:colOff>
      <xdr:row>61</xdr:row>
      <xdr:rowOff>128002</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7810500" y="1048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67090</xdr:rowOff>
    </xdr:from>
    <xdr:to>
      <xdr:col>45</xdr:col>
      <xdr:colOff>177800</xdr:colOff>
      <xdr:row>61</xdr:row>
      <xdr:rowOff>77202</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flipV="1">
          <a:off x="7861300" y="10525540"/>
          <a:ext cx="889000" cy="10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61336</xdr:rowOff>
    </xdr:from>
    <xdr:to>
      <xdr:col>36</xdr:col>
      <xdr:colOff>165100</xdr:colOff>
      <xdr:row>61</xdr:row>
      <xdr:rowOff>162936</xdr:rowOff>
    </xdr:to>
    <xdr:sp macro="" textlink="">
      <xdr:nvSpPr>
        <xdr:cNvPr id="252" name="楕円 251">
          <a:extLst>
            <a:ext uri="{FF2B5EF4-FFF2-40B4-BE49-F238E27FC236}">
              <a16:creationId xmlns:a16="http://schemas.microsoft.com/office/drawing/2014/main" id="{00000000-0008-0000-0E00-0000FC000000}"/>
            </a:ext>
          </a:extLst>
        </xdr:cNvPr>
        <xdr:cNvSpPr/>
      </xdr:nvSpPr>
      <xdr:spPr>
        <a:xfrm>
          <a:off x="6921500" y="1051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77202</xdr:rowOff>
    </xdr:from>
    <xdr:to>
      <xdr:col>41</xdr:col>
      <xdr:colOff>50800</xdr:colOff>
      <xdr:row>61</xdr:row>
      <xdr:rowOff>112136</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flipV="1">
          <a:off x="6972300" y="10535652"/>
          <a:ext cx="889000" cy="3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98029</xdr:rowOff>
    </xdr:from>
    <xdr:ext cx="534377" cy="259045"/>
    <xdr:sp macro="" textlink="">
      <xdr:nvSpPr>
        <xdr:cNvPr id="254" name="n_1aveValue【橋りょう・トンネル】&#10;一人当たり有形固定資産（償却資産）額">
          <a:extLst>
            <a:ext uri="{FF2B5EF4-FFF2-40B4-BE49-F238E27FC236}">
              <a16:creationId xmlns:a16="http://schemas.microsoft.com/office/drawing/2014/main" id="{00000000-0008-0000-0E00-0000FE000000}"/>
            </a:ext>
          </a:extLst>
        </xdr:cNvPr>
        <xdr:cNvSpPr txBox="1"/>
      </xdr:nvSpPr>
      <xdr:spPr>
        <a:xfrm>
          <a:off x="9359411" y="1072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116115</xdr:rowOff>
    </xdr:from>
    <xdr:ext cx="534377" cy="259045"/>
    <xdr:sp macro="" textlink="">
      <xdr:nvSpPr>
        <xdr:cNvPr id="255" name="n_2aveValue【橋りょう・トンネル】&#10;一人当たり有形固定資産（償却資産）額">
          <a:extLst>
            <a:ext uri="{FF2B5EF4-FFF2-40B4-BE49-F238E27FC236}">
              <a16:creationId xmlns:a16="http://schemas.microsoft.com/office/drawing/2014/main" id="{00000000-0008-0000-0E00-0000FF000000}"/>
            </a:ext>
          </a:extLst>
        </xdr:cNvPr>
        <xdr:cNvSpPr txBox="1"/>
      </xdr:nvSpPr>
      <xdr:spPr>
        <a:xfrm>
          <a:off x="8483111" y="10746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106838</xdr:rowOff>
    </xdr:from>
    <xdr:ext cx="534377" cy="259045"/>
    <xdr:sp macro="" textlink="">
      <xdr:nvSpPr>
        <xdr:cNvPr id="256" name="n_3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7594111" y="1073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62</xdr:row>
      <xdr:rowOff>92105</xdr:rowOff>
    </xdr:from>
    <xdr:ext cx="534377" cy="259045"/>
    <xdr:sp macro="" textlink="">
      <xdr:nvSpPr>
        <xdr:cNvPr id="257" name="n_4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6705111" y="10722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123136</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9327095" y="10238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134417</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8450795" y="10249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144529</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7561795" y="10260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8013</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6672795" y="10295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E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E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E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00000000-0008-0000-0E00-00001D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57150</xdr:rowOff>
    </xdr:from>
    <xdr:to>
      <xdr:col>24</xdr:col>
      <xdr:colOff>62865</xdr:colOff>
      <xdr:row>86</xdr:row>
      <xdr:rowOff>144780</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flipV="1">
          <a:off x="4634865" y="1325880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148607</xdr:rowOff>
    </xdr:from>
    <xdr:ext cx="405111" cy="259045"/>
    <xdr:sp macro="" textlink="">
      <xdr:nvSpPr>
        <xdr:cNvPr id="287" name="【公営住宅】&#10;有形固定資産減価償却率最小値テキスト">
          <a:extLst>
            <a:ext uri="{FF2B5EF4-FFF2-40B4-BE49-F238E27FC236}">
              <a16:creationId xmlns:a16="http://schemas.microsoft.com/office/drawing/2014/main" id="{00000000-0008-0000-0E00-00001F010000}"/>
            </a:ext>
          </a:extLst>
        </xdr:cNvPr>
        <xdr:cNvSpPr txBox="1"/>
      </xdr:nvSpPr>
      <xdr:spPr>
        <a:xfrm>
          <a:off x="4673600" y="1489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144780</xdr:rowOff>
    </xdr:from>
    <xdr:to>
      <xdr:col>24</xdr:col>
      <xdr:colOff>152400</xdr:colOff>
      <xdr:row>86</xdr:row>
      <xdr:rowOff>144780</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a:off x="4546600" y="1488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3827</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00000000-0008-0000-0E00-000021010000}"/>
            </a:ext>
          </a:extLst>
        </xdr:cNvPr>
        <xdr:cNvSpPr txBox="1"/>
      </xdr:nvSpPr>
      <xdr:spPr>
        <a:xfrm>
          <a:off x="4673600" y="1303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57150</xdr:rowOff>
    </xdr:from>
    <xdr:to>
      <xdr:col>24</xdr:col>
      <xdr:colOff>152400</xdr:colOff>
      <xdr:row>77</xdr:row>
      <xdr:rowOff>57150</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4546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137177</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00000000-0008-0000-0E00-000023010000}"/>
            </a:ext>
          </a:extLst>
        </xdr:cNvPr>
        <xdr:cNvSpPr txBox="1"/>
      </xdr:nvSpPr>
      <xdr:spPr>
        <a:xfrm>
          <a:off x="4673600" y="14196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158750</xdr:rowOff>
    </xdr:from>
    <xdr:to>
      <xdr:col>24</xdr:col>
      <xdr:colOff>114300</xdr:colOff>
      <xdr:row>83</xdr:row>
      <xdr:rowOff>88900</xdr:rowOff>
    </xdr:to>
    <xdr:sp macro="" textlink="">
      <xdr:nvSpPr>
        <xdr:cNvPr id="292" name="フローチャート: 判断 291">
          <a:extLst>
            <a:ext uri="{FF2B5EF4-FFF2-40B4-BE49-F238E27FC236}">
              <a16:creationId xmlns:a16="http://schemas.microsoft.com/office/drawing/2014/main" id="{00000000-0008-0000-0E00-000024010000}"/>
            </a:ext>
          </a:extLst>
        </xdr:cNvPr>
        <xdr:cNvSpPr/>
      </xdr:nvSpPr>
      <xdr:spPr>
        <a:xfrm>
          <a:off x="45847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132080</xdr:rowOff>
    </xdr:from>
    <xdr:to>
      <xdr:col>20</xdr:col>
      <xdr:colOff>38100</xdr:colOff>
      <xdr:row>83</xdr:row>
      <xdr:rowOff>62230</xdr:rowOff>
    </xdr:to>
    <xdr:sp macro="" textlink="">
      <xdr:nvSpPr>
        <xdr:cNvPr id="293" name="フローチャート: 判断 292">
          <a:extLst>
            <a:ext uri="{FF2B5EF4-FFF2-40B4-BE49-F238E27FC236}">
              <a16:creationId xmlns:a16="http://schemas.microsoft.com/office/drawing/2014/main" id="{00000000-0008-0000-0E00-000025010000}"/>
            </a:ext>
          </a:extLst>
        </xdr:cNvPr>
        <xdr:cNvSpPr/>
      </xdr:nvSpPr>
      <xdr:spPr>
        <a:xfrm>
          <a:off x="3746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78739</xdr:rowOff>
    </xdr:from>
    <xdr:to>
      <xdr:col>15</xdr:col>
      <xdr:colOff>101600</xdr:colOff>
      <xdr:row>83</xdr:row>
      <xdr:rowOff>8889</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2857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40639</xdr:rowOff>
    </xdr:from>
    <xdr:to>
      <xdr:col>10</xdr:col>
      <xdr:colOff>165100</xdr:colOff>
      <xdr:row>82</xdr:row>
      <xdr:rowOff>142239</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1968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6350</xdr:rowOff>
    </xdr:from>
    <xdr:to>
      <xdr:col>6</xdr:col>
      <xdr:colOff>38100</xdr:colOff>
      <xdr:row>82</xdr:row>
      <xdr:rowOff>107950</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1079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E00-000029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E00-00002A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109220</xdr:rowOff>
    </xdr:from>
    <xdr:to>
      <xdr:col>24</xdr:col>
      <xdr:colOff>114300</xdr:colOff>
      <xdr:row>82</xdr:row>
      <xdr:rowOff>39370</xdr:rowOff>
    </xdr:to>
    <xdr:sp macro="" textlink="">
      <xdr:nvSpPr>
        <xdr:cNvPr id="302" name="楕円 301">
          <a:extLst>
            <a:ext uri="{FF2B5EF4-FFF2-40B4-BE49-F238E27FC236}">
              <a16:creationId xmlns:a16="http://schemas.microsoft.com/office/drawing/2014/main" id="{00000000-0008-0000-0E00-00002E010000}"/>
            </a:ext>
          </a:extLst>
        </xdr:cNvPr>
        <xdr:cNvSpPr/>
      </xdr:nvSpPr>
      <xdr:spPr>
        <a:xfrm>
          <a:off x="4584700" y="1399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132097</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00000000-0008-0000-0E00-00002F010000}"/>
            </a:ext>
          </a:extLst>
        </xdr:cNvPr>
        <xdr:cNvSpPr txBox="1"/>
      </xdr:nvSpPr>
      <xdr:spPr>
        <a:xfrm>
          <a:off x="4673600"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21589</xdr:rowOff>
    </xdr:from>
    <xdr:to>
      <xdr:col>20</xdr:col>
      <xdr:colOff>38100</xdr:colOff>
      <xdr:row>81</xdr:row>
      <xdr:rowOff>123189</xdr:rowOff>
    </xdr:to>
    <xdr:sp macro="" textlink="">
      <xdr:nvSpPr>
        <xdr:cNvPr id="304" name="楕円 303">
          <a:extLst>
            <a:ext uri="{FF2B5EF4-FFF2-40B4-BE49-F238E27FC236}">
              <a16:creationId xmlns:a16="http://schemas.microsoft.com/office/drawing/2014/main" id="{00000000-0008-0000-0E00-000030010000}"/>
            </a:ext>
          </a:extLst>
        </xdr:cNvPr>
        <xdr:cNvSpPr/>
      </xdr:nvSpPr>
      <xdr:spPr>
        <a:xfrm>
          <a:off x="37465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72389</xdr:rowOff>
    </xdr:from>
    <xdr:to>
      <xdr:col>24</xdr:col>
      <xdr:colOff>63500</xdr:colOff>
      <xdr:row>81</xdr:row>
      <xdr:rowOff>160020</xdr:rowOff>
    </xdr:to>
    <xdr:cxnSp macro="">
      <xdr:nvCxnSpPr>
        <xdr:cNvPr id="305" name="直線コネクタ 304">
          <a:extLst>
            <a:ext uri="{FF2B5EF4-FFF2-40B4-BE49-F238E27FC236}">
              <a16:creationId xmlns:a16="http://schemas.microsoft.com/office/drawing/2014/main" id="{00000000-0008-0000-0E00-000031010000}"/>
            </a:ext>
          </a:extLst>
        </xdr:cNvPr>
        <xdr:cNvCxnSpPr/>
      </xdr:nvCxnSpPr>
      <xdr:spPr>
        <a:xfrm>
          <a:off x="3797300" y="13959839"/>
          <a:ext cx="8382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29211</xdr:rowOff>
    </xdr:from>
    <xdr:to>
      <xdr:col>15</xdr:col>
      <xdr:colOff>101600</xdr:colOff>
      <xdr:row>80</xdr:row>
      <xdr:rowOff>130811</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2857500" y="1374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80011</xdr:rowOff>
    </xdr:from>
    <xdr:to>
      <xdr:col>19</xdr:col>
      <xdr:colOff>177800</xdr:colOff>
      <xdr:row>81</xdr:row>
      <xdr:rowOff>72389</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2908300" y="13796011"/>
          <a:ext cx="889000" cy="163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154939</xdr:rowOff>
    </xdr:from>
    <xdr:to>
      <xdr:col>10</xdr:col>
      <xdr:colOff>165100</xdr:colOff>
      <xdr:row>80</xdr:row>
      <xdr:rowOff>85089</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1968500" y="1369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34289</xdr:rowOff>
    </xdr:from>
    <xdr:to>
      <xdr:col>15</xdr:col>
      <xdr:colOff>50800</xdr:colOff>
      <xdr:row>80</xdr:row>
      <xdr:rowOff>80011</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2019300" y="1375028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101600</xdr:rowOff>
    </xdr:from>
    <xdr:to>
      <xdr:col>6</xdr:col>
      <xdr:colOff>38100</xdr:colOff>
      <xdr:row>80</xdr:row>
      <xdr:rowOff>31750</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1079500" y="1364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152400</xdr:rowOff>
    </xdr:from>
    <xdr:to>
      <xdr:col>10</xdr:col>
      <xdr:colOff>114300</xdr:colOff>
      <xdr:row>80</xdr:row>
      <xdr:rowOff>34289</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1130300" y="1369695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53357</xdr:rowOff>
    </xdr:from>
    <xdr:ext cx="405111" cy="259045"/>
    <xdr:sp macro="" textlink="">
      <xdr:nvSpPr>
        <xdr:cNvPr id="312" name="n_1aveValue【公営住宅】&#10;有形固定資産減価償却率">
          <a:extLst>
            <a:ext uri="{FF2B5EF4-FFF2-40B4-BE49-F238E27FC236}">
              <a16:creationId xmlns:a16="http://schemas.microsoft.com/office/drawing/2014/main" id="{00000000-0008-0000-0E00-000038010000}"/>
            </a:ext>
          </a:extLst>
        </xdr:cNvPr>
        <xdr:cNvSpPr txBox="1"/>
      </xdr:nvSpPr>
      <xdr:spPr>
        <a:xfrm>
          <a:off x="3582044"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xdr:rowOff>
    </xdr:from>
    <xdr:ext cx="405111" cy="259045"/>
    <xdr:sp macro="" textlink="">
      <xdr:nvSpPr>
        <xdr:cNvPr id="313" name="n_2aveValue【公営住宅】&#10;有形固定資産減価償却率">
          <a:extLst>
            <a:ext uri="{FF2B5EF4-FFF2-40B4-BE49-F238E27FC236}">
              <a16:creationId xmlns:a16="http://schemas.microsoft.com/office/drawing/2014/main" id="{00000000-0008-0000-0E00-000039010000}"/>
            </a:ext>
          </a:extLst>
        </xdr:cNvPr>
        <xdr:cNvSpPr txBox="1"/>
      </xdr:nvSpPr>
      <xdr:spPr>
        <a:xfrm>
          <a:off x="2705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133366</xdr:rowOff>
    </xdr:from>
    <xdr:ext cx="405111" cy="259045"/>
    <xdr:sp macro="" textlink="">
      <xdr:nvSpPr>
        <xdr:cNvPr id="314" name="n_3aveValue【公営住宅】&#10;有形固定資産減価償却率">
          <a:extLst>
            <a:ext uri="{FF2B5EF4-FFF2-40B4-BE49-F238E27FC236}">
              <a16:creationId xmlns:a16="http://schemas.microsoft.com/office/drawing/2014/main" id="{00000000-0008-0000-0E00-00003A010000}"/>
            </a:ext>
          </a:extLst>
        </xdr:cNvPr>
        <xdr:cNvSpPr txBox="1"/>
      </xdr:nvSpPr>
      <xdr:spPr>
        <a:xfrm>
          <a:off x="18167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99077</xdr:rowOff>
    </xdr:from>
    <xdr:ext cx="405111" cy="259045"/>
    <xdr:sp macro="" textlink="">
      <xdr:nvSpPr>
        <xdr:cNvPr id="315" name="n_4aveValue【公営住宅】&#10;有形固定資産減価償却率">
          <a:extLst>
            <a:ext uri="{FF2B5EF4-FFF2-40B4-BE49-F238E27FC236}">
              <a16:creationId xmlns:a16="http://schemas.microsoft.com/office/drawing/2014/main" id="{00000000-0008-0000-0E00-00003B010000}"/>
            </a:ext>
          </a:extLst>
        </xdr:cNvPr>
        <xdr:cNvSpPr txBox="1"/>
      </xdr:nvSpPr>
      <xdr:spPr>
        <a:xfrm>
          <a:off x="927744"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139716</xdr:rowOff>
    </xdr:from>
    <xdr:ext cx="405111" cy="259045"/>
    <xdr:sp macro="" textlink="">
      <xdr:nvSpPr>
        <xdr:cNvPr id="316" name="n_1mainValue【公営住宅】&#10;有形固定資産減価償却率">
          <a:extLst>
            <a:ext uri="{FF2B5EF4-FFF2-40B4-BE49-F238E27FC236}">
              <a16:creationId xmlns:a16="http://schemas.microsoft.com/office/drawing/2014/main" id="{00000000-0008-0000-0E00-00003C010000}"/>
            </a:ext>
          </a:extLst>
        </xdr:cNvPr>
        <xdr:cNvSpPr txBox="1"/>
      </xdr:nvSpPr>
      <xdr:spPr>
        <a:xfrm>
          <a:off x="3582044"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147338</xdr:rowOff>
    </xdr:from>
    <xdr:ext cx="405111" cy="259045"/>
    <xdr:sp macro="" textlink="">
      <xdr:nvSpPr>
        <xdr:cNvPr id="317" name="n_2mainValue【公営住宅】&#10;有形固定資産減価償却率">
          <a:extLst>
            <a:ext uri="{FF2B5EF4-FFF2-40B4-BE49-F238E27FC236}">
              <a16:creationId xmlns:a16="http://schemas.microsoft.com/office/drawing/2014/main" id="{00000000-0008-0000-0E00-00003D010000}"/>
            </a:ext>
          </a:extLst>
        </xdr:cNvPr>
        <xdr:cNvSpPr txBox="1"/>
      </xdr:nvSpPr>
      <xdr:spPr>
        <a:xfrm>
          <a:off x="2705744" y="1352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101616</xdr:rowOff>
    </xdr:from>
    <xdr:ext cx="405111" cy="259045"/>
    <xdr:sp macro="" textlink="">
      <xdr:nvSpPr>
        <xdr:cNvPr id="318" name="n_3mainValue【公営住宅】&#10;有形固定資産減価償却率">
          <a:extLst>
            <a:ext uri="{FF2B5EF4-FFF2-40B4-BE49-F238E27FC236}">
              <a16:creationId xmlns:a16="http://schemas.microsoft.com/office/drawing/2014/main" id="{00000000-0008-0000-0E00-00003E010000}"/>
            </a:ext>
          </a:extLst>
        </xdr:cNvPr>
        <xdr:cNvSpPr txBox="1"/>
      </xdr:nvSpPr>
      <xdr:spPr>
        <a:xfrm>
          <a:off x="1816744" y="1347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48277</xdr:rowOff>
    </xdr:from>
    <xdr:ext cx="405111" cy="259045"/>
    <xdr:sp macro="" textlink="">
      <xdr:nvSpPr>
        <xdr:cNvPr id="319" name="n_4mainValue【公営住宅】&#10;有形固定資産減価償却率">
          <a:extLst>
            <a:ext uri="{FF2B5EF4-FFF2-40B4-BE49-F238E27FC236}">
              <a16:creationId xmlns:a16="http://schemas.microsoft.com/office/drawing/2014/main" id="{00000000-0008-0000-0E00-00003F010000}"/>
            </a:ext>
          </a:extLst>
        </xdr:cNvPr>
        <xdr:cNvSpPr txBox="1"/>
      </xdr:nvSpPr>
      <xdr:spPr>
        <a:xfrm>
          <a:off x="927744" y="1342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00000000-0008-0000-0E00-00004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00000000-0008-0000-0E00-000048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00000000-0008-0000-0E00-000049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a:extLst>
            <a:ext uri="{FF2B5EF4-FFF2-40B4-BE49-F238E27FC236}">
              <a16:creationId xmlns:a16="http://schemas.microsoft.com/office/drawing/2014/main" id="{00000000-0008-0000-0E00-00004A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00000000-0008-0000-0E00-000056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35052</xdr:rowOff>
    </xdr:from>
    <xdr:to>
      <xdr:col>54</xdr:col>
      <xdr:colOff>189865</xdr:colOff>
      <xdr:row>86</xdr:row>
      <xdr:rowOff>110489</xdr:rowOff>
    </xdr:to>
    <xdr:cxnSp macro="">
      <xdr:nvCxnSpPr>
        <xdr:cNvPr id="343" name="直線コネクタ 342">
          <a:extLst>
            <a:ext uri="{FF2B5EF4-FFF2-40B4-BE49-F238E27FC236}">
              <a16:creationId xmlns:a16="http://schemas.microsoft.com/office/drawing/2014/main" id="{00000000-0008-0000-0E00-000057010000}"/>
            </a:ext>
          </a:extLst>
        </xdr:cNvPr>
        <xdr:cNvCxnSpPr/>
      </xdr:nvCxnSpPr>
      <xdr:spPr>
        <a:xfrm flipV="1">
          <a:off x="10476865" y="13579602"/>
          <a:ext cx="0" cy="1275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44" name="【公営住宅】&#10;一人当たり面積最小値テキスト">
          <a:extLst>
            <a:ext uri="{FF2B5EF4-FFF2-40B4-BE49-F238E27FC236}">
              <a16:creationId xmlns:a16="http://schemas.microsoft.com/office/drawing/2014/main" id="{00000000-0008-0000-0E00-000058010000}"/>
            </a:ext>
          </a:extLst>
        </xdr:cNvPr>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45" name="直線コネクタ 344">
          <a:extLst>
            <a:ext uri="{FF2B5EF4-FFF2-40B4-BE49-F238E27FC236}">
              <a16:creationId xmlns:a16="http://schemas.microsoft.com/office/drawing/2014/main" id="{00000000-0008-0000-0E00-000059010000}"/>
            </a:ext>
          </a:extLst>
        </xdr:cNvPr>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153179</xdr:rowOff>
    </xdr:from>
    <xdr:ext cx="469744" cy="259045"/>
    <xdr:sp macro="" textlink="">
      <xdr:nvSpPr>
        <xdr:cNvPr id="346" name="【公営住宅】&#10;一人当たり面積最大値テキスト">
          <a:extLst>
            <a:ext uri="{FF2B5EF4-FFF2-40B4-BE49-F238E27FC236}">
              <a16:creationId xmlns:a16="http://schemas.microsoft.com/office/drawing/2014/main" id="{00000000-0008-0000-0E00-00005A010000}"/>
            </a:ext>
          </a:extLst>
        </xdr:cNvPr>
        <xdr:cNvSpPr txBox="1"/>
      </xdr:nvSpPr>
      <xdr:spPr>
        <a:xfrm>
          <a:off x="10515600" y="13354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35052</xdr:rowOff>
    </xdr:from>
    <xdr:to>
      <xdr:col>55</xdr:col>
      <xdr:colOff>88900</xdr:colOff>
      <xdr:row>79</xdr:row>
      <xdr:rowOff>35052</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a:off x="10388600" y="13579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67327</xdr:rowOff>
    </xdr:from>
    <xdr:ext cx="469744" cy="259045"/>
    <xdr:sp macro="" textlink="">
      <xdr:nvSpPr>
        <xdr:cNvPr id="348" name="【公営住宅】&#10;一人当たり面積平均値テキスト">
          <a:extLst>
            <a:ext uri="{FF2B5EF4-FFF2-40B4-BE49-F238E27FC236}">
              <a16:creationId xmlns:a16="http://schemas.microsoft.com/office/drawing/2014/main" id="{00000000-0008-0000-0E00-00005C010000}"/>
            </a:ext>
          </a:extLst>
        </xdr:cNvPr>
        <xdr:cNvSpPr txBox="1"/>
      </xdr:nvSpPr>
      <xdr:spPr>
        <a:xfrm>
          <a:off x="10515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44450</xdr:rowOff>
    </xdr:from>
    <xdr:to>
      <xdr:col>55</xdr:col>
      <xdr:colOff>50800</xdr:colOff>
      <xdr:row>83</xdr:row>
      <xdr:rowOff>146050</xdr:rowOff>
    </xdr:to>
    <xdr:sp macro="" textlink="">
      <xdr:nvSpPr>
        <xdr:cNvPr id="349" name="フローチャート: 判断 348">
          <a:extLst>
            <a:ext uri="{FF2B5EF4-FFF2-40B4-BE49-F238E27FC236}">
              <a16:creationId xmlns:a16="http://schemas.microsoft.com/office/drawing/2014/main" id="{00000000-0008-0000-0E00-00005D010000}"/>
            </a:ext>
          </a:extLst>
        </xdr:cNvPr>
        <xdr:cNvSpPr/>
      </xdr:nvSpPr>
      <xdr:spPr>
        <a:xfrm>
          <a:off x="10426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42926</xdr:rowOff>
    </xdr:from>
    <xdr:to>
      <xdr:col>50</xdr:col>
      <xdr:colOff>165100</xdr:colOff>
      <xdr:row>83</xdr:row>
      <xdr:rowOff>144526</xdr:rowOff>
    </xdr:to>
    <xdr:sp macro="" textlink="">
      <xdr:nvSpPr>
        <xdr:cNvPr id="350" name="フローチャート: 判断 349">
          <a:extLst>
            <a:ext uri="{FF2B5EF4-FFF2-40B4-BE49-F238E27FC236}">
              <a16:creationId xmlns:a16="http://schemas.microsoft.com/office/drawing/2014/main" id="{00000000-0008-0000-0E00-00005E010000}"/>
            </a:ext>
          </a:extLst>
        </xdr:cNvPr>
        <xdr:cNvSpPr/>
      </xdr:nvSpPr>
      <xdr:spPr>
        <a:xfrm>
          <a:off x="95885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7113</xdr:rowOff>
    </xdr:from>
    <xdr:to>
      <xdr:col>46</xdr:col>
      <xdr:colOff>38100</xdr:colOff>
      <xdr:row>83</xdr:row>
      <xdr:rowOff>108713</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8699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55880</xdr:rowOff>
    </xdr:from>
    <xdr:to>
      <xdr:col>41</xdr:col>
      <xdr:colOff>101600</xdr:colOff>
      <xdr:row>83</xdr:row>
      <xdr:rowOff>157480</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7810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68072</xdr:rowOff>
    </xdr:from>
    <xdr:to>
      <xdr:col>36</xdr:col>
      <xdr:colOff>165100</xdr:colOff>
      <xdr:row>83</xdr:row>
      <xdr:rowOff>169672</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6921500" y="142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157226</xdr:rowOff>
    </xdr:from>
    <xdr:to>
      <xdr:col>55</xdr:col>
      <xdr:colOff>50800</xdr:colOff>
      <xdr:row>84</xdr:row>
      <xdr:rowOff>87376</xdr:rowOff>
    </xdr:to>
    <xdr:sp macro="" textlink="">
      <xdr:nvSpPr>
        <xdr:cNvPr id="359" name="楕円 358">
          <a:extLst>
            <a:ext uri="{FF2B5EF4-FFF2-40B4-BE49-F238E27FC236}">
              <a16:creationId xmlns:a16="http://schemas.microsoft.com/office/drawing/2014/main" id="{00000000-0008-0000-0E00-000067010000}"/>
            </a:ext>
          </a:extLst>
        </xdr:cNvPr>
        <xdr:cNvSpPr/>
      </xdr:nvSpPr>
      <xdr:spPr>
        <a:xfrm>
          <a:off x="10426700" y="1438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135653</xdr:rowOff>
    </xdr:from>
    <xdr:ext cx="469744" cy="259045"/>
    <xdr:sp macro="" textlink="">
      <xdr:nvSpPr>
        <xdr:cNvPr id="360" name="【公営住宅】&#10;一人当たり面積該当値テキスト">
          <a:extLst>
            <a:ext uri="{FF2B5EF4-FFF2-40B4-BE49-F238E27FC236}">
              <a16:creationId xmlns:a16="http://schemas.microsoft.com/office/drawing/2014/main" id="{00000000-0008-0000-0E00-000068010000}"/>
            </a:ext>
          </a:extLst>
        </xdr:cNvPr>
        <xdr:cNvSpPr txBox="1"/>
      </xdr:nvSpPr>
      <xdr:spPr>
        <a:xfrm>
          <a:off x="10515600" y="14366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160274</xdr:rowOff>
    </xdr:from>
    <xdr:to>
      <xdr:col>50</xdr:col>
      <xdr:colOff>165100</xdr:colOff>
      <xdr:row>84</xdr:row>
      <xdr:rowOff>90424</xdr:rowOff>
    </xdr:to>
    <xdr:sp macro="" textlink="">
      <xdr:nvSpPr>
        <xdr:cNvPr id="361" name="楕円 360">
          <a:extLst>
            <a:ext uri="{FF2B5EF4-FFF2-40B4-BE49-F238E27FC236}">
              <a16:creationId xmlns:a16="http://schemas.microsoft.com/office/drawing/2014/main" id="{00000000-0008-0000-0E00-000069010000}"/>
            </a:ext>
          </a:extLst>
        </xdr:cNvPr>
        <xdr:cNvSpPr/>
      </xdr:nvSpPr>
      <xdr:spPr>
        <a:xfrm>
          <a:off x="9588500" y="1439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36576</xdr:rowOff>
    </xdr:from>
    <xdr:to>
      <xdr:col>55</xdr:col>
      <xdr:colOff>0</xdr:colOff>
      <xdr:row>84</xdr:row>
      <xdr:rowOff>39624</xdr:rowOff>
    </xdr:to>
    <xdr:cxnSp macro="">
      <xdr:nvCxnSpPr>
        <xdr:cNvPr id="362" name="直線コネクタ 361">
          <a:extLst>
            <a:ext uri="{FF2B5EF4-FFF2-40B4-BE49-F238E27FC236}">
              <a16:creationId xmlns:a16="http://schemas.microsoft.com/office/drawing/2014/main" id="{00000000-0008-0000-0E00-00006A010000}"/>
            </a:ext>
          </a:extLst>
        </xdr:cNvPr>
        <xdr:cNvCxnSpPr/>
      </xdr:nvCxnSpPr>
      <xdr:spPr>
        <a:xfrm flipV="1">
          <a:off x="9639300" y="14438376"/>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163322</xdr:rowOff>
    </xdr:from>
    <xdr:to>
      <xdr:col>46</xdr:col>
      <xdr:colOff>38100</xdr:colOff>
      <xdr:row>84</xdr:row>
      <xdr:rowOff>93472</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8699500" y="1439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39624</xdr:rowOff>
    </xdr:from>
    <xdr:to>
      <xdr:col>50</xdr:col>
      <xdr:colOff>114300</xdr:colOff>
      <xdr:row>84</xdr:row>
      <xdr:rowOff>42672</xdr:rowOff>
    </xdr:to>
    <xdr:cxnSp macro="">
      <xdr:nvCxnSpPr>
        <xdr:cNvPr id="364" name="直線コネクタ 363">
          <a:extLst>
            <a:ext uri="{FF2B5EF4-FFF2-40B4-BE49-F238E27FC236}">
              <a16:creationId xmlns:a16="http://schemas.microsoft.com/office/drawing/2014/main" id="{00000000-0008-0000-0E00-00006C010000}"/>
            </a:ext>
          </a:extLst>
        </xdr:cNvPr>
        <xdr:cNvCxnSpPr/>
      </xdr:nvCxnSpPr>
      <xdr:spPr>
        <a:xfrm flipV="1">
          <a:off x="8750300" y="14441424"/>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164846</xdr:rowOff>
    </xdr:from>
    <xdr:to>
      <xdr:col>41</xdr:col>
      <xdr:colOff>101600</xdr:colOff>
      <xdr:row>84</xdr:row>
      <xdr:rowOff>94996</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7810500" y="1439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42672</xdr:rowOff>
    </xdr:from>
    <xdr:to>
      <xdr:col>45</xdr:col>
      <xdr:colOff>177800</xdr:colOff>
      <xdr:row>84</xdr:row>
      <xdr:rowOff>44196</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flipV="1">
          <a:off x="7861300" y="14444472"/>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167894</xdr:rowOff>
    </xdr:from>
    <xdr:to>
      <xdr:col>36</xdr:col>
      <xdr:colOff>165100</xdr:colOff>
      <xdr:row>84</xdr:row>
      <xdr:rowOff>98044</xdr:rowOff>
    </xdr:to>
    <xdr:sp macro="" textlink="">
      <xdr:nvSpPr>
        <xdr:cNvPr id="367" name="楕円 366">
          <a:extLst>
            <a:ext uri="{FF2B5EF4-FFF2-40B4-BE49-F238E27FC236}">
              <a16:creationId xmlns:a16="http://schemas.microsoft.com/office/drawing/2014/main" id="{00000000-0008-0000-0E00-00006F010000}"/>
            </a:ext>
          </a:extLst>
        </xdr:cNvPr>
        <xdr:cNvSpPr/>
      </xdr:nvSpPr>
      <xdr:spPr>
        <a:xfrm>
          <a:off x="6921500" y="1439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44196</xdr:rowOff>
    </xdr:from>
    <xdr:to>
      <xdr:col>41</xdr:col>
      <xdr:colOff>50800</xdr:colOff>
      <xdr:row>84</xdr:row>
      <xdr:rowOff>47244</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flipV="1">
          <a:off x="6972300" y="14445996"/>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161053</xdr:rowOff>
    </xdr:from>
    <xdr:ext cx="469744" cy="259045"/>
    <xdr:sp macro="" textlink="">
      <xdr:nvSpPr>
        <xdr:cNvPr id="369" name="n_1aveValue【公営住宅】&#10;一人当たり面積">
          <a:extLst>
            <a:ext uri="{FF2B5EF4-FFF2-40B4-BE49-F238E27FC236}">
              <a16:creationId xmlns:a16="http://schemas.microsoft.com/office/drawing/2014/main" id="{00000000-0008-0000-0E00-000071010000}"/>
            </a:ext>
          </a:extLst>
        </xdr:cNvPr>
        <xdr:cNvSpPr txBox="1"/>
      </xdr:nvSpPr>
      <xdr:spPr>
        <a:xfrm>
          <a:off x="9391727" y="1404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125240</xdr:rowOff>
    </xdr:from>
    <xdr:ext cx="469744" cy="259045"/>
    <xdr:sp macro="" textlink="">
      <xdr:nvSpPr>
        <xdr:cNvPr id="370" name="n_2aveValue【公営住宅】&#10;一人当たり面積">
          <a:extLst>
            <a:ext uri="{FF2B5EF4-FFF2-40B4-BE49-F238E27FC236}">
              <a16:creationId xmlns:a16="http://schemas.microsoft.com/office/drawing/2014/main" id="{00000000-0008-0000-0E00-000072010000}"/>
            </a:ext>
          </a:extLst>
        </xdr:cNvPr>
        <xdr:cNvSpPr txBox="1"/>
      </xdr:nvSpPr>
      <xdr:spPr>
        <a:xfrm>
          <a:off x="8515427" y="1401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2557</xdr:rowOff>
    </xdr:from>
    <xdr:ext cx="469744" cy="259045"/>
    <xdr:sp macro="" textlink="">
      <xdr:nvSpPr>
        <xdr:cNvPr id="371" name="n_3aveValue【公営住宅】&#10;一人当たり面積">
          <a:extLst>
            <a:ext uri="{FF2B5EF4-FFF2-40B4-BE49-F238E27FC236}">
              <a16:creationId xmlns:a16="http://schemas.microsoft.com/office/drawing/2014/main" id="{00000000-0008-0000-0E00-000073010000}"/>
            </a:ext>
          </a:extLst>
        </xdr:cNvPr>
        <xdr:cNvSpPr txBox="1"/>
      </xdr:nvSpPr>
      <xdr:spPr>
        <a:xfrm>
          <a:off x="76264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14749</xdr:rowOff>
    </xdr:from>
    <xdr:ext cx="469744" cy="259045"/>
    <xdr:sp macro="" textlink="">
      <xdr:nvSpPr>
        <xdr:cNvPr id="372" name="n_4aveValue【公営住宅】&#10;一人当たり面積">
          <a:extLst>
            <a:ext uri="{FF2B5EF4-FFF2-40B4-BE49-F238E27FC236}">
              <a16:creationId xmlns:a16="http://schemas.microsoft.com/office/drawing/2014/main" id="{00000000-0008-0000-0E00-000074010000}"/>
            </a:ext>
          </a:extLst>
        </xdr:cNvPr>
        <xdr:cNvSpPr txBox="1"/>
      </xdr:nvSpPr>
      <xdr:spPr>
        <a:xfrm>
          <a:off x="6737427" y="1407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81551</xdr:rowOff>
    </xdr:from>
    <xdr:ext cx="469744" cy="259045"/>
    <xdr:sp macro="" textlink="">
      <xdr:nvSpPr>
        <xdr:cNvPr id="373" name="n_1mainValue【公営住宅】&#10;一人当たり面積">
          <a:extLst>
            <a:ext uri="{FF2B5EF4-FFF2-40B4-BE49-F238E27FC236}">
              <a16:creationId xmlns:a16="http://schemas.microsoft.com/office/drawing/2014/main" id="{00000000-0008-0000-0E00-000075010000}"/>
            </a:ext>
          </a:extLst>
        </xdr:cNvPr>
        <xdr:cNvSpPr txBox="1"/>
      </xdr:nvSpPr>
      <xdr:spPr>
        <a:xfrm>
          <a:off x="9391727" y="14483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84599</xdr:rowOff>
    </xdr:from>
    <xdr:ext cx="469744" cy="259045"/>
    <xdr:sp macro="" textlink="">
      <xdr:nvSpPr>
        <xdr:cNvPr id="374" name="n_2mainValue【公営住宅】&#10;一人当たり面積">
          <a:extLst>
            <a:ext uri="{FF2B5EF4-FFF2-40B4-BE49-F238E27FC236}">
              <a16:creationId xmlns:a16="http://schemas.microsoft.com/office/drawing/2014/main" id="{00000000-0008-0000-0E00-000076010000}"/>
            </a:ext>
          </a:extLst>
        </xdr:cNvPr>
        <xdr:cNvSpPr txBox="1"/>
      </xdr:nvSpPr>
      <xdr:spPr>
        <a:xfrm>
          <a:off x="8515427" y="1448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86123</xdr:rowOff>
    </xdr:from>
    <xdr:ext cx="469744" cy="259045"/>
    <xdr:sp macro="" textlink="">
      <xdr:nvSpPr>
        <xdr:cNvPr id="375" name="n_3mainValue【公営住宅】&#10;一人当たり面積">
          <a:extLst>
            <a:ext uri="{FF2B5EF4-FFF2-40B4-BE49-F238E27FC236}">
              <a16:creationId xmlns:a16="http://schemas.microsoft.com/office/drawing/2014/main" id="{00000000-0008-0000-0E00-000077010000}"/>
            </a:ext>
          </a:extLst>
        </xdr:cNvPr>
        <xdr:cNvSpPr txBox="1"/>
      </xdr:nvSpPr>
      <xdr:spPr>
        <a:xfrm>
          <a:off x="7626427" y="14487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89171</xdr:rowOff>
    </xdr:from>
    <xdr:ext cx="469744" cy="259045"/>
    <xdr:sp macro="" textlink="">
      <xdr:nvSpPr>
        <xdr:cNvPr id="376" name="n_4mainValue【公営住宅】&#10;一人当たり面積">
          <a:extLst>
            <a:ext uri="{FF2B5EF4-FFF2-40B4-BE49-F238E27FC236}">
              <a16:creationId xmlns:a16="http://schemas.microsoft.com/office/drawing/2014/main" id="{00000000-0008-0000-0E00-000078010000}"/>
            </a:ext>
          </a:extLst>
        </xdr:cNvPr>
        <xdr:cNvSpPr txBox="1"/>
      </xdr:nvSpPr>
      <xdr:spPr>
        <a:xfrm>
          <a:off x="6737427" y="1449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00000000-0008-0000-0E00-000091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00000000-0008-0000-0E00-000093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a:extLst>
            <a:ext uri="{FF2B5EF4-FFF2-40B4-BE49-F238E27FC236}">
              <a16:creationId xmlns:a16="http://schemas.microsoft.com/office/drawing/2014/main" id="{00000000-0008-0000-0E00-0000A0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66675</xdr:rowOff>
    </xdr:from>
    <xdr:to>
      <xdr:col>85</xdr:col>
      <xdr:colOff>126364</xdr:colOff>
      <xdr:row>40</xdr:row>
      <xdr:rowOff>152400</xdr:rowOff>
    </xdr:to>
    <xdr:cxnSp macro="">
      <xdr:nvCxnSpPr>
        <xdr:cNvPr id="417" name="直線コネクタ 416">
          <a:extLst>
            <a:ext uri="{FF2B5EF4-FFF2-40B4-BE49-F238E27FC236}">
              <a16:creationId xmlns:a16="http://schemas.microsoft.com/office/drawing/2014/main" id="{00000000-0008-0000-0E00-0000A1010000}"/>
            </a:ext>
          </a:extLst>
        </xdr:cNvPr>
        <xdr:cNvCxnSpPr/>
      </xdr:nvCxnSpPr>
      <xdr:spPr>
        <a:xfrm flipV="1">
          <a:off x="16318864" y="5895975"/>
          <a:ext cx="0" cy="1114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156227</xdr:rowOff>
    </xdr:from>
    <xdr:ext cx="405111" cy="259045"/>
    <xdr:sp macro="" textlink="">
      <xdr:nvSpPr>
        <xdr:cNvPr id="418" name="【認定こども園・幼稚園・保育所】&#10;有形固定資産減価償却率最小値テキスト">
          <a:extLst>
            <a:ext uri="{FF2B5EF4-FFF2-40B4-BE49-F238E27FC236}">
              <a16:creationId xmlns:a16="http://schemas.microsoft.com/office/drawing/2014/main" id="{00000000-0008-0000-0E00-0000A2010000}"/>
            </a:ext>
          </a:extLst>
        </xdr:cNvPr>
        <xdr:cNvSpPr txBox="1"/>
      </xdr:nvSpPr>
      <xdr:spPr>
        <a:xfrm>
          <a:off x="16357600" y="701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152400</xdr:rowOff>
    </xdr:from>
    <xdr:to>
      <xdr:col>86</xdr:col>
      <xdr:colOff>25400</xdr:colOff>
      <xdr:row>40</xdr:row>
      <xdr:rowOff>152400</xdr:rowOff>
    </xdr:to>
    <xdr:cxnSp macro="">
      <xdr:nvCxnSpPr>
        <xdr:cNvPr id="419" name="直線コネクタ 418">
          <a:extLst>
            <a:ext uri="{FF2B5EF4-FFF2-40B4-BE49-F238E27FC236}">
              <a16:creationId xmlns:a16="http://schemas.microsoft.com/office/drawing/2014/main" id="{00000000-0008-0000-0E00-0000A3010000}"/>
            </a:ext>
          </a:extLst>
        </xdr:cNvPr>
        <xdr:cNvCxnSpPr/>
      </xdr:nvCxnSpPr>
      <xdr:spPr>
        <a:xfrm>
          <a:off x="16230600" y="70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13352</xdr:rowOff>
    </xdr:from>
    <xdr:ext cx="405111" cy="259045"/>
    <xdr:sp macro="" textlink="">
      <xdr:nvSpPr>
        <xdr:cNvPr id="420" name="【認定こども園・幼稚園・保育所】&#10;有形固定資産減価償却率最大値テキスト">
          <a:extLst>
            <a:ext uri="{FF2B5EF4-FFF2-40B4-BE49-F238E27FC236}">
              <a16:creationId xmlns:a16="http://schemas.microsoft.com/office/drawing/2014/main" id="{00000000-0008-0000-0E00-0000A4010000}"/>
            </a:ext>
          </a:extLst>
        </xdr:cNvPr>
        <xdr:cNvSpPr txBox="1"/>
      </xdr:nvSpPr>
      <xdr:spPr>
        <a:xfrm>
          <a:off x="16357600" y="5671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66675</xdr:rowOff>
    </xdr:from>
    <xdr:to>
      <xdr:col>86</xdr:col>
      <xdr:colOff>25400</xdr:colOff>
      <xdr:row>34</xdr:row>
      <xdr:rowOff>66675</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a:off x="16230600" y="589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36847</xdr:rowOff>
    </xdr:from>
    <xdr:ext cx="405111" cy="259045"/>
    <xdr:sp macro="" textlink="">
      <xdr:nvSpPr>
        <xdr:cNvPr id="422" name="【認定こども園・幼稚園・保育所】&#10;有形固定資産減価償却率平均値テキスト">
          <a:extLst>
            <a:ext uri="{FF2B5EF4-FFF2-40B4-BE49-F238E27FC236}">
              <a16:creationId xmlns:a16="http://schemas.microsoft.com/office/drawing/2014/main" id="{00000000-0008-0000-0E00-0000A6010000}"/>
            </a:ext>
          </a:extLst>
        </xdr:cNvPr>
        <xdr:cNvSpPr txBox="1"/>
      </xdr:nvSpPr>
      <xdr:spPr>
        <a:xfrm>
          <a:off x="16357600" y="620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xdr:rowOff>
    </xdr:from>
    <xdr:to>
      <xdr:col>85</xdr:col>
      <xdr:colOff>177800</xdr:colOff>
      <xdr:row>37</xdr:row>
      <xdr:rowOff>115570</xdr:rowOff>
    </xdr:to>
    <xdr:sp macro="" textlink="">
      <xdr:nvSpPr>
        <xdr:cNvPr id="423" name="フローチャート: 判断 422">
          <a:extLst>
            <a:ext uri="{FF2B5EF4-FFF2-40B4-BE49-F238E27FC236}">
              <a16:creationId xmlns:a16="http://schemas.microsoft.com/office/drawing/2014/main" id="{00000000-0008-0000-0E00-0000A7010000}"/>
            </a:ext>
          </a:extLst>
        </xdr:cNvPr>
        <xdr:cNvSpPr/>
      </xdr:nvSpPr>
      <xdr:spPr>
        <a:xfrm>
          <a:off x="162687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424" name="フローチャート: 判断 423">
          <a:extLst>
            <a:ext uri="{FF2B5EF4-FFF2-40B4-BE49-F238E27FC236}">
              <a16:creationId xmlns:a16="http://schemas.microsoft.com/office/drawing/2014/main" id="{00000000-0008-0000-0E00-0000A8010000}"/>
            </a:ext>
          </a:extLst>
        </xdr:cNvPr>
        <xdr:cNvSpPr/>
      </xdr:nvSpPr>
      <xdr:spPr>
        <a:xfrm>
          <a:off x="15430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425" name="フローチャート: 判断 424">
          <a:extLst>
            <a:ext uri="{FF2B5EF4-FFF2-40B4-BE49-F238E27FC236}">
              <a16:creationId xmlns:a16="http://schemas.microsoft.com/office/drawing/2014/main" id="{00000000-0008-0000-0E00-0000A9010000}"/>
            </a:ext>
          </a:extLst>
        </xdr:cNvPr>
        <xdr:cNvSpPr/>
      </xdr:nvSpPr>
      <xdr:spPr>
        <a:xfrm>
          <a:off x="14541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71120</xdr:rowOff>
    </xdr:from>
    <xdr:to>
      <xdr:col>72</xdr:col>
      <xdr:colOff>38100</xdr:colOff>
      <xdr:row>38</xdr:row>
      <xdr:rowOff>1270</xdr:rowOff>
    </xdr:to>
    <xdr:sp macro="" textlink="">
      <xdr:nvSpPr>
        <xdr:cNvPr id="426" name="フローチャート: 判断 425">
          <a:extLst>
            <a:ext uri="{FF2B5EF4-FFF2-40B4-BE49-F238E27FC236}">
              <a16:creationId xmlns:a16="http://schemas.microsoft.com/office/drawing/2014/main" id="{00000000-0008-0000-0E00-0000AA010000}"/>
            </a:ext>
          </a:extLst>
        </xdr:cNvPr>
        <xdr:cNvSpPr/>
      </xdr:nvSpPr>
      <xdr:spPr>
        <a:xfrm>
          <a:off x="13652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122555</xdr:rowOff>
    </xdr:from>
    <xdr:to>
      <xdr:col>67</xdr:col>
      <xdr:colOff>101600</xdr:colOff>
      <xdr:row>38</xdr:row>
      <xdr:rowOff>52705</xdr:rowOff>
    </xdr:to>
    <xdr:sp macro="" textlink="">
      <xdr:nvSpPr>
        <xdr:cNvPr id="427" name="フローチャート: 判断 426">
          <a:extLst>
            <a:ext uri="{FF2B5EF4-FFF2-40B4-BE49-F238E27FC236}">
              <a16:creationId xmlns:a16="http://schemas.microsoft.com/office/drawing/2014/main" id="{00000000-0008-0000-0E00-0000AB010000}"/>
            </a:ext>
          </a:extLst>
        </xdr:cNvPr>
        <xdr:cNvSpPr/>
      </xdr:nvSpPr>
      <xdr:spPr>
        <a:xfrm>
          <a:off x="12763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E00-0000AC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105410</xdr:rowOff>
    </xdr:from>
    <xdr:to>
      <xdr:col>85</xdr:col>
      <xdr:colOff>177800</xdr:colOff>
      <xdr:row>40</xdr:row>
      <xdr:rowOff>35560</xdr:rowOff>
    </xdr:to>
    <xdr:sp macro="" textlink="">
      <xdr:nvSpPr>
        <xdr:cNvPr id="433" name="楕円 432">
          <a:extLst>
            <a:ext uri="{FF2B5EF4-FFF2-40B4-BE49-F238E27FC236}">
              <a16:creationId xmlns:a16="http://schemas.microsoft.com/office/drawing/2014/main" id="{00000000-0008-0000-0E00-0000B1010000}"/>
            </a:ext>
          </a:extLst>
        </xdr:cNvPr>
        <xdr:cNvSpPr/>
      </xdr:nvSpPr>
      <xdr:spPr>
        <a:xfrm>
          <a:off x="162687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83837</xdr:rowOff>
    </xdr:from>
    <xdr:ext cx="405111" cy="259045"/>
    <xdr:sp macro="" textlink="">
      <xdr:nvSpPr>
        <xdr:cNvPr id="434" name="【認定こども園・幼稚園・保育所】&#10;有形固定資産減価償却率該当値テキスト">
          <a:extLst>
            <a:ext uri="{FF2B5EF4-FFF2-40B4-BE49-F238E27FC236}">
              <a16:creationId xmlns:a16="http://schemas.microsoft.com/office/drawing/2014/main" id="{00000000-0008-0000-0E00-0000B2010000}"/>
            </a:ext>
          </a:extLst>
        </xdr:cNvPr>
        <xdr:cNvSpPr txBox="1"/>
      </xdr:nvSpPr>
      <xdr:spPr>
        <a:xfrm>
          <a:off x="16357600"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48260</xdr:rowOff>
    </xdr:from>
    <xdr:to>
      <xdr:col>81</xdr:col>
      <xdr:colOff>101600</xdr:colOff>
      <xdr:row>39</xdr:row>
      <xdr:rowOff>149860</xdr:rowOff>
    </xdr:to>
    <xdr:sp macro="" textlink="">
      <xdr:nvSpPr>
        <xdr:cNvPr id="435" name="楕円 434">
          <a:extLst>
            <a:ext uri="{FF2B5EF4-FFF2-40B4-BE49-F238E27FC236}">
              <a16:creationId xmlns:a16="http://schemas.microsoft.com/office/drawing/2014/main" id="{00000000-0008-0000-0E00-0000B3010000}"/>
            </a:ext>
          </a:extLst>
        </xdr:cNvPr>
        <xdr:cNvSpPr/>
      </xdr:nvSpPr>
      <xdr:spPr>
        <a:xfrm>
          <a:off x="15430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99060</xdr:rowOff>
    </xdr:from>
    <xdr:to>
      <xdr:col>85</xdr:col>
      <xdr:colOff>127000</xdr:colOff>
      <xdr:row>39</xdr:row>
      <xdr:rowOff>156210</xdr:rowOff>
    </xdr:to>
    <xdr:cxnSp macro="">
      <xdr:nvCxnSpPr>
        <xdr:cNvPr id="436" name="直線コネクタ 435">
          <a:extLst>
            <a:ext uri="{FF2B5EF4-FFF2-40B4-BE49-F238E27FC236}">
              <a16:creationId xmlns:a16="http://schemas.microsoft.com/office/drawing/2014/main" id="{00000000-0008-0000-0E00-0000B4010000}"/>
            </a:ext>
          </a:extLst>
        </xdr:cNvPr>
        <xdr:cNvCxnSpPr/>
      </xdr:nvCxnSpPr>
      <xdr:spPr>
        <a:xfrm>
          <a:off x="15481300" y="678561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97790</xdr:rowOff>
    </xdr:from>
    <xdr:to>
      <xdr:col>76</xdr:col>
      <xdr:colOff>165100</xdr:colOff>
      <xdr:row>39</xdr:row>
      <xdr:rowOff>27940</xdr:rowOff>
    </xdr:to>
    <xdr:sp macro="" textlink="">
      <xdr:nvSpPr>
        <xdr:cNvPr id="437" name="楕円 436">
          <a:extLst>
            <a:ext uri="{FF2B5EF4-FFF2-40B4-BE49-F238E27FC236}">
              <a16:creationId xmlns:a16="http://schemas.microsoft.com/office/drawing/2014/main" id="{00000000-0008-0000-0E00-0000B5010000}"/>
            </a:ext>
          </a:extLst>
        </xdr:cNvPr>
        <xdr:cNvSpPr/>
      </xdr:nvSpPr>
      <xdr:spPr>
        <a:xfrm>
          <a:off x="14541500" y="661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148590</xdr:rowOff>
    </xdr:from>
    <xdr:to>
      <xdr:col>81</xdr:col>
      <xdr:colOff>50800</xdr:colOff>
      <xdr:row>39</xdr:row>
      <xdr:rowOff>99060</xdr:rowOff>
    </xdr:to>
    <xdr:cxnSp macro="">
      <xdr:nvCxnSpPr>
        <xdr:cNvPr id="438" name="直線コネクタ 437">
          <a:extLst>
            <a:ext uri="{FF2B5EF4-FFF2-40B4-BE49-F238E27FC236}">
              <a16:creationId xmlns:a16="http://schemas.microsoft.com/office/drawing/2014/main" id="{00000000-0008-0000-0E00-0000B6010000}"/>
            </a:ext>
          </a:extLst>
        </xdr:cNvPr>
        <xdr:cNvCxnSpPr/>
      </xdr:nvCxnSpPr>
      <xdr:spPr>
        <a:xfrm>
          <a:off x="14592300" y="666369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23495</xdr:rowOff>
    </xdr:from>
    <xdr:to>
      <xdr:col>72</xdr:col>
      <xdr:colOff>38100</xdr:colOff>
      <xdr:row>38</xdr:row>
      <xdr:rowOff>125095</xdr:rowOff>
    </xdr:to>
    <xdr:sp macro="" textlink="">
      <xdr:nvSpPr>
        <xdr:cNvPr id="439" name="楕円 438">
          <a:extLst>
            <a:ext uri="{FF2B5EF4-FFF2-40B4-BE49-F238E27FC236}">
              <a16:creationId xmlns:a16="http://schemas.microsoft.com/office/drawing/2014/main" id="{00000000-0008-0000-0E00-0000B7010000}"/>
            </a:ext>
          </a:extLst>
        </xdr:cNvPr>
        <xdr:cNvSpPr/>
      </xdr:nvSpPr>
      <xdr:spPr>
        <a:xfrm>
          <a:off x="13652500" y="653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74295</xdr:rowOff>
    </xdr:from>
    <xdr:to>
      <xdr:col>76</xdr:col>
      <xdr:colOff>114300</xdr:colOff>
      <xdr:row>38</xdr:row>
      <xdr:rowOff>148590</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a:off x="13703300" y="658939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15875</xdr:rowOff>
    </xdr:from>
    <xdr:to>
      <xdr:col>67</xdr:col>
      <xdr:colOff>101600</xdr:colOff>
      <xdr:row>38</xdr:row>
      <xdr:rowOff>117475</xdr:rowOff>
    </xdr:to>
    <xdr:sp macro="" textlink="">
      <xdr:nvSpPr>
        <xdr:cNvPr id="441" name="楕円 440">
          <a:extLst>
            <a:ext uri="{FF2B5EF4-FFF2-40B4-BE49-F238E27FC236}">
              <a16:creationId xmlns:a16="http://schemas.microsoft.com/office/drawing/2014/main" id="{00000000-0008-0000-0E00-0000B9010000}"/>
            </a:ext>
          </a:extLst>
        </xdr:cNvPr>
        <xdr:cNvSpPr/>
      </xdr:nvSpPr>
      <xdr:spPr>
        <a:xfrm>
          <a:off x="12763500" y="653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66675</xdr:rowOff>
    </xdr:from>
    <xdr:to>
      <xdr:col>71</xdr:col>
      <xdr:colOff>177800</xdr:colOff>
      <xdr:row>38</xdr:row>
      <xdr:rowOff>74295</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a:off x="12814300" y="658177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153052</xdr:rowOff>
    </xdr:from>
    <xdr:ext cx="405111" cy="259045"/>
    <xdr:sp macro="" textlink="">
      <xdr:nvSpPr>
        <xdr:cNvPr id="443" name="n_1aveValue【認定こども園・幼稚園・保育所】&#10;有形固定資産減価償却率">
          <a:extLst>
            <a:ext uri="{FF2B5EF4-FFF2-40B4-BE49-F238E27FC236}">
              <a16:creationId xmlns:a16="http://schemas.microsoft.com/office/drawing/2014/main" id="{00000000-0008-0000-0E00-0000BB010000}"/>
            </a:ext>
          </a:extLst>
        </xdr:cNvPr>
        <xdr:cNvSpPr txBox="1"/>
      </xdr:nvSpPr>
      <xdr:spPr>
        <a:xfrm>
          <a:off x="152660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151147</xdr:rowOff>
    </xdr:from>
    <xdr:ext cx="405111" cy="259045"/>
    <xdr:sp macro="" textlink="">
      <xdr:nvSpPr>
        <xdr:cNvPr id="444" name="n_2aveValue【認定こども園・幼稚園・保育所】&#10;有形固定資産減価償却率">
          <a:extLst>
            <a:ext uri="{FF2B5EF4-FFF2-40B4-BE49-F238E27FC236}">
              <a16:creationId xmlns:a16="http://schemas.microsoft.com/office/drawing/2014/main" id="{00000000-0008-0000-0E00-0000BC010000}"/>
            </a:ext>
          </a:extLst>
        </xdr:cNvPr>
        <xdr:cNvSpPr txBox="1"/>
      </xdr:nvSpPr>
      <xdr:spPr>
        <a:xfrm>
          <a:off x="14389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17797</xdr:rowOff>
    </xdr:from>
    <xdr:ext cx="405111" cy="259045"/>
    <xdr:sp macro="" textlink="">
      <xdr:nvSpPr>
        <xdr:cNvPr id="445" name="n_3aveValue【認定こども園・幼稚園・保育所】&#10;有形固定資産減価償却率">
          <a:extLst>
            <a:ext uri="{FF2B5EF4-FFF2-40B4-BE49-F238E27FC236}">
              <a16:creationId xmlns:a16="http://schemas.microsoft.com/office/drawing/2014/main" id="{00000000-0008-0000-0E00-0000BD010000}"/>
            </a:ext>
          </a:extLst>
        </xdr:cNvPr>
        <xdr:cNvSpPr txBox="1"/>
      </xdr:nvSpPr>
      <xdr:spPr>
        <a:xfrm>
          <a:off x="135007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69232</xdr:rowOff>
    </xdr:from>
    <xdr:ext cx="405111" cy="259045"/>
    <xdr:sp macro="" textlink="">
      <xdr:nvSpPr>
        <xdr:cNvPr id="446" name="n_4aveValue【認定こども園・幼稚園・保育所】&#10;有形固定資産減価償却率">
          <a:extLst>
            <a:ext uri="{FF2B5EF4-FFF2-40B4-BE49-F238E27FC236}">
              <a16:creationId xmlns:a16="http://schemas.microsoft.com/office/drawing/2014/main" id="{00000000-0008-0000-0E00-0000BE010000}"/>
            </a:ext>
          </a:extLst>
        </xdr:cNvPr>
        <xdr:cNvSpPr txBox="1"/>
      </xdr:nvSpPr>
      <xdr:spPr>
        <a:xfrm>
          <a:off x="12611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140987</xdr:rowOff>
    </xdr:from>
    <xdr:ext cx="405111" cy="259045"/>
    <xdr:sp macro="" textlink="">
      <xdr:nvSpPr>
        <xdr:cNvPr id="447" name="n_1main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5266044" y="682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19067</xdr:rowOff>
    </xdr:from>
    <xdr:ext cx="405111" cy="259045"/>
    <xdr:sp macro="" textlink="">
      <xdr:nvSpPr>
        <xdr:cNvPr id="448" name="n_2mainValue【認定こども園・幼稚園・保育所】&#10;有形固定資産減価償却率">
          <a:extLst>
            <a:ext uri="{FF2B5EF4-FFF2-40B4-BE49-F238E27FC236}">
              <a16:creationId xmlns:a16="http://schemas.microsoft.com/office/drawing/2014/main" id="{00000000-0008-0000-0E00-0000C0010000}"/>
            </a:ext>
          </a:extLst>
        </xdr:cNvPr>
        <xdr:cNvSpPr txBox="1"/>
      </xdr:nvSpPr>
      <xdr:spPr>
        <a:xfrm>
          <a:off x="14389744"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116222</xdr:rowOff>
    </xdr:from>
    <xdr:ext cx="405111" cy="259045"/>
    <xdr:sp macro="" textlink="">
      <xdr:nvSpPr>
        <xdr:cNvPr id="449" name="n_3mainValue【認定こども園・幼稚園・保育所】&#10;有形固定資産減価償却率">
          <a:extLst>
            <a:ext uri="{FF2B5EF4-FFF2-40B4-BE49-F238E27FC236}">
              <a16:creationId xmlns:a16="http://schemas.microsoft.com/office/drawing/2014/main" id="{00000000-0008-0000-0E00-0000C1010000}"/>
            </a:ext>
          </a:extLst>
        </xdr:cNvPr>
        <xdr:cNvSpPr txBox="1"/>
      </xdr:nvSpPr>
      <xdr:spPr>
        <a:xfrm>
          <a:off x="13500744" y="663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108602</xdr:rowOff>
    </xdr:from>
    <xdr:ext cx="405111" cy="259045"/>
    <xdr:sp macro="" textlink="">
      <xdr:nvSpPr>
        <xdr:cNvPr id="450" name="n_4mainValue【認定こども園・幼稚園・保育所】&#10;有形固定資産減価償却率">
          <a:extLst>
            <a:ext uri="{FF2B5EF4-FFF2-40B4-BE49-F238E27FC236}">
              <a16:creationId xmlns:a16="http://schemas.microsoft.com/office/drawing/2014/main" id="{00000000-0008-0000-0E00-0000C2010000}"/>
            </a:ext>
          </a:extLst>
        </xdr:cNvPr>
        <xdr:cNvSpPr txBox="1"/>
      </xdr:nvSpPr>
      <xdr:spPr>
        <a:xfrm>
          <a:off x="12611744" y="662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a:extLst>
            <a:ext uri="{FF2B5EF4-FFF2-40B4-BE49-F238E27FC236}">
              <a16:creationId xmlns:a16="http://schemas.microsoft.com/office/drawing/2014/main" id="{00000000-0008-0000-0E00-0000C3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a:extLst>
            <a:ext uri="{FF2B5EF4-FFF2-40B4-BE49-F238E27FC236}">
              <a16:creationId xmlns:a16="http://schemas.microsoft.com/office/drawing/2014/main" id="{00000000-0008-0000-0E00-0000C4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a:extLst>
            <a:ext uri="{FF2B5EF4-FFF2-40B4-BE49-F238E27FC236}">
              <a16:creationId xmlns:a16="http://schemas.microsoft.com/office/drawing/2014/main" id="{00000000-0008-0000-0E00-0000CB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1" name="直線コネクタ 460">
          <a:extLst>
            <a:ext uri="{FF2B5EF4-FFF2-40B4-BE49-F238E27FC236}">
              <a16:creationId xmlns:a16="http://schemas.microsoft.com/office/drawing/2014/main" id="{00000000-0008-0000-0E00-0000CD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2" name="テキスト ボックス 461">
          <a:extLst>
            <a:ext uri="{FF2B5EF4-FFF2-40B4-BE49-F238E27FC236}">
              <a16:creationId xmlns:a16="http://schemas.microsoft.com/office/drawing/2014/main" id="{00000000-0008-0000-0E00-0000CE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3" name="直線コネクタ 462">
          <a:extLst>
            <a:ext uri="{FF2B5EF4-FFF2-40B4-BE49-F238E27FC236}">
              <a16:creationId xmlns:a16="http://schemas.microsoft.com/office/drawing/2014/main" id="{00000000-0008-0000-0E00-0000CF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4" name="テキスト ボックス 463">
          <a:extLst>
            <a:ext uri="{FF2B5EF4-FFF2-40B4-BE49-F238E27FC236}">
              <a16:creationId xmlns:a16="http://schemas.microsoft.com/office/drawing/2014/main" id="{00000000-0008-0000-0E00-0000D0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00000000-0008-0000-0E00-0000D7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00000000-0008-0000-0E00-0000D8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00000000-0008-0000-0E00-0000D9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41</xdr:row>
      <xdr:rowOff>163830</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flipV="1">
          <a:off x="22160864" y="576834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id="{00000000-0008-0000-0E00-0000DB010000}"/>
            </a:ext>
          </a:extLst>
        </xdr:cNvPr>
        <xdr:cNvSpPr txBox="1"/>
      </xdr:nvSpPr>
      <xdr:spPr>
        <a:xfrm>
          <a:off x="221996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id="{00000000-0008-0000-0E00-0000DD010000}"/>
            </a:ext>
          </a:extLst>
        </xdr:cNvPr>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6367</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id="{00000000-0008-0000-0E00-0000DF010000}"/>
            </a:ext>
          </a:extLst>
        </xdr:cNvPr>
        <xdr:cNvSpPr txBox="1"/>
      </xdr:nvSpPr>
      <xdr:spPr>
        <a:xfrm>
          <a:off x="22199600" y="6521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154940</xdr:rowOff>
    </xdr:from>
    <xdr:to>
      <xdr:col>116</xdr:col>
      <xdr:colOff>114300</xdr:colOff>
      <xdr:row>39</xdr:row>
      <xdr:rowOff>85090</xdr:rowOff>
    </xdr:to>
    <xdr:sp macro="" textlink="">
      <xdr:nvSpPr>
        <xdr:cNvPr id="480" name="フローチャート: 判断 479">
          <a:extLst>
            <a:ext uri="{FF2B5EF4-FFF2-40B4-BE49-F238E27FC236}">
              <a16:creationId xmlns:a16="http://schemas.microsoft.com/office/drawing/2014/main" id="{00000000-0008-0000-0E00-0000E0010000}"/>
            </a:ext>
          </a:extLst>
        </xdr:cNvPr>
        <xdr:cNvSpPr/>
      </xdr:nvSpPr>
      <xdr:spPr>
        <a:xfrm>
          <a:off x="221107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154940</xdr:rowOff>
    </xdr:from>
    <xdr:to>
      <xdr:col>112</xdr:col>
      <xdr:colOff>38100</xdr:colOff>
      <xdr:row>39</xdr:row>
      <xdr:rowOff>85090</xdr:rowOff>
    </xdr:to>
    <xdr:sp macro="" textlink="">
      <xdr:nvSpPr>
        <xdr:cNvPr id="481" name="フローチャート: 判断 480">
          <a:extLst>
            <a:ext uri="{FF2B5EF4-FFF2-40B4-BE49-F238E27FC236}">
              <a16:creationId xmlns:a16="http://schemas.microsoft.com/office/drawing/2014/main" id="{00000000-0008-0000-0E00-0000E1010000}"/>
            </a:ext>
          </a:extLst>
        </xdr:cNvPr>
        <xdr:cNvSpPr/>
      </xdr:nvSpPr>
      <xdr:spPr>
        <a:xfrm>
          <a:off x="21272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93980</xdr:rowOff>
    </xdr:from>
    <xdr:to>
      <xdr:col>107</xdr:col>
      <xdr:colOff>101600</xdr:colOff>
      <xdr:row>39</xdr:row>
      <xdr:rowOff>24130</xdr:rowOff>
    </xdr:to>
    <xdr:sp macro="" textlink="">
      <xdr:nvSpPr>
        <xdr:cNvPr id="482" name="フローチャート: 判断 481">
          <a:extLst>
            <a:ext uri="{FF2B5EF4-FFF2-40B4-BE49-F238E27FC236}">
              <a16:creationId xmlns:a16="http://schemas.microsoft.com/office/drawing/2014/main" id="{00000000-0008-0000-0E00-0000E2010000}"/>
            </a:ext>
          </a:extLst>
        </xdr:cNvPr>
        <xdr:cNvSpPr/>
      </xdr:nvSpPr>
      <xdr:spPr>
        <a:xfrm>
          <a:off x="2038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21590</xdr:rowOff>
    </xdr:from>
    <xdr:to>
      <xdr:col>102</xdr:col>
      <xdr:colOff>165100</xdr:colOff>
      <xdr:row>39</xdr:row>
      <xdr:rowOff>123190</xdr:rowOff>
    </xdr:to>
    <xdr:sp macro="" textlink="">
      <xdr:nvSpPr>
        <xdr:cNvPr id="483" name="フローチャート: 判断 482">
          <a:extLst>
            <a:ext uri="{FF2B5EF4-FFF2-40B4-BE49-F238E27FC236}">
              <a16:creationId xmlns:a16="http://schemas.microsoft.com/office/drawing/2014/main" id="{00000000-0008-0000-0E00-0000E3010000}"/>
            </a:ext>
          </a:extLst>
        </xdr:cNvPr>
        <xdr:cNvSpPr/>
      </xdr:nvSpPr>
      <xdr:spPr>
        <a:xfrm>
          <a:off x="19494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36830</xdr:rowOff>
    </xdr:from>
    <xdr:to>
      <xdr:col>98</xdr:col>
      <xdr:colOff>38100</xdr:colOff>
      <xdr:row>39</xdr:row>
      <xdr:rowOff>138430</xdr:rowOff>
    </xdr:to>
    <xdr:sp macro="" textlink="">
      <xdr:nvSpPr>
        <xdr:cNvPr id="484" name="フローチャート: 判断 483">
          <a:extLst>
            <a:ext uri="{FF2B5EF4-FFF2-40B4-BE49-F238E27FC236}">
              <a16:creationId xmlns:a16="http://schemas.microsoft.com/office/drawing/2014/main" id="{00000000-0008-0000-0E00-0000E4010000}"/>
            </a:ext>
          </a:extLst>
        </xdr:cNvPr>
        <xdr:cNvSpPr/>
      </xdr:nvSpPr>
      <xdr:spPr>
        <a:xfrm>
          <a:off x="18605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E00-0000E6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29210</xdr:rowOff>
    </xdr:from>
    <xdr:to>
      <xdr:col>116</xdr:col>
      <xdr:colOff>114300</xdr:colOff>
      <xdr:row>41</xdr:row>
      <xdr:rowOff>130810</xdr:rowOff>
    </xdr:to>
    <xdr:sp macro="" textlink="">
      <xdr:nvSpPr>
        <xdr:cNvPr id="490" name="楕円 489">
          <a:extLst>
            <a:ext uri="{FF2B5EF4-FFF2-40B4-BE49-F238E27FC236}">
              <a16:creationId xmlns:a16="http://schemas.microsoft.com/office/drawing/2014/main" id="{00000000-0008-0000-0E00-0000EA010000}"/>
            </a:ext>
          </a:extLst>
        </xdr:cNvPr>
        <xdr:cNvSpPr/>
      </xdr:nvSpPr>
      <xdr:spPr>
        <a:xfrm>
          <a:off x="22110700" y="70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115587</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00000000-0008-0000-0E00-0000EB010000}"/>
            </a:ext>
          </a:extLst>
        </xdr:cNvPr>
        <xdr:cNvSpPr txBox="1"/>
      </xdr:nvSpPr>
      <xdr:spPr>
        <a:xfrm>
          <a:off x="22199600" y="697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29210</xdr:rowOff>
    </xdr:from>
    <xdr:to>
      <xdr:col>112</xdr:col>
      <xdr:colOff>38100</xdr:colOff>
      <xdr:row>41</xdr:row>
      <xdr:rowOff>130810</xdr:rowOff>
    </xdr:to>
    <xdr:sp macro="" textlink="">
      <xdr:nvSpPr>
        <xdr:cNvPr id="492" name="楕円 491">
          <a:extLst>
            <a:ext uri="{FF2B5EF4-FFF2-40B4-BE49-F238E27FC236}">
              <a16:creationId xmlns:a16="http://schemas.microsoft.com/office/drawing/2014/main" id="{00000000-0008-0000-0E00-0000EC010000}"/>
            </a:ext>
          </a:extLst>
        </xdr:cNvPr>
        <xdr:cNvSpPr/>
      </xdr:nvSpPr>
      <xdr:spPr>
        <a:xfrm>
          <a:off x="21272500" y="70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80010</xdr:rowOff>
    </xdr:from>
    <xdr:to>
      <xdr:col>116</xdr:col>
      <xdr:colOff>63500</xdr:colOff>
      <xdr:row>41</xdr:row>
      <xdr:rowOff>80010</xdr:rowOff>
    </xdr:to>
    <xdr:cxnSp macro="">
      <xdr:nvCxnSpPr>
        <xdr:cNvPr id="493" name="直線コネクタ 492">
          <a:extLst>
            <a:ext uri="{FF2B5EF4-FFF2-40B4-BE49-F238E27FC236}">
              <a16:creationId xmlns:a16="http://schemas.microsoft.com/office/drawing/2014/main" id="{00000000-0008-0000-0E00-0000ED010000}"/>
            </a:ext>
          </a:extLst>
        </xdr:cNvPr>
        <xdr:cNvCxnSpPr/>
      </xdr:nvCxnSpPr>
      <xdr:spPr>
        <a:xfrm>
          <a:off x="21323300" y="71094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29210</xdr:rowOff>
    </xdr:from>
    <xdr:to>
      <xdr:col>107</xdr:col>
      <xdr:colOff>101600</xdr:colOff>
      <xdr:row>41</xdr:row>
      <xdr:rowOff>130810</xdr:rowOff>
    </xdr:to>
    <xdr:sp macro="" textlink="">
      <xdr:nvSpPr>
        <xdr:cNvPr id="494" name="楕円 493">
          <a:extLst>
            <a:ext uri="{FF2B5EF4-FFF2-40B4-BE49-F238E27FC236}">
              <a16:creationId xmlns:a16="http://schemas.microsoft.com/office/drawing/2014/main" id="{00000000-0008-0000-0E00-0000EE010000}"/>
            </a:ext>
          </a:extLst>
        </xdr:cNvPr>
        <xdr:cNvSpPr/>
      </xdr:nvSpPr>
      <xdr:spPr>
        <a:xfrm>
          <a:off x="20383500" y="70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80010</xdr:rowOff>
    </xdr:from>
    <xdr:to>
      <xdr:col>111</xdr:col>
      <xdr:colOff>177800</xdr:colOff>
      <xdr:row>41</xdr:row>
      <xdr:rowOff>80010</xdr:rowOff>
    </xdr:to>
    <xdr:cxnSp macro="">
      <xdr:nvCxnSpPr>
        <xdr:cNvPr id="495" name="直線コネクタ 494">
          <a:extLst>
            <a:ext uri="{FF2B5EF4-FFF2-40B4-BE49-F238E27FC236}">
              <a16:creationId xmlns:a16="http://schemas.microsoft.com/office/drawing/2014/main" id="{00000000-0008-0000-0E00-0000EF010000}"/>
            </a:ext>
          </a:extLst>
        </xdr:cNvPr>
        <xdr:cNvCxnSpPr/>
      </xdr:nvCxnSpPr>
      <xdr:spPr>
        <a:xfrm>
          <a:off x="20434300" y="7109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29210</xdr:rowOff>
    </xdr:from>
    <xdr:to>
      <xdr:col>102</xdr:col>
      <xdr:colOff>165100</xdr:colOff>
      <xdr:row>41</xdr:row>
      <xdr:rowOff>130810</xdr:rowOff>
    </xdr:to>
    <xdr:sp macro="" textlink="">
      <xdr:nvSpPr>
        <xdr:cNvPr id="496" name="楕円 495">
          <a:extLst>
            <a:ext uri="{FF2B5EF4-FFF2-40B4-BE49-F238E27FC236}">
              <a16:creationId xmlns:a16="http://schemas.microsoft.com/office/drawing/2014/main" id="{00000000-0008-0000-0E00-0000F0010000}"/>
            </a:ext>
          </a:extLst>
        </xdr:cNvPr>
        <xdr:cNvSpPr/>
      </xdr:nvSpPr>
      <xdr:spPr>
        <a:xfrm>
          <a:off x="19494500" y="70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80010</xdr:rowOff>
    </xdr:from>
    <xdr:to>
      <xdr:col>107</xdr:col>
      <xdr:colOff>50800</xdr:colOff>
      <xdr:row>41</xdr:row>
      <xdr:rowOff>80010</xdr:rowOff>
    </xdr:to>
    <xdr:cxnSp macro="">
      <xdr:nvCxnSpPr>
        <xdr:cNvPr id="497" name="直線コネクタ 496">
          <a:extLst>
            <a:ext uri="{FF2B5EF4-FFF2-40B4-BE49-F238E27FC236}">
              <a16:creationId xmlns:a16="http://schemas.microsoft.com/office/drawing/2014/main" id="{00000000-0008-0000-0E00-0000F1010000}"/>
            </a:ext>
          </a:extLst>
        </xdr:cNvPr>
        <xdr:cNvCxnSpPr/>
      </xdr:nvCxnSpPr>
      <xdr:spPr>
        <a:xfrm>
          <a:off x="19545300" y="7109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147320</xdr:rowOff>
    </xdr:from>
    <xdr:to>
      <xdr:col>98</xdr:col>
      <xdr:colOff>38100</xdr:colOff>
      <xdr:row>41</xdr:row>
      <xdr:rowOff>77470</xdr:rowOff>
    </xdr:to>
    <xdr:sp macro="" textlink="">
      <xdr:nvSpPr>
        <xdr:cNvPr id="498" name="楕円 497">
          <a:extLst>
            <a:ext uri="{FF2B5EF4-FFF2-40B4-BE49-F238E27FC236}">
              <a16:creationId xmlns:a16="http://schemas.microsoft.com/office/drawing/2014/main" id="{00000000-0008-0000-0E00-0000F2010000}"/>
            </a:ext>
          </a:extLst>
        </xdr:cNvPr>
        <xdr:cNvSpPr/>
      </xdr:nvSpPr>
      <xdr:spPr>
        <a:xfrm>
          <a:off x="18605500" y="70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26670</xdr:rowOff>
    </xdr:from>
    <xdr:to>
      <xdr:col>102</xdr:col>
      <xdr:colOff>114300</xdr:colOff>
      <xdr:row>41</xdr:row>
      <xdr:rowOff>80010</xdr:rowOff>
    </xdr:to>
    <xdr:cxnSp macro="">
      <xdr:nvCxnSpPr>
        <xdr:cNvPr id="499" name="直線コネクタ 498">
          <a:extLst>
            <a:ext uri="{FF2B5EF4-FFF2-40B4-BE49-F238E27FC236}">
              <a16:creationId xmlns:a16="http://schemas.microsoft.com/office/drawing/2014/main" id="{00000000-0008-0000-0E00-0000F3010000}"/>
            </a:ext>
          </a:extLst>
        </xdr:cNvPr>
        <xdr:cNvCxnSpPr/>
      </xdr:nvCxnSpPr>
      <xdr:spPr>
        <a:xfrm>
          <a:off x="18656300" y="70561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101617</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00000000-0008-0000-0E00-0000F4010000}"/>
            </a:ext>
          </a:extLst>
        </xdr:cNvPr>
        <xdr:cNvSpPr txBox="1"/>
      </xdr:nvSpPr>
      <xdr:spPr>
        <a:xfrm>
          <a:off x="210757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40657</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00000000-0008-0000-0E00-0000F5010000}"/>
            </a:ext>
          </a:extLst>
        </xdr:cNvPr>
        <xdr:cNvSpPr txBox="1"/>
      </xdr:nvSpPr>
      <xdr:spPr>
        <a:xfrm>
          <a:off x="20199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139717</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id="{00000000-0008-0000-0E00-0000F6010000}"/>
            </a:ext>
          </a:extLst>
        </xdr:cNvPr>
        <xdr:cNvSpPr txBox="1"/>
      </xdr:nvSpPr>
      <xdr:spPr>
        <a:xfrm>
          <a:off x="1931042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154957</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id="{00000000-0008-0000-0E00-0000F7010000}"/>
            </a:ext>
          </a:extLst>
        </xdr:cNvPr>
        <xdr:cNvSpPr txBox="1"/>
      </xdr:nvSpPr>
      <xdr:spPr>
        <a:xfrm>
          <a:off x="18421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121937</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00000000-0008-0000-0E00-0000F8010000}"/>
            </a:ext>
          </a:extLst>
        </xdr:cNvPr>
        <xdr:cNvSpPr txBox="1"/>
      </xdr:nvSpPr>
      <xdr:spPr>
        <a:xfrm>
          <a:off x="21075727" y="71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121937</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00000000-0008-0000-0E00-0000F9010000}"/>
            </a:ext>
          </a:extLst>
        </xdr:cNvPr>
        <xdr:cNvSpPr txBox="1"/>
      </xdr:nvSpPr>
      <xdr:spPr>
        <a:xfrm>
          <a:off x="20199427" y="71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121937</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id="{00000000-0008-0000-0E00-0000FA010000}"/>
            </a:ext>
          </a:extLst>
        </xdr:cNvPr>
        <xdr:cNvSpPr txBox="1"/>
      </xdr:nvSpPr>
      <xdr:spPr>
        <a:xfrm>
          <a:off x="19310427" y="71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68597</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id="{00000000-0008-0000-0E00-0000FB010000}"/>
            </a:ext>
          </a:extLst>
        </xdr:cNvPr>
        <xdr:cNvSpPr txBox="1"/>
      </xdr:nvSpPr>
      <xdr:spPr>
        <a:xfrm>
          <a:off x="18421427"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00000000-0008-0000-0E00-0000FC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00000000-0008-0000-0E00-0000FD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00000000-0008-0000-0E00-000004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00000000-0008-0000-0E00-000005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8" name="テキスト ボックス 517">
          <a:extLst>
            <a:ext uri="{FF2B5EF4-FFF2-40B4-BE49-F238E27FC236}">
              <a16:creationId xmlns:a16="http://schemas.microsoft.com/office/drawing/2014/main" id="{00000000-0008-0000-0E00-00000602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a:extLst>
            <a:ext uri="{FF2B5EF4-FFF2-40B4-BE49-F238E27FC236}">
              <a16:creationId xmlns:a16="http://schemas.microsoft.com/office/drawing/2014/main" id="{00000000-0008-0000-0E00-000007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20" name="テキスト ボックス 519">
          <a:extLst>
            <a:ext uri="{FF2B5EF4-FFF2-40B4-BE49-F238E27FC236}">
              <a16:creationId xmlns:a16="http://schemas.microsoft.com/office/drawing/2014/main" id="{00000000-0008-0000-0E00-00000802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a:extLst>
            <a:ext uri="{FF2B5EF4-FFF2-40B4-BE49-F238E27FC236}">
              <a16:creationId xmlns:a16="http://schemas.microsoft.com/office/drawing/2014/main" id="{00000000-0008-0000-0E00-00000D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a:extLst>
            <a:ext uri="{FF2B5EF4-FFF2-40B4-BE49-F238E27FC236}">
              <a16:creationId xmlns:a16="http://schemas.microsoft.com/office/drawing/2014/main" id="{00000000-0008-0000-0E00-00000E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00000000-0008-0000-0E00-000013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72390</xdr:rowOff>
    </xdr:from>
    <xdr:to>
      <xdr:col>85</xdr:col>
      <xdr:colOff>126364</xdr:colOff>
      <xdr:row>64</xdr:row>
      <xdr:rowOff>38100</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flipV="1">
          <a:off x="16318864" y="95021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41927</xdr:rowOff>
    </xdr:from>
    <xdr:ext cx="405111" cy="259045"/>
    <xdr:sp macro="" textlink="">
      <xdr:nvSpPr>
        <xdr:cNvPr id="533" name="【学校施設】&#10;有形固定資産減価償却率最小値テキスト">
          <a:extLst>
            <a:ext uri="{FF2B5EF4-FFF2-40B4-BE49-F238E27FC236}">
              <a16:creationId xmlns:a16="http://schemas.microsoft.com/office/drawing/2014/main" id="{00000000-0008-0000-0E00-000015020000}"/>
            </a:ext>
          </a:extLst>
        </xdr:cNvPr>
        <xdr:cNvSpPr txBox="1"/>
      </xdr:nvSpPr>
      <xdr:spPr>
        <a:xfrm>
          <a:off x="16357600" y="1101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38100</xdr:rowOff>
    </xdr:from>
    <xdr:to>
      <xdr:col>86</xdr:col>
      <xdr:colOff>25400</xdr:colOff>
      <xdr:row>64</xdr:row>
      <xdr:rowOff>38100</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a:off x="16230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19067</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00000000-0008-0000-0E00-000017020000}"/>
            </a:ext>
          </a:extLst>
        </xdr:cNvPr>
        <xdr:cNvSpPr txBox="1"/>
      </xdr:nvSpPr>
      <xdr:spPr>
        <a:xfrm>
          <a:off x="16357600" y="927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72390</xdr:rowOff>
    </xdr:from>
    <xdr:to>
      <xdr:col>86</xdr:col>
      <xdr:colOff>25400</xdr:colOff>
      <xdr:row>55</xdr:row>
      <xdr:rowOff>72390</xdr:rowOff>
    </xdr:to>
    <xdr:cxnSp macro="">
      <xdr:nvCxnSpPr>
        <xdr:cNvPr id="536" name="直線コネクタ 535">
          <a:extLst>
            <a:ext uri="{FF2B5EF4-FFF2-40B4-BE49-F238E27FC236}">
              <a16:creationId xmlns:a16="http://schemas.microsoft.com/office/drawing/2014/main" id="{00000000-0008-0000-0E00-000018020000}"/>
            </a:ext>
          </a:extLst>
        </xdr:cNvPr>
        <xdr:cNvCxnSpPr/>
      </xdr:nvCxnSpPr>
      <xdr:spPr>
        <a:xfrm>
          <a:off x="16230600" y="950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132097</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00000000-0008-0000-0E00-000019020000}"/>
            </a:ext>
          </a:extLst>
        </xdr:cNvPr>
        <xdr:cNvSpPr txBox="1"/>
      </xdr:nvSpPr>
      <xdr:spPr>
        <a:xfrm>
          <a:off x="16357600" y="10247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109220</xdr:rowOff>
    </xdr:from>
    <xdr:to>
      <xdr:col>85</xdr:col>
      <xdr:colOff>177800</xdr:colOff>
      <xdr:row>61</xdr:row>
      <xdr:rowOff>39370</xdr:rowOff>
    </xdr:to>
    <xdr:sp macro="" textlink="">
      <xdr:nvSpPr>
        <xdr:cNvPr id="538" name="フローチャート: 判断 537">
          <a:extLst>
            <a:ext uri="{FF2B5EF4-FFF2-40B4-BE49-F238E27FC236}">
              <a16:creationId xmlns:a16="http://schemas.microsoft.com/office/drawing/2014/main" id="{00000000-0008-0000-0E00-00001A020000}"/>
            </a:ext>
          </a:extLst>
        </xdr:cNvPr>
        <xdr:cNvSpPr/>
      </xdr:nvSpPr>
      <xdr:spPr>
        <a:xfrm>
          <a:off x="16268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120650</xdr:rowOff>
    </xdr:from>
    <xdr:to>
      <xdr:col>81</xdr:col>
      <xdr:colOff>101600</xdr:colOff>
      <xdr:row>61</xdr:row>
      <xdr:rowOff>50800</xdr:rowOff>
    </xdr:to>
    <xdr:sp macro="" textlink="">
      <xdr:nvSpPr>
        <xdr:cNvPr id="539" name="フローチャート: 判断 538">
          <a:extLst>
            <a:ext uri="{FF2B5EF4-FFF2-40B4-BE49-F238E27FC236}">
              <a16:creationId xmlns:a16="http://schemas.microsoft.com/office/drawing/2014/main" id="{00000000-0008-0000-0E00-00001B020000}"/>
            </a:ext>
          </a:extLst>
        </xdr:cNvPr>
        <xdr:cNvSpPr/>
      </xdr:nvSpPr>
      <xdr:spPr>
        <a:xfrm>
          <a:off x="15430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101600</xdr:rowOff>
    </xdr:from>
    <xdr:to>
      <xdr:col>76</xdr:col>
      <xdr:colOff>165100</xdr:colOff>
      <xdr:row>61</xdr:row>
      <xdr:rowOff>31750</xdr:rowOff>
    </xdr:to>
    <xdr:sp macro="" textlink="">
      <xdr:nvSpPr>
        <xdr:cNvPr id="540" name="フローチャート: 判断 539">
          <a:extLst>
            <a:ext uri="{FF2B5EF4-FFF2-40B4-BE49-F238E27FC236}">
              <a16:creationId xmlns:a16="http://schemas.microsoft.com/office/drawing/2014/main" id="{00000000-0008-0000-0E00-00001C020000}"/>
            </a:ext>
          </a:extLst>
        </xdr:cNvPr>
        <xdr:cNvSpPr/>
      </xdr:nvSpPr>
      <xdr:spPr>
        <a:xfrm>
          <a:off x="14541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105410</xdr:rowOff>
    </xdr:from>
    <xdr:to>
      <xdr:col>72</xdr:col>
      <xdr:colOff>38100</xdr:colOff>
      <xdr:row>61</xdr:row>
      <xdr:rowOff>35560</xdr:rowOff>
    </xdr:to>
    <xdr:sp macro="" textlink="">
      <xdr:nvSpPr>
        <xdr:cNvPr id="541" name="フローチャート: 判断 540">
          <a:extLst>
            <a:ext uri="{FF2B5EF4-FFF2-40B4-BE49-F238E27FC236}">
              <a16:creationId xmlns:a16="http://schemas.microsoft.com/office/drawing/2014/main" id="{00000000-0008-0000-0E00-00001D020000}"/>
            </a:ext>
          </a:extLst>
        </xdr:cNvPr>
        <xdr:cNvSpPr/>
      </xdr:nvSpPr>
      <xdr:spPr>
        <a:xfrm>
          <a:off x="13652500" y="103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132080</xdr:rowOff>
    </xdr:from>
    <xdr:to>
      <xdr:col>67</xdr:col>
      <xdr:colOff>101600</xdr:colOff>
      <xdr:row>61</xdr:row>
      <xdr:rowOff>62230</xdr:rowOff>
    </xdr:to>
    <xdr:sp macro="" textlink="">
      <xdr:nvSpPr>
        <xdr:cNvPr id="542" name="フローチャート: 判断 541">
          <a:extLst>
            <a:ext uri="{FF2B5EF4-FFF2-40B4-BE49-F238E27FC236}">
              <a16:creationId xmlns:a16="http://schemas.microsoft.com/office/drawing/2014/main" id="{00000000-0008-0000-0E00-00001E020000}"/>
            </a:ext>
          </a:extLst>
        </xdr:cNvPr>
        <xdr:cNvSpPr/>
      </xdr:nvSpPr>
      <xdr:spPr>
        <a:xfrm>
          <a:off x="12763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E00-00001F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E00-000021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E00-000023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13970</xdr:rowOff>
    </xdr:from>
    <xdr:to>
      <xdr:col>85</xdr:col>
      <xdr:colOff>177800</xdr:colOff>
      <xdr:row>61</xdr:row>
      <xdr:rowOff>115570</xdr:rowOff>
    </xdr:to>
    <xdr:sp macro="" textlink="">
      <xdr:nvSpPr>
        <xdr:cNvPr id="548" name="楕円 547">
          <a:extLst>
            <a:ext uri="{FF2B5EF4-FFF2-40B4-BE49-F238E27FC236}">
              <a16:creationId xmlns:a16="http://schemas.microsoft.com/office/drawing/2014/main" id="{00000000-0008-0000-0E00-000024020000}"/>
            </a:ext>
          </a:extLst>
        </xdr:cNvPr>
        <xdr:cNvSpPr/>
      </xdr:nvSpPr>
      <xdr:spPr>
        <a:xfrm>
          <a:off x="16268700" y="1047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163847</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00000000-0008-0000-0E00-000025020000}"/>
            </a:ext>
          </a:extLst>
        </xdr:cNvPr>
        <xdr:cNvSpPr txBox="1"/>
      </xdr:nvSpPr>
      <xdr:spPr>
        <a:xfrm>
          <a:off x="16357600" y="1045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147320</xdr:rowOff>
    </xdr:from>
    <xdr:to>
      <xdr:col>81</xdr:col>
      <xdr:colOff>101600</xdr:colOff>
      <xdr:row>61</xdr:row>
      <xdr:rowOff>77470</xdr:rowOff>
    </xdr:to>
    <xdr:sp macro="" textlink="">
      <xdr:nvSpPr>
        <xdr:cNvPr id="550" name="楕円 549">
          <a:extLst>
            <a:ext uri="{FF2B5EF4-FFF2-40B4-BE49-F238E27FC236}">
              <a16:creationId xmlns:a16="http://schemas.microsoft.com/office/drawing/2014/main" id="{00000000-0008-0000-0E00-000026020000}"/>
            </a:ext>
          </a:extLst>
        </xdr:cNvPr>
        <xdr:cNvSpPr/>
      </xdr:nvSpPr>
      <xdr:spPr>
        <a:xfrm>
          <a:off x="154305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26670</xdr:rowOff>
    </xdr:from>
    <xdr:to>
      <xdr:col>85</xdr:col>
      <xdr:colOff>127000</xdr:colOff>
      <xdr:row>61</xdr:row>
      <xdr:rowOff>64770</xdr:rowOff>
    </xdr:to>
    <xdr:cxnSp macro="">
      <xdr:nvCxnSpPr>
        <xdr:cNvPr id="551" name="直線コネクタ 550">
          <a:extLst>
            <a:ext uri="{FF2B5EF4-FFF2-40B4-BE49-F238E27FC236}">
              <a16:creationId xmlns:a16="http://schemas.microsoft.com/office/drawing/2014/main" id="{00000000-0008-0000-0E00-000027020000}"/>
            </a:ext>
          </a:extLst>
        </xdr:cNvPr>
        <xdr:cNvCxnSpPr/>
      </xdr:nvCxnSpPr>
      <xdr:spPr>
        <a:xfrm>
          <a:off x="15481300" y="104851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166370</xdr:rowOff>
    </xdr:from>
    <xdr:to>
      <xdr:col>76</xdr:col>
      <xdr:colOff>165100</xdr:colOff>
      <xdr:row>60</xdr:row>
      <xdr:rowOff>96520</xdr:rowOff>
    </xdr:to>
    <xdr:sp macro="" textlink="">
      <xdr:nvSpPr>
        <xdr:cNvPr id="552" name="楕円 551">
          <a:extLst>
            <a:ext uri="{FF2B5EF4-FFF2-40B4-BE49-F238E27FC236}">
              <a16:creationId xmlns:a16="http://schemas.microsoft.com/office/drawing/2014/main" id="{00000000-0008-0000-0E00-000028020000}"/>
            </a:ext>
          </a:extLst>
        </xdr:cNvPr>
        <xdr:cNvSpPr/>
      </xdr:nvSpPr>
      <xdr:spPr>
        <a:xfrm>
          <a:off x="14541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45720</xdr:rowOff>
    </xdr:from>
    <xdr:to>
      <xdr:col>81</xdr:col>
      <xdr:colOff>50800</xdr:colOff>
      <xdr:row>61</xdr:row>
      <xdr:rowOff>26670</xdr:rowOff>
    </xdr:to>
    <xdr:cxnSp macro="">
      <xdr:nvCxnSpPr>
        <xdr:cNvPr id="553" name="直線コネクタ 552">
          <a:extLst>
            <a:ext uri="{FF2B5EF4-FFF2-40B4-BE49-F238E27FC236}">
              <a16:creationId xmlns:a16="http://schemas.microsoft.com/office/drawing/2014/main" id="{00000000-0008-0000-0E00-000029020000}"/>
            </a:ext>
          </a:extLst>
        </xdr:cNvPr>
        <xdr:cNvCxnSpPr/>
      </xdr:nvCxnSpPr>
      <xdr:spPr>
        <a:xfrm>
          <a:off x="14592300" y="103327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143510</xdr:rowOff>
    </xdr:from>
    <xdr:to>
      <xdr:col>72</xdr:col>
      <xdr:colOff>38100</xdr:colOff>
      <xdr:row>60</xdr:row>
      <xdr:rowOff>73660</xdr:rowOff>
    </xdr:to>
    <xdr:sp macro="" textlink="">
      <xdr:nvSpPr>
        <xdr:cNvPr id="554" name="楕円 553">
          <a:extLst>
            <a:ext uri="{FF2B5EF4-FFF2-40B4-BE49-F238E27FC236}">
              <a16:creationId xmlns:a16="http://schemas.microsoft.com/office/drawing/2014/main" id="{00000000-0008-0000-0E00-00002A020000}"/>
            </a:ext>
          </a:extLst>
        </xdr:cNvPr>
        <xdr:cNvSpPr/>
      </xdr:nvSpPr>
      <xdr:spPr>
        <a:xfrm>
          <a:off x="13652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22860</xdr:rowOff>
    </xdr:from>
    <xdr:to>
      <xdr:col>76</xdr:col>
      <xdr:colOff>114300</xdr:colOff>
      <xdr:row>60</xdr:row>
      <xdr:rowOff>45720</xdr:rowOff>
    </xdr:to>
    <xdr:cxnSp macro="">
      <xdr:nvCxnSpPr>
        <xdr:cNvPr id="555" name="直線コネクタ 554">
          <a:extLst>
            <a:ext uri="{FF2B5EF4-FFF2-40B4-BE49-F238E27FC236}">
              <a16:creationId xmlns:a16="http://schemas.microsoft.com/office/drawing/2014/main" id="{00000000-0008-0000-0E00-00002B020000}"/>
            </a:ext>
          </a:extLst>
        </xdr:cNvPr>
        <xdr:cNvCxnSpPr/>
      </xdr:nvCxnSpPr>
      <xdr:spPr>
        <a:xfrm>
          <a:off x="13703300" y="103098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93980</xdr:rowOff>
    </xdr:from>
    <xdr:to>
      <xdr:col>67</xdr:col>
      <xdr:colOff>101600</xdr:colOff>
      <xdr:row>60</xdr:row>
      <xdr:rowOff>24130</xdr:rowOff>
    </xdr:to>
    <xdr:sp macro="" textlink="">
      <xdr:nvSpPr>
        <xdr:cNvPr id="556" name="楕円 555">
          <a:extLst>
            <a:ext uri="{FF2B5EF4-FFF2-40B4-BE49-F238E27FC236}">
              <a16:creationId xmlns:a16="http://schemas.microsoft.com/office/drawing/2014/main" id="{00000000-0008-0000-0E00-00002C020000}"/>
            </a:ext>
          </a:extLst>
        </xdr:cNvPr>
        <xdr:cNvSpPr/>
      </xdr:nvSpPr>
      <xdr:spPr>
        <a:xfrm>
          <a:off x="12763500" y="1020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144780</xdr:rowOff>
    </xdr:from>
    <xdr:to>
      <xdr:col>71</xdr:col>
      <xdr:colOff>177800</xdr:colOff>
      <xdr:row>60</xdr:row>
      <xdr:rowOff>22860</xdr:rowOff>
    </xdr:to>
    <xdr:cxnSp macro="">
      <xdr:nvCxnSpPr>
        <xdr:cNvPr id="557" name="直線コネクタ 556">
          <a:extLst>
            <a:ext uri="{FF2B5EF4-FFF2-40B4-BE49-F238E27FC236}">
              <a16:creationId xmlns:a16="http://schemas.microsoft.com/office/drawing/2014/main" id="{00000000-0008-0000-0E00-00002D020000}"/>
            </a:ext>
          </a:extLst>
        </xdr:cNvPr>
        <xdr:cNvCxnSpPr/>
      </xdr:nvCxnSpPr>
      <xdr:spPr>
        <a:xfrm>
          <a:off x="12814300" y="1026033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67327</xdr:rowOff>
    </xdr:from>
    <xdr:ext cx="405111" cy="259045"/>
    <xdr:sp macro="" textlink="">
      <xdr:nvSpPr>
        <xdr:cNvPr id="558" name="n_1aveValue【学校施設】&#10;有形固定資産減価償却率">
          <a:extLst>
            <a:ext uri="{FF2B5EF4-FFF2-40B4-BE49-F238E27FC236}">
              <a16:creationId xmlns:a16="http://schemas.microsoft.com/office/drawing/2014/main" id="{00000000-0008-0000-0E00-00002E020000}"/>
            </a:ext>
          </a:extLst>
        </xdr:cNvPr>
        <xdr:cNvSpPr txBox="1"/>
      </xdr:nvSpPr>
      <xdr:spPr>
        <a:xfrm>
          <a:off x="152660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22877</xdr:rowOff>
    </xdr:from>
    <xdr:ext cx="405111" cy="259045"/>
    <xdr:sp macro="" textlink="">
      <xdr:nvSpPr>
        <xdr:cNvPr id="559" name="n_2aveValue【学校施設】&#10;有形固定資産減価償却率">
          <a:extLst>
            <a:ext uri="{FF2B5EF4-FFF2-40B4-BE49-F238E27FC236}">
              <a16:creationId xmlns:a16="http://schemas.microsoft.com/office/drawing/2014/main" id="{00000000-0008-0000-0E00-00002F020000}"/>
            </a:ext>
          </a:extLst>
        </xdr:cNvPr>
        <xdr:cNvSpPr txBox="1"/>
      </xdr:nvSpPr>
      <xdr:spPr>
        <a:xfrm>
          <a:off x="14389744"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26687</xdr:rowOff>
    </xdr:from>
    <xdr:ext cx="405111" cy="259045"/>
    <xdr:sp macro="" textlink="">
      <xdr:nvSpPr>
        <xdr:cNvPr id="560" name="n_3aveValue【学校施設】&#10;有形固定資産減価償却率">
          <a:extLst>
            <a:ext uri="{FF2B5EF4-FFF2-40B4-BE49-F238E27FC236}">
              <a16:creationId xmlns:a16="http://schemas.microsoft.com/office/drawing/2014/main" id="{00000000-0008-0000-0E00-000030020000}"/>
            </a:ext>
          </a:extLst>
        </xdr:cNvPr>
        <xdr:cNvSpPr txBox="1"/>
      </xdr:nvSpPr>
      <xdr:spPr>
        <a:xfrm>
          <a:off x="13500744" y="1048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53357</xdr:rowOff>
    </xdr:from>
    <xdr:ext cx="405111" cy="259045"/>
    <xdr:sp macro="" textlink="">
      <xdr:nvSpPr>
        <xdr:cNvPr id="561" name="n_4aveValue【学校施設】&#10;有形固定資産減価償却率">
          <a:extLst>
            <a:ext uri="{FF2B5EF4-FFF2-40B4-BE49-F238E27FC236}">
              <a16:creationId xmlns:a16="http://schemas.microsoft.com/office/drawing/2014/main" id="{00000000-0008-0000-0E00-000031020000}"/>
            </a:ext>
          </a:extLst>
        </xdr:cNvPr>
        <xdr:cNvSpPr txBox="1"/>
      </xdr:nvSpPr>
      <xdr:spPr>
        <a:xfrm>
          <a:off x="12611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68597</xdr:rowOff>
    </xdr:from>
    <xdr:ext cx="405111" cy="259045"/>
    <xdr:sp macro="" textlink="">
      <xdr:nvSpPr>
        <xdr:cNvPr id="562" name="n_1mainValue【学校施設】&#10;有形固定資産減価償却率">
          <a:extLst>
            <a:ext uri="{FF2B5EF4-FFF2-40B4-BE49-F238E27FC236}">
              <a16:creationId xmlns:a16="http://schemas.microsoft.com/office/drawing/2014/main" id="{00000000-0008-0000-0E00-000032020000}"/>
            </a:ext>
          </a:extLst>
        </xdr:cNvPr>
        <xdr:cNvSpPr txBox="1"/>
      </xdr:nvSpPr>
      <xdr:spPr>
        <a:xfrm>
          <a:off x="15266044" y="1052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113047</xdr:rowOff>
    </xdr:from>
    <xdr:ext cx="405111" cy="259045"/>
    <xdr:sp macro="" textlink="">
      <xdr:nvSpPr>
        <xdr:cNvPr id="563" name="n_2mainValue【学校施設】&#10;有形固定資産減価償却率">
          <a:extLst>
            <a:ext uri="{FF2B5EF4-FFF2-40B4-BE49-F238E27FC236}">
              <a16:creationId xmlns:a16="http://schemas.microsoft.com/office/drawing/2014/main" id="{00000000-0008-0000-0E00-000033020000}"/>
            </a:ext>
          </a:extLst>
        </xdr:cNvPr>
        <xdr:cNvSpPr txBox="1"/>
      </xdr:nvSpPr>
      <xdr:spPr>
        <a:xfrm>
          <a:off x="14389744"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90187</xdr:rowOff>
    </xdr:from>
    <xdr:ext cx="405111" cy="259045"/>
    <xdr:sp macro="" textlink="">
      <xdr:nvSpPr>
        <xdr:cNvPr id="564" name="n_3mainValue【学校施設】&#10;有形固定資産減価償却率">
          <a:extLst>
            <a:ext uri="{FF2B5EF4-FFF2-40B4-BE49-F238E27FC236}">
              <a16:creationId xmlns:a16="http://schemas.microsoft.com/office/drawing/2014/main" id="{00000000-0008-0000-0E00-000034020000}"/>
            </a:ext>
          </a:extLst>
        </xdr:cNvPr>
        <xdr:cNvSpPr txBox="1"/>
      </xdr:nvSpPr>
      <xdr:spPr>
        <a:xfrm>
          <a:off x="13500744"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40657</xdr:rowOff>
    </xdr:from>
    <xdr:ext cx="405111" cy="259045"/>
    <xdr:sp macro="" textlink="">
      <xdr:nvSpPr>
        <xdr:cNvPr id="565" name="n_4mainValue【学校施設】&#10;有形固定資産減価償却率">
          <a:extLst>
            <a:ext uri="{FF2B5EF4-FFF2-40B4-BE49-F238E27FC236}">
              <a16:creationId xmlns:a16="http://schemas.microsoft.com/office/drawing/2014/main" id="{00000000-0008-0000-0E00-000035020000}"/>
            </a:ext>
          </a:extLst>
        </xdr:cNvPr>
        <xdr:cNvSpPr txBox="1"/>
      </xdr:nvSpPr>
      <xdr:spPr>
        <a:xfrm>
          <a:off x="126117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00000000-0008-0000-0E00-000036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00000000-0008-0000-0E00-000037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00000000-0008-0000-0E00-000038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00000000-0008-0000-0E00-00003E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00000000-0008-0000-0E00-00003F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6" name="テキスト ボックス 575">
          <a:extLst>
            <a:ext uri="{FF2B5EF4-FFF2-40B4-BE49-F238E27FC236}">
              <a16:creationId xmlns:a16="http://schemas.microsoft.com/office/drawing/2014/main" id="{00000000-0008-0000-0E00-000040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7" name="直線コネクタ 576">
          <a:extLst>
            <a:ext uri="{FF2B5EF4-FFF2-40B4-BE49-F238E27FC236}">
              <a16:creationId xmlns:a16="http://schemas.microsoft.com/office/drawing/2014/main" id="{00000000-0008-0000-0E00-000041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8" name="テキスト ボックス 577">
          <a:extLst>
            <a:ext uri="{FF2B5EF4-FFF2-40B4-BE49-F238E27FC236}">
              <a16:creationId xmlns:a16="http://schemas.microsoft.com/office/drawing/2014/main" id="{00000000-0008-0000-0E00-000042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9" name="直線コネクタ 578">
          <a:extLst>
            <a:ext uri="{FF2B5EF4-FFF2-40B4-BE49-F238E27FC236}">
              <a16:creationId xmlns:a16="http://schemas.microsoft.com/office/drawing/2014/main" id="{00000000-0008-0000-0E00-000043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5" name="直線コネクタ 584">
          <a:extLst>
            <a:ext uri="{FF2B5EF4-FFF2-40B4-BE49-F238E27FC236}">
              <a16:creationId xmlns:a16="http://schemas.microsoft.com/office/drawing/2014/main" id="{00000000-0008-0000-0E00-000049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8" name="テキスト ボックス 587">
          <a:extLst>
            <a:ext uri="{FF2B5EF4-FFF2-40B4-BE49-F238E27FC236}">
              <a16:creationId xmlns:a16="http://schemas.microsoft.com/office/drawing/2014/main" id="{00000000-0008-0000-0E00-00004C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a:extLst>
            <a:ext uri="{FF2B5EF4-FFF2-40B4-BE49-F238E27FC236}">
              <a16:creationId xmlns:a16="http://schemas.microsoft.com/office/drawing/2014/main" id="{00000000-0008-0000-0E00-00004E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id="{00000000-0008-0000-0E00-00004F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158387</xdr:rowOff>
    </xdr:from>
    <xdr:to>
      <xdr:col>116</xdr:col>
      <xdr:colOff>62864</xdr:colOff>
      <xdr:row>63</xdr:row>
      <xdr:rowOff>89807</xdr:rowOff>
    </xdr:to>
    <xdr:cxnSp macro="">
      <xdr:nvCxnSpPr>
        <xdr:cNvPr id="592" name="直線コネクタ 591">
          <a:extLst>
            <a:ext uri="{FF2B5EF4-FFF2-40B4-BE49-F238E27FC236}">
              <a16:creationId xmlns:a16="http://schemas.microsoft.com/office/drawing/2014/main" id="{00000000-0008-0000-0E00-000050020000}"/>
            </a:ext>
          </a:extLst>
        </xdr:cNvPr>
        <xdr:cNvCxnSpPr/>
      </xdr:nvCxnSpPr>
      <xdr:spPr>
        <a:xfrm flipV="1">
          <a:off x="22160864" y="9588137"/>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93634</xdr:rowOff>
    </xdr:from>
    <xdr:ext cx="469744" cy="259045"/>
    <xdr:sp macro="" textlink="">
      <xdr:nvSpPr>
        <xdr:cNvPr id="593" name="【学校施設】&#10;一人当たり面積最小値テキスト">
          <a:extLst>
            <a:ext uri="{FF2B5EF4-FFF2-40B4-BE49-F238E27FC236}">
              <a16:creationId xmlns:a16="http://schemas.microsoft.com/office/drawing/2014/main" id="{00000000-0008-0000-0E00-000051020000}"/>
            </a:ext>
          </a:extLst>
        </xdr:cNvPr>
        <xdr:cNvSpPr txBox="1"/>
      </xdr:nvSpPr>
      <xdr:spPr>
        <a:xfrm>
          <a:off x="22199600" y="108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89807</xdr:rowOff>
    </xdr:from>
    <xdr:to>
      <xdr:col>116</xdr:col>
      <xdr:colOff>152400</xdr:colOff>
      <xdr:row>63</xdr:row>
      <xdr:rowOff>89807</xdr:rowOff>
    </xdr:to>
    <xdr:cxnSp macro="">
      <xdr:nvCxnSpPr>
        <xdr:cNvPr id="594" name="直線コネクタ 593">
          <a:extLst>
            <a:ext uri="{FF2B5EF4-FFF2-40B4-BE49-F238E27FC236}">
              <a16:creationId xmlns:a16="http://schemas.microsoft.com/office/drawing/2014/main" id="{00000000-0008-0000-0E00-000052020000}"/>
            </a:ext>
          </a:extLst>
        </xdr:cNvPr>
        <xdr:cNvCxnSpPr/>
      </xdr:nvCxnSpPr>
      <xdr:spPr>
        <a:xfrm>
          <a:off x="22072600" y="1089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105064</xdr:rowOff>
    </xdr:from>
    <xdr:ext cx="469744" cy="259045"/>
    <xdr:sp macro="" textlink="">
      <xdr:nvSpPr>
        <xdr:cNvPr id="595" name="【学校施設】&#10;一人当たり面積最大値テキスト">
          <a:extLst>
            <a:ext uri="{FF2B5EF4-FFF2-40B4-BE49-F238E27FC236}">
              <a16:creationId xmlns:a16="http://schemas.microsoft.com/office/drawing/2014/main" id="{00000000-0008-0000-0E00-000053020000}"/>
            </a:ext>
          </a:extLst>
        </xdr:cNvPr>
        <xdr:cNvSpPr txBox="1"/>
      </xdr:nvSpPr>
      <xdr:spPr>
        <a:xfrm>
          <a:off x="22199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158387</xdr:rowOff>
    </xdr:from>
    <xdr:to>
      <xdr:col>116</xdr:col>
      <xdr:colOff>152400</xdr:colOff>
      <xdr:row>55</xdr:row>
      <xdr:rowOff>158387</xdr:rowOff>
    </xdr:to>
    <xdr:cxnSp macro="">
      <xdr:nvCxnSpPr>
        <xdr:cNvPr id="596" name="直線コネクタ 595">
          <a:extLst>
            <a:ext uri="{FF2B5EF4-FFF2-40B4-BE49-F238E27FC236}">
              <a16:creationId xmlns:a16="http://schemas.microsoft.com/office/drawing/2014/main" id="{00000000-0008-0000-0E00-000054020000}"/>
            </a:ext>
          </a:extLst>
        </xdr:cNvPr>
        <xdr:cNvCxnSpPr/>
      </xdr:nvCxnSpPr>
      <xdr:spPr>
        <a:xfrm>
          <a:off x="22072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63154</xdr:rowOff>
    </xdr:from>
    <xdr:ext cx="469744" cy="259045"/>
    <xdr:sp macro="" textlink="">
      <xdr:nvSpPr>
        <xdr:cNvPr id="597" name="【学校施設】&#10;一人当たり面積平均値テキスト">
          <a:extLst>
            <a:ext uri="{FF2B5EF4-FFF2-40B4-BE49-F238E27FC236}">
              <a16:creationId xmlns:a16="http://schemas.microsoft.com/office/drawing/2014/main" id="{00000000-0008-0000-0E00-000055020000}"/>
            </a:ext>
          </a:extLst>
        </xdr:cNvPr>
        <xdr:cNvSpPr txBox="1"/>
      </xdr:nvSpPr>
      <xdr:spPr>
        <a:xfrm>
          <a:off x="22199600" y="10178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84727</xdr:rowOff>
    </xdr:from>
    <xdr:to>
      <xdr:col>116</xdr:col>
      <xdr:colOff>114300</xdr:colOff>
      <xdr:row>60</xdr:row>
      <xdr:rowOff>14877</xdr:rowOff>
    </xdr:to>
    <xdr:sp macro="" textlink="">
      <xdr:nvSpPr>
        <xdr:cNvPr id="598" name="フローチャート: 判断 597">
          <a:extLst>
            <a:ext uri="{FF2B5EF4-FFF2-40B4-BE49-F238E27FC236}">
              <a16:creationId xmlns:a16="http://schemas.microsoft.com/office/drawing/2014/main" id="{00000000-0008-0000-0E00-000056020000}"/>
            </a:ext>
          </a:extLst>
        </xdr:cNvPr>
        <xdr:cNvSpPr/>
      </xdr:nvSpPr>
      <xdr:spPr>
        <a:xfrm>
          <a:off x="221107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102688</xdr:rowOff>
    </xdr:from>
    <xdr:to>
      <xdr:col>112</xdr:col>
      <xdr:colOff>38100</xdr:colOff>
      <xdr:row>60</xdr:row>
      <xdr:rowOff>32838</xdr:rowOff>
    </xdr:to>
    <xdr:sp macro="" textlink="">
      <xdr:nvSpPr>
        <xdr:cNvPr id="599" name="フローチャート: 判断 598">
          <a:extLst>
            <a:ext uri="{FF2B5EF4-FFF2-40B4-BE49-F238E27FC236}">
              <a16:creationId xmlns:a16="http://schemas.microsoft.com/office/drawing/2014/main" id="{00000000-0008-0000-0E00-000057020000}"/>
            </a:ext>
          </a:extLst>
        </xdr:cNvPr>
        <xdr:cNvSpPr/>
      </xdr:nvSpPr>
      <xdr:spPr>
        <a:xfrm>
          <a:off x="212725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164737</xdr:rowOff>
    </xdr:from>
    <xdr:to>
      <xdr:col>107</xdr:col>
      <xdr:colOff>101600</xdr:colOff>
      <xdr:row>59</xdr:row>
      <xdr:rowOff>94887</xdr:rowOff>
    </xdr:to>
    <xdr:sp macro="" textlink="">
      <xdr:nvSpPr>
        <xdr:cNvPr id="600" name="フローチャート: 判断 599">
          <a:extLst>
            <a:ext uri="{FF2B5EF4-FFF2-40B4-BE49-F238E27FC236}">
              <a16:creationId xmlns:a16="http://schemas.microsoft.com/office/drawing/2014/main" id="{00000000-0008-0000-0E00-000058020000}"/>
            </a:ext>
          </a:extLst>
        </xdr:cNvPr>
        <xdr:cNvSpPr/>
      </xdr:nvSpPr>
      <xdr:spPr>
        <a:xfrm>
          <a:off x="20383500" y="1010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55335</xdr:rowOff>
    </xdr:from>
    <xdr:to>
      <xdr:col>102</xdr:col>
      <xdr:colOff>165100</xdr:colOff>
      <xdr:row>59</xdr:row>
      <xdr:rowOff>156935</xdr:rowOff>
    </xdr:to>
    <xdr:sp macro="" textlink="">
      <xdr:nvSpPr>
        <xdr:cNvPr id="601" name="フローチャート: 判断 600">
          <a:extLst>
            <a:ext uri="{FF2B5EF4-FFF2-40B4-BE49-F238E27FC236}">
              <a16:creationId xmlns:a16="http://schemas.microsoft.com/office/drawing/2014/main" id="{00000000-0008-0000-0E00-000059020000}"/>
            </a:ext>
          </a:extLst>
        </xdr:cNvPr>
        <xdr:cNvSpPr/>
      </xdr:nvSpPr>
      <xdr:spPr>
        <a:xfrm>
          <a:off x="19494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27577</xdr:rowOff>
    </xdr:from>
    <xdr:to>
      <xdr:col>98</xdr:col>
      <xdr:colOff>38100</xdr:colOff>
      <xdr:row>60</xdr:row>
      <xdr:rowOff>129177</xdr:rowOff>
    </xdr:to>
    <xdr:sp macro="" textlink="">
      <xdr:nvSpPr>
        <xdr:cNvPr id="602" name="フローチャート: 判断 601">
          <a:extLst>
            <a:ext uri="{FF2B5EF4-FFF2-40B4-BE49-F238E27FC236}">
              <a16:creationId xmlns:a16="http://schemas.microsoft.com/office/drawing/2014/main" id="{00000000-0008-0000-0E00-00005A020000}"/>
            </a:ext>
          </a:extLst>
        </xdr:cNvPr>
        <xdr:cNvSpPr/>
      </xdr:nvSpPr>
      <xdr:spPr>
        <a:xfrm>
          <a:off x="186055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E00-00005D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E00-00005E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E00-00005F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27577</xdr:rowOff>
    </xdr:from>
    <xdr:to>
      <xdr:col>116</xdr:col>
      <xdr:colOff>114300</xdr:colOff>
      <xdr:row>59</xdr:row>
      <xdr:rowOff>129177</xdr:rowOff>
    </xdr:to>
    <xdr:sp macro="" textlink="">
      <xdr:nvSpPr>
        <xdr:cNvPr id="608" name="楕円 607">
          <a:extLst>
            <a:ext uri="{FF2B5EF4-FFF2-40B4-BE49-F238E27FC236}">
              <a16:creationId xmlns:a16="http://schemas.microsoft.com/office/drawing/2014/main" id="{00000000-0008-0000-0E00-000060020000}"/>
            </a:ext>
          </a:extLst>
        </xdr:cNvPr>
        <xdr:cNvSpPr/>
      </xdr:nvSpPr>
      <xdr:spPr>
        <a:xfrm>
          <a:off x="22110700" y="1014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50454</xdr:rowOff>
    </xdr:from>
    <xdr:ext cx="469744" cy="259045"/>
    <xdr:sp macro="" textlink="">
      <xdr:nvSpPr>
        <xdr:cNvPr id="609" name="【学校施設】&#10;一人当たり面積該当値テキスト">
          <a:extLst>
            <a:ext uri="{FF2B5EF4-FFF2-40B4-BE49-F238E27FC236}">
              <a16:creationId xmlns:a16="http://schemas.microsoft.com/office/drawing/2014/main" id="{00000000-0008-0000-0E00-000061020000}"/>
            </a:ext>
          </a:extLst>
        </xdr:cNvPr>
        <xdr:cNvSpPr txBox="1"/>
      </xdr:nvSpPr>
      <xdr:spPr>
        <a:xfrm>
          <a:off x="22199600" y="9994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43906</xdr:rowOff>
    </xdr:from>
    <xdr:to>
      <xdr:col>112</xdr:col>
      <xdr:colOff>38100</xdr:colOff>
      <xdr:row>59</xdr:row>
      <xdr:rowOff>145506</xdr:rowOff>
    </xdr:to>
    <xdr:sp macro="" textlink="">
      <xdr:nvSpPr>
        <xdr:cNvPr id="610" name="楕円 609">
          <a:extLst>
            <a:ext uri="{FF2B5EF4-FFF2-40B4-BE49-F238E27FC236}">
              <a16:creationId xmlns:a16="http://schemas.microsoft.com/office/drawing/2014/main" id="{00000000-0008-0000-0E00-000062020000}"/>
            </a:ext>
          </a:extLst>
        </xdr:cNvPr>
        <xdr:cNvSpPr/>
      </xdr:nvSpPr>
      <xdr:spPr>
        <a:xfrm>
          <a:off x="21272500" y="1015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78377</xdr:rowOff>
    </xdr:from>
    <xdr:to>
      <xdr:col>116</xdr:col>
      <xdr:colOff>63500</xdr:colOff>
      <xdr:row>59</xdr:row>
      <xdr:rowOff>94706</xdr:rowOff>
    </xdr:to>
    <xdr:cxnSp macro="">
      <xdr:nvCxnSpPr>
        <xdr:cNvPr id="611" name="直線コネクタ 610">
          <a:extLst>
            <a:ext uri="{FF2B5EF4-FFF2-40B4-BE49-F238E27FC236}">
              <a16:creationId xmlns:a16="http://schemas.microsoft.com/office/drawing/2014/main" id="{00000000-0008-0000-0E00-000063020000}"/>
            </a:ext>
          </a:extLst>
        </xdr:cNvPr>
        <xdr:cNvCxnSpPr/>
      </xdr:nvCxnSpPr>
      <xdr:spPr>
        <a:xfrm flipV="1">
          <a:off x="21323300" y="10193927"/>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63500</xdr:rowOff>
    </xdr:from>
    <xdr:to>
      <xdr:col>107</xdr:col>
      <xdr:colOff>101600</xdr:colOff>
      <xdr:row>59</xdr:row>
      <xdr:rowOff>165100</xdr:rowOff>
    </xdr:to>
    <xdr:sp macro="" textlink="">
      <xdr:nvSpPr>
        <xdr:cNvPr id="612" name="楕円 611">
          <a:extLst>
            <a:ext uri="{FF2B5EF4-FFF2-40B4-BE49-F238E27FC236}">
              <a16:creationId xmlns:a16="http://schemas.microsoft.com/office/drawing/2014/main" id="{00000000-0008-0000-0E00-000064020000}"/>
            </a:ext>
          </a:extLst>
        </xdr:cNvPr>
        <xdr:cNvSpPr/>
      </xdr:nvSpPr>
      <xdr:spPr>
        <a:xfrm>
          <a:off x="203835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94706</xdr:rowOff>
    </xdr:from>
    <xdr:to>
      <xdr:col>111</xdr:col>
      <xdr:colOff>177800</xdr:colOff>
      <xdr:row>59</xdr:row>
      <xdr:rowOff>114300</xdr:rowOff>
    </xdr:to>
    <xdr:cxnSp macro="">
      <xdr:nvCxnSpPr>
        <xdr:cNvPr id="613" name="直線コネクタ 612">
          <a:extLst>
            <a:ext uri="{FF2B5EF4-FFF2-40B4-BE49-F238E27FC236}">
              <a16:creationId xmlns:a16="http://schemas.microsoft.com/office/drawing/2014/main" id="{00000000-0008-0000-0E00-000065020000}"/>
            </a:ext>
          </a:extLst>
        </xdr:cNvPr>
        <xdr:cNvCxnSpPr/>
      </xdr:nvCxnSpPr>
      <xdr:spPr>
        <a:xfrm flipV="1">
          <a:off x="20434300" y="1021025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81462</xdr:rowOff>
    </xdr:from>
    <xdr:to>
      <xdr:col>102</xdr:col>
      <xdr:colOff>165100</xdr:colOff>
      <xdr:row>60</xdr:row>
      <xdr:rowOff>11612</xdr:rowOff>
    </xdr:to>
    <xdr:sp macro="" textlink="">
      <xdr:nvSpPr>
        <xdr:cNvPr id="614" name="楕円 613">
          <a:extLst>
            <a:ext uri="{FF2B5EF4-FFF2-40B4-BE49-F238E27FC236}">
              <a16:creationId xmlns:a16="http://schemas.microsoft.com/office/drawing/2014/main" id="{00000000-0008-0000-0E00-000066020000}"/>
            </a:ext>
          </a:extLst>
        </xdr:cNvPr>
        <xdr:cNvSpPr/>
      </xdr:nvSpPr>
      <xdr:spPr>
        <a:xfrm>
          <a:off x="19494500" y="1019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114300</xdr:rowOff>
    </xdr:from>
    <xdr:to>
      <xdr:col>107</xdr:col>
      <xdr:colOff>50800</xdr:colOff>
      <xdr:row>59</xdr:row>
      <xdr:rowOff>132262</xdr:rowOff>
    </xdr:to>
    <xdr:cxnSp macro="">
      <xdr:nvCxnSpPr>
        <xdr:cNvPr id="615" name="直線コネクタ 614">
          <a:extLst>
            <a:ext uri="{FF2B5EF4-FFF2-40B4-BE49-F238E27FC236}">
              <a16:creationId xmlns:a16="http://schemas.microsoft.com/office/drawing/2014/main" id="{00000000-0008-0000-0E00-000067020000}"/>
            </a:ext>
          </a:extLst>
        </xdr:cNvPr>
        <xdr:cNvCxnSpPr/>
      </xdr:nvCxnSpPr>
      <xdr:spPr>
        <a:xfrm flipV="1">
          <a:off x="19545300" y="10229850"/>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143510</xdr:rowOff>
    </xdr:from>
    <xdr:to>
      <xdr:col>98</xdr:col>
      <xdr:colOff>38100</xdr:colOff>
      <xdr:row>59</xdr:row>
      <xdr:rowOff>73660</xdr:rowOff>
    </xdr:to>
    <xdr:sp macro="" textlink="">
      <xdr:nvSpPr>
        <xdr:cNvPr id="616" name="楕円 615">
          <a:extLst>
            <a:ext uri="{FF2B5EF4-FFF2-40B4-BE49-F238E27FC236}">
              <a16:creationId xmlns:a16="http://schemas.microsoft.com/office/drawing/2014/main" id="{00000000-0008-0000-0E00-000068020000}"/>
            </a:ext>
          </a:extLst>
        </xdr:cNvPr>
        <xdr:cNvSpPr/>
      </xdr:nvSpPr>
      <xdr:spPr>
        <a:xfrm>
          <a:off x="186055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22860</xdr:rowOff>
    </xdr:from>
    <xdr:to>
      <xdr:col>102</xdr:col>
      <xdr:colOff>114300</xdr:colOff>
      <xdr:row>59</xdr:row>
      <xdr:rowOff>132262</xdr:rowOff>
    </xdr:to>
    <xdr:cxnSp macro="">
      <xdr:nvCxnSpPr>
        <xdr:cNvPr id="617" name="直線コネクタ 616">
          <a:extLst>
            <a:ext uri="{FF2B5EF4-FFF2-40B4-BE49-F238E27FC236}">
              <a16:creationId xmlns:a16="http://schemas.microsoft.com/office/drawing/2014/main" id="{00000000-0008-0000-0E00-000069020000}"/>
            </a:ext>
          </a:extLst>
        </xdr:cNvPr>
        <xdr:cNvCxnSpPr/>
      </xdr:nvCxnSpPr>
      <xdr:spPr>
        <a:xfrm>
          <a:off x="18656300" y="10138410"/>
          <a:ext cx="889000" cy="10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23965</xdr:rowOff>
    </xdr:from>
    <xdr:ext cx="469744" cy="259045"/>
    <xdr:sp macro="" textlink="">
      <xdr:nvSpPr>
        <xdr:cNvPr id="618" name="n_1aveValue【学校施設】&#10;一人当たり面積">
          <a:extLst>
            <a:ext uri="{FF2B5EF4-FFF2-40B4-BE49-F238E27FC236}">
              <a16:creationId xmlns:a16="http://schemas.microsoft.com/office/drawing/2014/main" id="{00000000-0008-0000-0E00-00006A020000}"/>
            </a:ext>
          </a:extLst>
        </xdr:cNvPr>
        <xdr:cNvSpPr txBox="1"/>
      </xdr:nvSpPr>
      <xdr:spPr>
        <a:xfrm>
          <a:off x="21075727" y="10310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111414</xdr:rowOff>
    </xdr:from>
    <xdr:ext cx="469744" cy="259045"/>
    <xdr:sp macro="" textlink="">
      <xdr:nvSpPr>
        <xdr:cNvPr id="619" name="n_2aveValue【学校施設】&#10;一人当たり面積">
          <a:extLst>
            <a:ext uri="{FF2B5EF4-FFF2-40B4-BE49-F238E27FC236}">
              <a16:creationId xmlns:a16="http://schemas.microsoft.com/office/drawing/2014/main" id="{00000000-0008-0000-0E00-00006B020000}"/>
            </a:ext>
          </a:extLst>
        </xdr:cNvPr>
        <xdr:cNvSpPr txBox="1"/>
      </xdr:nvSpPr>
      <xdr:spPr>
        <a:xfrm>
          <a:off x="20199427" y="988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2012</xdr:rowOff>
    </xdr:from>
    <xdr:ext cx="469744" cy="259045"/>
    <xdr:sp macro="" textlink="">
      <xdr:nvSpPr>
        <xdr:cNvPr id="620" name="n_3aveValue【学校施設】&#10;一人当たり面積">
          <a:extLst>
            <a:ext uri="{FF2B5EF4-FFF2-40B4-BE49-F238E27FC236}">
              <a16:creationId xmlns:a16="http://schemas.microsoft.com/office/drawing/2014/main" id="{00000000-0008-0000-0E00-00006C020000}"/>
            </a:ext>
          </a:extLst>
        </xdr:cNvPr>
        <xdr:cNvSpPr txBox="1"/>
      </xdr:nvSpPr>
      <xdr:spPr>
        <a:xfrm>
          <a:off x="19310427" y="994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120304</xdr:rowOff>
    </xdr:from>
    <xdr:ext cx="469744" cy="259045"/>
    <xdr:sp macro="" textlink="">
      <xdr:nvSpPr>
        <xdr:cNvPr id="621" name="n_4aveValue【学校施設】&#10;一人当たり面積">
          <a:extLst>
            <a:ext uri="{FF2B5EF4-FFF2-40B4-BE49-F238E27FC236}">
              <a16:creationId xmlns:a16="http://schemas.microsoft.com/office/drawing/2014/main" id="{00000000-0008-0000-0E00-00006D020000}"/>
            </a:ext>
          </a:extLst>
        </xdr:cNvPr>
        <xdr:cNvSpPr txBox="1"/>
      </xdr:nvSpPr>
      <xdr:spPr>
        <a:xfrm>
          <a:off x="18421427" y="1040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162033</xdr:rowOff>
    </xdr:from>
    <xdr:ext cx="469744" cy="259045"/>
    <xdr:sp macro="" textlink="">
      <xdr:nvSpPr>
        <xdr:cNvPr id="622" name="n_1mainValue【学校施設】&#10;一人当たり面積">
          <a:extLst>
            <a:ext uri="{FF2B5EF4-FFF2-40B4-BE49-F238E27FC236}">
              <a16:creationId xmlns:a16="http://schemas.microsoft.com/office/drawing/2014/main" id="{00000000-0008-0000-0E00-00006E020000}"/>
            </a:ext>
          </a:extLst>
        </xdr:cNvPr>
        <xdr:cNvSpPr txBox="1"/>
      </xdr:nvSpPr>
      <xdr:spPr>
        <a:xfrm>
          <a:off x="21075727" y="9934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156227</xdr:rowOff>
    </xdr:from>
    <xdr:ext cx="469744" cy="259045"/>
    <xdr:sp macro="" textlink="">
      <xdr:nvSpPr>
        <xdr:cNvPr id="623" name="n_2mainValue【学校施設】&#10;一人当たり面積">
          <a:extLst>
            <a:ext uri="{FF2B5EF4-FFF2-40B4-BE49-F238E27FC236}">
              <a16:creationId xmlns:a16="http://schemas.microsoft.com/office/drawing/2014/main" id="{00000000-0008-0000-0E00-00006F020000}"/>
            </a:ext>
          </a:extLst>
        </xdr:cNvPr>
        <xdr:cNvSpPr txBox="1"/>
      </xdr:nvSpPr>
      <xdr:spPr>
        <a:xfrm>
          <a:off x="20199427" y="1027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2739</xdr:rowOff>
    </xdr:from>
    <xdr:ext cx="469744" cy="259045"/>
    <xdr:sp macro="" textlink="">
      <xdr:nvSpPr>
        <xdr:cNvPr id="624" name="n_3mainValue【学校施設】&#10;一人当たり面積">
          <a:extLst>
            <a:ext uri="{FF2B5EF4-FFF2-40B4-BE49-F238E27FC236}">
              <a16:creationId xmlns:a16="http://schemas.microsoft.com/office/drawing/2014/main" id="{00000000-0008-0000-0E00-000070020000}"/>
            </a:ext>
          </a:extLst>
        </xdr:cNvPr>
        <xdr:cNvSpPr txBox="1"/>
      </xdr:nvSpPr>
      <xdr:spPr>
        <a:xfrm>
          <a:off x="19310427" y="10289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90187</xdr:rowOff>
    </xdr:from>
    <xdr:ext cx="469744" cy="259045"/>
    <xdr:sp macro="" textlink="">
      <xdr:nvSpPr>
        <xdr:cNvPr id="625" name="n_4mainValue【学校施設】&#10;一人当たり面積">
          <a:extLst>
            <a:ext uri="{FF2B5EF4-FFF2-40B4-BE49-F238E27FC236}">
              <a16:creationId xmlns:a16="http://schemas.microsoft.com/office/drawing/2014/main" id="{00000000-0008-0000-0E00-000071020000}"/>
            </a:ext>
          </a:extLst>
        </xdr:cNvPr>
        <xdr:cNvSpPr txBox="1"/>
      </xdr:nvSpPr>
      <xdr:spPr>
        <a:xfrm>
          <a:off x="18421427" y="986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00000000-0008-0000-0E00-000077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00000000-0008-0000-0E00-000079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a:extLst>
            <a:ext uri="{FF2B5EF4-FFF2-40B4-BE49-F238E27FC236}">
              <a16:creationId xmlns:a16="http://schemas.microsoft.com/office/drawing/2014/main" id="{00000000-0008-0000-0E00-00007A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a:extLst>
            <a:ext uri="{FF2B5EF4-FFF2-40B4-BE49-F238E27FC236}">
              <a16:creationId xmlns:a16="http://schemas.microsoft.com/office/drawing/2014/main" id="{00000000-0008-0000-0E00-00007B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a:extLst>
            <a:ext uri="{FF2B5EF4-FFF2-40B4-BE49-F238E27FC236}">
              <a16:creationId xmlns:a16="http://schemas.microsoft.com/office/drawing/2014/main" id="{00000000-0008-0000-0E00-00007C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7" name="直線コネクタ 636">
          <a:extLst>
            <a:ext uri="{FF2B5EF4-FFF2-40B4-BE49-F238E27FC236}">
              <a16:creationId xmlns:a16="http://schemas.microsoft.com/office/drawing/2014/main" id="{00000000-0008-0000-0E00-00007D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8" name="テキスト ボックス 637">
          <a:extLst>
            <a:ext uri="{FF2B5EF4-FFF2-40B4-BE49-F238E27FC236}">
              <a16:creationId xmlns:a16="http://schemas.microsoft.com/office/drawing/2014/main" id="{00000000-0008-0000-0E00-00007E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9" name="直線コネクタ 638">
          <a:extLst>
            <a:ext uri="{FF2B5EF4-FFF2-40B4-BE49-F238E27FC236}">
              <a16:creationId xmlns:a16="http://schemas.microsoft.com/office/drawing/2014/main" id="{00000000-0008-0000-0E00-00007F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0" name="テキスト ボックス 639">
          <a:extLst>
            <a:ext uri="{FF2B5EF4-FFF2-40B4-BE49-F238E27FC236}">
              <a16:creationId xmlns:a16="http://schemas.microsoft.com/office/drawing/2014/main" id="{00000000-0008-0000-0E00-000080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1" name="直線コネクタ 640">
          <a:extLst>
            <a:ext uri="{FF2B5EF4-FFF2-40B4-BE49-F238E27FC236}">
              <a16:creationId xmlns:a16="http://schemas.microsoft.com/office/drawing/2014/main" id="{00000000-0008-0000-0E00-000081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2" name="テキスト ボックス 641">
          <a:extLst>
            <a:ext uri="{FF2B5EF4-FFF2-40B4-BE49-F238E27FC236}">
              <a16:creationId xmlns:a16="http://schemas.microsoft.com/office/drawing/2014/main" id="{00000000-0008-0000-0E00-000082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3" name="直線コネクタ 642">
          <a:extLst>
            <a:ext uri="{FF2B5EF4-FFF2-40B4-BE49-F238E27FC236}">
              <a16:creationId xmlns:a16="http://schemas.microsoft.com/office/drawing/2014/main" id="{00000000-0008-0000-0E00-000083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4" name="テキスト ボックス 643">
          <a:extLst>
            <a:ext uri="{FF2B5EF4-FFF2-40B4-BE49-F238E27FC236}">
              <a16:creationId xmlns:a16="http://schemas.microsoft.com/office/drawing/2014/main" id="{00000000-0008-0000-0E00-000084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5" name="直線コネクタ 644">
          <a:extLst>
            <a:ext uri="{FF2B5EF4-FFF2-40B4-BE49-F238E27FC236}">
              <a16:creationId xmlns:a16="http://schemas.microsoft.com/office/drawing/2014/main" id="{00000000-0008-0000-0E00-000085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6" name="テキスト ボックス 645">
          <a:extLst>
            <a:ext uri="{FF2B5EF4-FFF2-40B4-BE49-F238E27FC236}">
              <a16:creationId xmlns:a16="http://schemas.microsoft.com/office/drawing/2014/main" id="{00000000-0008-0000-0E00-000086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a:extLst>
            <a:ext uri="{FF2B5EF4-FFF2-40B4-BE49-F238E27FC236}">
              <a16:creationId xmlns:a16="http://schemas.microsoft.com/office/drawing/2014/main" id="{00000000-0008-0000-0E00-000087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8" name="テキスト ボックス 647">
          <a:extLst>
            <a:ext uri="{FF2B5EF4-FFF2-40B4-BE49-F238E27FC236}">
              <a16:creationId xmlns:a16="http://schemas.microsoft.com/office/drawing/2014/main" id="{00000000-0008-0000-0E00-000088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9" name="【児童館】&#10;有形固定資産減価償却率グラフ枠">
          <a:extLst>
            <a:ext uri="{FF2B5EF4-FFF2-40B4-BE49-F238E27FC236}">
              <a16:creationId xmlns:a16="http://schemas.microsoft.com/office/drawing/2014/main" id="{00000000-0008-0000-0E00-000089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158114</xdr:rowOff>
    </xdr:from>
    <xdr:to>
      <xdr:col>85</xdr:col>
      <xdr:colOff>126364</xdr:colOff>
      <xdr:row>86</xdr:row>
      <xdr:rowOff>59055</xdr:rowOff>
    </xdr:to>
    <xdr:cxnSp macro="">
      <xdr:nvCxnSpPr>
        <xdr:cNvPr id="650" name="直線コネクタ 649">
          <a:extLst>
            <a:ext uri="{FF2B5EF4-FFF2-40B4-BE49-F238E27FC236}">
              <a16:creationId xmlns:a16="http://schemas.microsoft.com/office/drawing/2014/main" id="{00000000-0008-0000-0E00-00008A020000}"/>
            </a:ext>
          </a:extLst>
        </xdr:cNvPr>
        <xdr:cNvCxnSpPr/>
      </xdr:nvCxnSpPr>
      <xdr:spPr>
        <a:xfrm flipV="1">
          <a:off x="16318864" y="13359764"/>
          <a:ext cx="0" cy="1443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62882</xdr:rowOff>
    </xdr:from>
    <xdr:ext cx="405111" cy="259045"/>
    <xdr:sp macro="" textlink="">
      <xdr:nvSpPr>
        <xdr:cNvPr id="651" name="【児童館】&#10;有形固定資産減価償却率最小値テキスト">
          <a:extLst>
            <a:ext uri="{FF2B5EF4-FFF2-40B4-BE49-F238E27FC236}">
              <a16:creationId xmlns:a16="http://schemas.microsoft.com/office/drawing/2014/main" id="{00000000-0008-0000-0E00-00008B020000}"/>
            </a:ext>
          </a:extLst>
        </xdr:cNvPr>
        <xdr:cNvSpPr txBox="1"/>
      </xdr:nvSpPr>
      <xdr:spPr>
        <a:xfrm>
          <a:off x="16357600" y="1480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59055</xdr:rowOff>
    </xdr:from>
    <xdr:to>
      <xdr:col>86</xdr:col>
      <xdr:colOff>25400</xdr:colOff>
      <xdr:row>86</xdr:row>
      <xdr:rowOff>59055</xdr:rowOff>
    </xdr:to>
    <xdr:cxnSp macro="">
      <xdr:nvCxnSpPr>
        <xdr:cNvPr id="652" name="直線コネクタ 651">
          <a:extLst>
            <a:ext uri="{FF2B5EF4-FFF2-40B4-BE49-F238E27FC236}">
              <a16:creationId xmlns:a16="http://schemas.microsoft.com/office/drawing/2014/main" id="{00000000-0008-0000-0E00-00008C020000}"/>
            </a:ext>
          </a:extLst>
        </xdr:cNvPr>
        <xdr:cNvCxnSpPr/>
      </xdr:nvCxnSpPr>
      <xdr:spPr>
        <a:xfrm>
          <a:off x="16230600" y="1480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104791</xdr:rowOff>
    </xdr:from>
    <xdr:ext cx="405111" cy="259045"/>
    <xdr:sp macro="" textlink="">
      <xdr:nvSpPr>
        <xdr:cNvPr id="653" name="【児童館】&#10;有形固定資産減価償却率最大値テキスト">
          <a:extLst>
            <a:ext uri="{FF2B5EF4-FFF2-40B4-BE49-F238E27FC236}">
              <a16:creationId xmlns:a16="http://schemas.microsoft.com/office/drawing/2014/main" id="{00000000-0008-0000-0E00-00008D020000}"/>
            </a:ext>
          </a:extLst>
        </xdr:cNvPr>
        <xdr:cNvSpPr txBox="1"/>
      </xdr:nvSpPr>
      <xdr:spPr>
        <a:xfrm>
          <a:off x="16357600" y="13134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158114</xdr:rowOff>
    </xdr:from>
    <xdr:to>
      <xdr:col>86</xdr:col>
      <xdr:colOff>25400</xdr:colOff>
      <xdr:row>77</xdr:row>
      <xdr:rowOff>158114</xdr:rowOff>
    </xdr:to>
    <xdr:cxnSp macro="">
      <xdr:nvCxnSpPr>
        <xdr:cNvPr id="654" name="直線コネクタ 653">
          <a:extLst>
            <a:ext uri="{FF2B5EF4-FFF2-40B4-BE49-F238E27FC236}">
              <a16:creationId xmlns:a16="http://schemas.microsoft.com/office/drawing/2014/main" id="{00000000-0008-0000-0E00-00008E020000}"/>
            </a:ext>
          </a:extLst>
        </xdr:cNvPr>
        <xdr:cNvCxnSpPr/>
      </xdr:nvCxnSpPr>
      <xdr:spPr>
        <a:xfrm>
          <a:off x="16230600" y="13359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168291</xdr:rowOff>
    </xdr:from>
    <xdr:ext cx="405111" cy="259045"/>
    <xdr:sp macro="" textlink="">
      <xdr:nvSpPr>
        <xdr:cNvPr id="655" name="【児童館】&#10;有形固定資産減価償却率平均値テキスト">
          <a:extLst>
            <a:ext uri="{FF2B5EF4-FFF2-40B4-BE49-F238E27FC236}">
              <a16:creationId xmlns:a16="http://schemas.microsoft.com/office/drawing/2014/main" id="{00000000-0008-0000-0E00-00008F020000}"/>
            </a:ext>
          </a:extLst>
        </xdr:cNvPr>
        <xdr:cNvSpPr txBox="1"/>
      </xdr:nvSpPr>
      <xdr:spPr>
        <a:xfrm>
          <a:off x="16357600" y="13884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145414</xdr:rowOff>
    </xdr:from>
    <xdr:to>
      <xdr:col>85</xdr:col>
      <xdr:colOff>177800</xdr:colOff>
      <xdr:row>82</xdr:row>
      <xdr:rowOff>75564</xdr:rowOff>
    </xdr:to>
    <xdr:sp macro="" textlink="">
      <xdr:nvSpPr>
        <xdr:cNvPr id="656" name="フローチャート: 判断 655">
          <a:extLst>
            <a:ext uri="{FF2B5EF4-FFF2-40B4-BE49-F238E27FC236}">
              <a16:creationId xmlns:a16="http://schemas.microsoft.com/office/drawing/2014/main" id="{00000000-0008-0000-0E00-000090020000}"/>
            </a:ext>
          </a:extLst>
        </xdr:cNvPr>
        <xdr:cNvSpPr/>
      </xdr:nvSpPr>
      <xdr:spPr>
        <a:xfrm>
          <a:off x="162687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151130</xdr:rowOff>
    </xdr:from>
    <xdr:to>
      <xdr:col>81</xdr:col>
      <xdr:colOff>101600</xdr:colOff>
      <xdr:row>82</xdr:row>
      <xdr:rowOff>81280</xdr:rowOff>
    </xdr:to>
    <xdr:sp macro="" textlink="">
      <xdr:nvSpPr>
        <xdr:cNvPr id="657" name="フローチャート: 判断 656">
          <a:extLst>
            <a:ext uri="{FF2B5EF4-FFF2-40B4-BE49-F238E27FC236}">
              <a16:creationId xmlns:a16="http://schemas.microsoft.com/office/drawing/2014/main" id="{00000000-0008-0000-0E00-000091020000}"/>
            </a:ext>
          </a:extLst>
        </xdr:cNvPr>
        <xdr:cNvSpPr/>
      </xdr:nvSpPr>
      <xdr:spPr>
        <a:xfrm>
          <a:off x="15430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124461</xdr:rowOff>
    </xdr:from>
    <xdr:to>
      <xdr:col>76</xdr:col>
      <xdr:colOff>165100</xdr:colOff>
      <xdr:row>82</xdr:row>
      <xdr:rowOff>54611</xdr:rowOff>
    </xdr:to>
    <xdr:sp macro="" textlink="">
      <xdr:nvSpPr>
        <xdr:cNvPr id="658" name="フローチャート: 判断 657">
          <a:extLst>
            <a:ext uri="{FF2B5EF4-FFF2-40B4-BE49-F238E27FC236}">
              <a16:creationId xmlns:a16="http://schemas.microsoft.com/office/drawing/2014/main" id="{00000000-0008-0000-0E00-000092020000}"/>
            </a:ext>
          </a:extLst>
        </xdr:cNvPr>
        <xdr:cNvSpPr/>
      </xdr:nvSpPr>
      <xdr:spPr>
        <a:xfrm>
          <a:off x="14541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132080</xdr:rowOff>
    </xdr:from>
    <xdr:to>
      <xdr:col>72</xdr:col>
      <xdr:colOff>38100</xdr:colOff>
      <xdr:row>82</xdr:row>
      <xdr:rowOff>62230</xdr:rowOff>
    </xdr:to>
    <xdr:sp macro="" textlink="">
      <xdr:nvSpPr>
        <xdr:cNvPr id="659" name="フローチャート: 判断 658">
          <a:extLst>
            <a:ext uri="{FF2B5EF4-FFF2-40B4-BE49-F238E27FC236}">
              <a16:creationId xmlns:a16="http://schemas.microsoft.com/office/drawing/2014/main" id="{00000000-0008-0000-0E00-000093020000}"/>
            </a:ext>
          </a:extLst>
        </xdr:cNvPr>
        <xdr:cNvSpPr/>
      </xdr:nvSpPr>
      <xdr:spPr>
        <a:xfrm>
          <a:off x="13652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88264</xdr:rowOff>
    </xdr:from>
    <xdr:to>
      <xdr:col>67</xdr:col>
      <xdr:colOff>101600</xdr:colOff>
      <xdr:row>82</xdr:row>
      <xdr:rowOff>18414</xdr:rowOff>
    </xdr:to>
    <xdr:sp macro="" textlink="">
      <xdr:nvSpPr>
        <xdr:cNvPr id="660" name="フローチャート: 判断 659">
          <a:extLst>
            <a:ext uri="{FF2B5EF4-FFF2-40B4-BE49-F238E27FC236}">
              <a16:creationId xmlns:a16="http://schemas.microsoft.com/office/drawing/2014/main" id="{00000000-0008-0000-0E00-000094020000}"/>
            </a:ext>
          </a:extLst>
        </xdr:cNvPr>
        <xdr:cNvSpPr/>
      </xdr:nvSpPr>
      <xdr:spPr>
        <a:xfrm>
          <a:off x="12763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E00-000095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E00-000096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E00-000097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0000000-0008-0000-0E00-000098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00000000-0008-0000-0E00-000099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73025</xdr:rowOff>
    </xdr:from>
    <xdr:to>
      <xdr:col>85</xdr:col>
      <xdr:colOff>177800</xdr:colOff>
      <xdr:row>84</xdr:row>
      <xdr:rowOff>3175</xdr:rowOff>
    </xdr:to>
    <xdr:sp macro="" textlink="">
      <xdr:nvSpPr>
        <xdr:cNvPr id="666" name="楕円 665">
          <a:extLst>
            <a:ext uri="{FF2B5EF4-FFF2-40B4-BE49-F238E27FC236}">
              <a16:creationId xmlns:a16="http://schemas.microsoft.com/office/drawing/2014/main" id="{00000000-0008-0000-0E00-00009A020000}"/>
            </a:ext>
          </a:extLst>
        </xdr:cNvPr>
        <xdr:cNvSpPr/>
      </xdr:nvSpPr>
      <xdr:spPr>
        <a:xfrm>
          <a:off x="16268700" y="1430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51452</xdr:rowOff>
    </xdr:from>
    <xdr:ext cx="405111" cy="259045"/>
    <xdr:sp macro="" textlink="">
      <xdr:nvSpPr>
        <xdr:cNvPr id="667" name="【児童館】&#10;有形固定資産減価償却率該当値テキスト">
          <a:extLst>
            <a:ext uri="{FF2B5EF4-FFF2-40B4-BE49-F238E27FC236}">
              <a16:creationId xmlns:a16="http://schemas.microsoft.com/office/drawing/2014/main" id="{00000000-0008-0000-0E00-00009B020000}"/>
            </a:ext>
          </a:extLst>
        </xdr:cNvPr>
        <xdr:cNvSpPr txBox="1"/>
      </xdr:nvSpPr>
      <xdr:spPr>
        <a:xfrm>
          <a:off x="16357600" y="1428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19686</xdr:rowOff>
    </xdr:from>
    <xdr:to>
      <xdr:col>81</xdr:col>
      <xdr:colOff>101600</xdr:colOff>
      <xdr:row>83</xdr:row>
      <xdr:rowOff>121286</xdr:rowOff>
    </xdr:to>
    <xdr:sp macro="" textlink="">
      <xdr:nvSpPr>
        <xdr:cNvPr id="668" name="楕円 667">
          <a:extLst>
            <a:ext uri="{FF2B5EF4-FFF2-40B4-BE49-F238E27FC236}">
              <a16:creationId xmlns:a16="http://schemas.microsoft.com/office/drawing/2014/main" id="{00000000-0008-0000-0E00-00009C020000}"/>
            </a:ext>
          </a:extLst>
        </xdr:cNvPr>
        <xdr:cNvSpPr/>
      </xdr:nvSpPr>
      <xdr:spPr>
        <a:xfrm>
          <a:off x="15430500" y="1425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70486</xdr:rowOff>
    </xdr:from>
    <xdr:to>
      <xdr:col>85</xdr:col>
      <xdr:colOff>127000</xdr:colOff>
      <xdr:row>83</xdr:row>
      <xdr:rowOff>123825</xdr:rowOff>
    </xdr:to>
    <xdr:cxnSp macro="">
      <xdr:nvCxnSpPr>
        <xdr:cNvPr id="669" name="直線コネクタ 668">
          <a:extLst>
            <a:ext uri="{FF2B5EF4-FFF2-40B4-BE49-F238E27FC236}">
              <a16:creationId xmlns:a16="http://schemas.microsoft.com/office/drawing/2014/main" id="{00000000-0008-0000-0E00-00009D020000}"/>
            </a:ext>
          </a:extLst>
        </xdr:cNvPr>
        <xdr:cNvCxnSpPr/>
      </xdr:nvCxnSpPr>
      <xdr:spPr>
        <a:xfrm>
          <a:off x="15481300" y="14300836"/>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74930</xdr:rowOff>
    </xdr:from>
    <xdr:to>
      <xdr:col>76</xdr:col>
      <xdr:colOff>165100</xdr:colOff>
      <xdr:row>83</xdr:row>
      <xdr:rowOff>5080</xdr:rowOff>
    </xdr:to>
    <xdr:sp macro="" textlink="">
      <xdr:nvSpPr>
        <xdr:cNvPr id="670" name="楕円 669">
          <a:extLst>
            <a:ext uri="{FF2B5EF4-FFF2-40B4-BE49-F238E27FC236}">
              <a16:creationId xmlns:a16="http://schemas.microsoft.com/office/drawing/2014/main" id="{00000000-0008-0000-0E00-00009E020000}"/>
            </a:ext>
          </a:extLst>
        </xdr:cNvPr>
        <xdr:cNvSpPr/>
      </xdr:nvSpPr>
      <xdr:spPr>
        <a:xfrm>
          <a:off x="14541500" y="1413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125730</xdr:rowOff>
    </xdr:from>
    <xdr:to>
      <xdr:col>81</xdr:col>
      <xdr:colOff>50800</xdr:colOff>
      <xdr:row>83</xdr:row>
      <xdr:rowOff>70486</xdr:rowOff>
    </xdr:to>
    <xdr:cxnSp macro="">
      <xdr:nvCxnSpPr>
        <xdr:cNvPr id="671" name="直線コネクタ 670">
          <a:extLst>
            <a:ext uri="{FF2B5EF4-FFF2-40B4-BE49-F238E27FC236}">
              <a16:creationId xmlns:a16="http://schemas.microsoft.com/office/drawing/2014/main" id="{00000000-0008-0000-0E00-00009F020000}"/>
            </a:ext>
          </a:extLst>
        </xdr:cNvPr>
        <xdr:cNvCxnSpPr/>
      </xdr:nvCxnSpPr>
      <xdr:spPr>
        <a:xfrm>
          <a:off x="14592300" y="14184630"/>
          <a:ext cx="889000" cy="11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25400</xdr:rowOff>
    </xdr:from>
    <xdr:to>
      <xdr:col>72</xdr:col>
      <xdr:colOff>38100</xdr:colOff>
      <xdr:row>82</xdr:row>
      <xdr:rowOff>127000</xdr:rowOff>
    </xdr:to>
    <xdr:sp macro="" textlink="">
      <xdr:nvSpPr>
        <xdr:cNvPr id="672" name="楕円 671">
          <a:extLst>
            <a:ext uri="{FF2B5EF4-FFF2-40B4-BE49-F238E27FC236}">
              <a16:creationId xmlns:a16="http://schemas.microsoft.com/office/drawing/2014/main" id="{00000000-0008-0000-0E00-0000A0020000}"/>
            </a:ext>
          </a:extLst>
        </xdr:cNvPr>
        <xdr:cNvSpPr/>
      </xdr:nvSpPr>
      <xdr:spPr>
        <a:xfrm>
          <a:off x="136525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76200</xdr:rowOff>
    </xdr:from>
    <xdr:to>
      <xdr:col>76</xdr:col>
      <xdr:colOff>114300</xdr:colOff>
      <xdr:row>82</xdr:row>
      <xdr:rowOff>125730</xdr:rowOff>
    </xdr:to>
    <xdr:cxnSp macro="">
      <xdr:nvCxnSpPr>
        <xdr:cNvPr id="673" name="直線コネクタ 672">
          <a:extLst>
            <a:ext uri="{FF2B5EF4-FFF2-40B4-BE49-F238E27FC236}">
              <a16:creationId xmlns:a16="http://schemas.microsoft.com/office/drawing/2014/main" id="{00000000-0008-0000-0E00-0000A1020000}"/>
            </a:ext>
          </a:extLst>
        </xdr:cNvPr>
        <xdr:cNvCxnSpPr/>
      </xdr:nvCxnSpPr>
      <xdr:spPr>
        <a:xfrm>
          <a:off x="13703300" y="1413510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65405</xdr:rowOff>
    </xdr:from>
    <xdr:to>
      <xdr:col>67</xdr:col>
      <xdr:colOff>101600</xdr:colOff>
      <xdr:row>82</xdr:row>
      <xdr:rowOff>167005</xdr:rowOff>
    </xdr:to>
    <xdr:sp macro="" textlink="">
      <xdr:nvSpPr>
        <xdr:cNvPr id="674" name="楕円 673">
          <a:extLst>
            <a:ext uri="{FF2B5EF4-FFF2-40B4-BE49-F238E27FC236}">
              <a16:creationId xmlns:a16="http://schemas.microsoft.com/office/drawing/2014/main" id="{00000000-0008-0000-0E00-0000A2020000}"/>
            </a:ext>
          </a:extLst>
        </xdr:cNvPr>
        <xdr:cNvSpPr/>
      </xdr:nvSpPr>
      <xdr:spPr>
        <a:xfrm>
          <a:off x="12763500" y="1412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76200</xdr:rowOff>
    </xdr:from>
    <xdr:to>
      <xdr:col>71</xdr:col>
      <xdr:colOff>177800</xdr:colOff>
      <xdr:row>82</xdr:row>
      <xdr:rowOff>116205</xdr:rowOff>
    </xdr:to>
    <xdr:cxnSp macro="">
      <xdr:nvCxnSpPr>
        <xdr:cNvPr id="675" name="直線コネクタ 674">
          <a:extLst>
            <a:ext uri="{FF2B5EF4-FFF2-40B4-BE49-F238E27FC236}">
              <a16:creationId xmlns:a16="http://schemas.microsoft.com/office/drawing/2014/main" id="{00000000-0008-0000-0E00-0000A3020000}"/>
            </a:ext>
          </a:extLst>
        </xdr:cNvPr>
        <xdr:cNvCxnSpPr/>
      </xdr:nvCxnSpPr>
      <xdr:spPr>
        <a:xfrm flipV="1">
          <a:off x="12814300" y="141351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97807</xdr:rowOff>
    </xdr:from>
    <xdr:ext cx="405111" cy="259045"/>
    <xdr:sp macro="" textlink="">
      <xdr:nvSpPr>
        <xdr:cNvPr id="676" name="n_1aveValue【児童館】&#10;有形固定資産減価償却率">
          <a:extLst>
            <a:ext uri="{FF2B5EF4-FFF2-40B4-BE49-F238E27FC236}">
              <a16:creationId xmlns:a16="http://schemas.microsoft.com/office/drawing/2014/main" id="{00000000-0008-0000-0E00-0000A4020000}"/>
            </a:ext>
          </a:extLst>
        </xdr:cNvPr>
        <xdr:cNvSpPr txBox="1"/>
      </xdr:nvSpPr>
      <xdr:spPr>
        <a:xfrm>
          <a:off x="152660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71138</xdr:rowOff>
    </xdr:from>
    <xdr:ext cx="405111" cy="259045"/>
    <xdr:sp macro="" textlink="">
      <xdr:nvSpPr>
        <xdr:cNvPr id="677" name="n_2aveValue【児童館】&#10;有形固定資産減価償却率">
          <a:extLst>
            <a:ext uri="{FF2B5EF4-FFF2-40B4-BE49-F238E27FC236}">
              <a16:creationId xmlns:a16="http://schemas.microsoft.com/office/drawing/2014/main" id="{00000000-0008-0000-0E00-0000A5020000}"/>
            </a:ext>
          </a:extLst>
        </xdr:cNvPr>
        <xdr:cNvSpPr txBox="1"/>
      </xdr:nvSpPr>
      <xdr:spPr>
        <a:xfrm>
          <a:off x="143897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78757</xdr:rowOff>
    </xdr:from>
    <xdr:ext cx="405111" cy="259045"/>
    <xdr:sp macro="" textlink="">
      <xdr:nvSpPr>
        <xdr:cNvPr id="678" name="n_3aveValue【児童館】&#10;有形固定資産減価償却率">
          <a:extLst>
            <a:ext uri="{FF2B5EF4-FFF2-40B4-BE49-F238E27FC236}">
              <a16:creationId xmlns:a16="http://schemas.microsoft.com/office/drawing/2014/main" id="{00000000-0008-0000-0E00-0000A6020000}"/>
            </a:ext>
          </a:extLst>
        </xdr:cNvPr>
        <xdr:cNvSpPr txBox="1"/>
      </xdr:nvSpPr>
      <xdr:spPr>
        <a:xfrm>
          <a:off x="13500744" y="1379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34941</xdr:rowOff>
    </xdr:from>
    <xdr:ext cx="405111" cy="259045"/>
    <xdr:sp macro="" textlink="">
      <xdr:nvSpPr>
        <xdr:cNvPr id="679" name="n_4aveValue【児童館】&#10;有形固定資産減価償却率">
          <a:extLst>
            <a:ext uri="{FF2B5EF4-FFF2-40B4-BE49-F238E27FC236}">
              <a16:creationId xmlns:a16="http://schemas.microsoft.com/office/drawing/2014/main" id="{00000000-0008-0000-0E00-0000A7020000}"/>
            </a:ext>
          </a:extLst>
        </xdr:cNvPr>
        <xdr:cNvSpPr txBox="1"/>
      </xdr:nvSpPr>
      <xdr:spPr>
        <a:xfrm>
          <a:off x="12611744" y="1375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112413</xdr:rowOff>
    </xdr:from>
    <xdr:ext cx="405111" cy="259045"/>
    <xdr:sp macro="" textlink="">
      <xdr:nvSpPr>
        <xdr:cNvPr id="680" name="n_1mainValue【児童館】&#10;有形固定資産減価償却率">
          <a:extLst>
            <a:ext uri="{FF2B5EF4-FFF2-40B4-BE49-F238E27FC236}">
              <a16:creationId xmlns:a16="http://schemas.microsoft.com/office/drawing/2014/main" id="{00000000-0008-0000-0E00-0000A8020000}"/>
            </a:ext>
          </a:extLst>
        </xdr:cNvPr>
        <xdr:cNvSpPr txBox="1"/>
      </xdr:nvSpPr>
      <xdr:spPr>
        <a:xfrm>
          <a:off x="15266044" y="1434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167657</xdr:rowOff>
    </xdr:from>
    <xdr:ext cx="405111" cy="259045"/>
    <xdr:sp macro="" textlink="">
      <xdr:nvSpPr>
        <xdr:cNvPr id="681" name="n_2mainValue【児童館】&#10;有形固定資産減価償却率">
          <a:extLst>
            <a:ext uri="{FF2B5EF4-FFF2-40B4-BE49-F238E27FC236}">
              <a16:creationId xmlns:a16="http://schemas.microsoft.com/office/drawing/2014/main" id="{00000000-0008-0000-0E00-0000A9020000}"/>
            </a:ext>
          </a:extLst>
        </xdr:cNvPr>
        <xdr:cNvSpPr txBox="1"/>
      </xdr:nvSpPr>
      <xdr:spPr>
        <a:xfrm>
          <a:off x="143897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118127</xdr:rowOff>
    </xdr:from>
    <xdr:ext cx="405111" cy="259045"/>
    <xdr:sp macro="" textlink="">
      <xdr:nvSpPr>
        <xdr:cNvPr id="682" name="n_3mainValue【児童館】&#10;有形固定資産減価償却率">
          <a:extLst>
            <a:ext uri="{FF2B5EF4-FFF2-40B4-BE49-F238E27FC236}">
              <a16:creationId xmlns:a16="http://schemas.microsoft.com/office/drawing/2014/main" id="{00000000-0008-0000-0E00-0000AA020000}"/>
            </a:ext>
          </a:extLst>
        </xdr:cNvPr>
        <xdr:cNvSpPr txBox="1"/>
      </xdr:nvSpPr>
      <xdr:spPr>
        <a:xfrm>
          <a:off x="13500744" y="1417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158132</xdr:rowOff>
    </xdr:from>
    <xdr:ext cx="405111" cy="259045"/>
    <xdr:sp macro="" textlink="">
      <xdr:nvSpPr>
        <xdr:cNvPr id="683" name="n_4mainValue【児童館】&#10;有形固定資産減価償却率">
          <a:extLst>
            <a:ext uri="{FF2B5EF4-FFF2-40B4-BE49-F238E27FC236}">
              <a16:creationId xmlns:a16="http://schemas.microsoft.com/office/drawing/2014/main" id="{00000000-0008-0000-0E00-0000AB020000}"/>
            </a:ext>
          </a:extLst>
        </xdr:cNvPr>
        <xdr:cNvSpPr txBox="1"/>
      </xdr:nvSpPr>
      <xdr:spPr>
        <a:xfrm>
          <a:off x="1261174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a:extLst>
            <a:ext uri="{FF2B5EF4-FFF2-40B4-BE49-F238E27FC236}">
              <a16:creationId xmlns:a16="http://schemas.microsoft.com/office/drawing/2014/main" id="{00000000-0008-0000-0E00-0000AC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a:extLst>
            <a:ext uri="{FF2B5EF4-FFF2-40B4-BE49-F238E27FC236}">
              <a16:creationId xmlns:a16="http://schemas.microsoft.com/office/drawing/2014/main" id="{00000000-0008-0000-0E00-0000AD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a:extLst>
            <a:ext uri="{FF2B5EF4-FFF2-40B4-BE49-F238E27FC236}">
              <a16:creationId xmlns:a16="http://schemas.microsoft.com/office/drawing/2014/main" id="{00000000-0008-0000-0E00-0000AE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a:extLst>
            <a:ext uri="{FF2B5EF4-FFF2-40B4-BE49-F238E27FC236}">
              <a16:creationId xmlns:a16="http://schemas.microsoft.com/office/drawing/2014/main" id="{00000000-0008-0000-0E00-0000AF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a:extLst>
            <a:ext uri="{FF2B5EF4-FFF2-40B4-BE49-F238E27FC236}">
              <a16:creationId xmlns:a16="http://schemas.microsoft.com/office/drawing/2014/main" id="{00000000-0008-0000-0E00-0000B0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a:extLst>
            <a:ext uri="{FF2B5EF4-FFF2-40B4-BE49-F238E27FC236}">
              <a16:creationId xmlns:a16="http://schemas.microsoft.com/office/drawing/2014/main" id="{00000000-0008-0000-0E00-0000B1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a:extLst>
            <a:ext uri="{FF2B5EF4-FFF2-40B4-BE49-F238E27FC236}">
              <a16:creationId xmlns:a16="http://schemas.microsoft.com/office/drawing/2014/main" id="{00000000-0008-0000-0E00-0000B2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a:extLst>
            <a:ext uri="{FF2B5EF4-FFF2-40B4-BE49-F238E27FC236}">
              <a16:creationId xmlns:a16="http://schemas.microsoft.com/office/drawing/2014/main" id="{00000000-0008-0000-0E00-0000B3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a:extLst>
            <a:ext uri="{FF2B5EF4-FFF2-40B4-BE49-F238E27FC236}">
              <a16:creationId xmlns:a16="http://schemas.microsoft.com/office/drawing/2014/main" id="{00000000-0008-0000-0E00-0000B4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a:extLst>
            <a:ext uri="{FF2B5EF4-FFF2-40B4-BE49-F238E27FC236}">
              <a16:creationId xmlns:a16="http://schemas.microsoft.com/office/drawing/2014/main" id="{00000000-0008-0000-0E00-0000B5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4" name="直線コネクタ 693">
          <a:extLst>
            <a:ext uri="{FF2B5EF4-FFF2-40B4-BE49-F238E27FC236}">
              <a16:creationId xmlns:a16="http://schemas.microsoft.com/office/drawing/2014/main" id="{00000000-0008-0000-0E00-0000B6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5" name="テキスト ボックス 694">
          <a:extLst>
            <a:ext uri="{FF2B5EF4-FFF2-40B4-BE49-F238E27FC236}">
              <a16:creationId xmlns:a16="http://schemas.microsoft.com/office/drawing/2014/main" id="{00000000-0008-0000-0E00-0000B7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6" name="直線コネクタ 695">
          <a:extLst>
            <a:ext uri="{FF2B5EF4-FFF2-40B4-BE49-F238E27FC236}">
              <a16:creationId xmlns:a16="http://schemas.microsoft.com/office/drawing/2014/main" id="{00000000-0008-0000-0E00-0000B8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7" name="テキスト ボックス 696">
          <a:extLst>
            <a:ext uri="{FF2B5EF4-FFF2-40B4-BE49-F238E27FC236}">
              <a16:creationId xmlns:a16="http://schemas.microsoft.com/office/drawing/2014/main" id="{00000000-0008-0000-0E00-0000B9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8" name="直線コネクタ 697">
          <a:extLst>
            <a:ext uri="{FF2B5EF4-FFF2-40B4-BE49-F238E27FC236}">
              <a16:creationId xmlns:a16="http://schemas.microsoft.com/office/drawing/2014/main" id="{00000000-0008-0000-0E00-0000BA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9" name="テキスト ボックス 698">
          <a:extLst>
            <a:ext uri="{FF2B5EF4-FFF2-40B4-BE49-F238E27FC236}">
              <a16:creationId xmlns:a16="http://schemas.microsoft.com/office/drawing/2014/main" id="{00000000-0008-0000-0E00-0000BB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0" name="直線コネクタ 699">
          <a:extLst>
            <a:ext uri="{FF2B5EF4-FFF2-40B4-BE49-F238E27FC236}">
              <a16:creationId xmlns:a16="http://schemas.microsoft.com/office/drawing/2014/main" id="{00000000-0008-0000-0E00-0000BC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1" name="テキスト ボックス 700">
          <a:extLst>
            <a:ext uri="{FF2B5EF4-FFF2-40B4-BE49-F238E27FC236}">
              <a16:creationId xmlns:a16="http://schemas.microsoft.com/office/drawing/2014/main" id="{00000000-0008-0000-0E00-0000BD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a:extLst>
            <a:ext uri="{FF2B5EF4-FFF2-40B4-BE49-F238E27FC236}">
              <a16:creationId xmlns:a16="http://schemas.microsoft.com/office/drawing/2014/main" id="{00000000-0008-0000-0E00-0000BE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a:extLst>
            <a:ext uri="{FF2B5EF4-FFF2-40B4-BE49-F238E27FC236}">
              <a16:creationId xmlns:a16="http://schemas.microsoft.com/office/drawing/2014/main" id="{00000000-0008-0000-0E00-0000BF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児童館】&#10;一人当たり面積グラフ枠">
          <a:extLst>
            <a:ext uri="{FF2B5EF4-FFF2-40B4-BE49-F238E27FC236}">
              <a16:creationId xmlns:a16="http://schemas.microsoft.com/office/drawing/2014/main" id="{00000000-0008-0000-0E00-0000C0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127254</xdr:rowOff>
    </xdr:from>
    <xdr:to>
      <xdr:col>116</xdr:col>
      <xdr:colOff>62864</xdr:colOff>
      <xdr:row>86</xdr:row>
      <xdr:rowOff>28956</xdr:rowOff>
    </xdr:to>
    <xdr:cxnSp macro="">
      <xdr:nvCxnSpPr>
        <xdr:cNvPr id="705" name="直線コネクタ 704">
          <a:extLst>
            <a:ext uri="{FF2B5EF4-FFF2-40B4-BE49-F238E27FC236}">
              <a16:creationId xmlns:a16="http://schemas.microsoft.com/office/drawing/2014/main" id="{00000000-0008-0000-0E00-0000C1020000}"/>
            </a:ext>
          </a:extLst>
        </xdr:cNvPr>
        <xdr:cNvCxnSpPr/>
      </xdr:nvCxnSpPr>
      <xdr:spPr>
        <a:xfrm flipV="1">
          <a:off x="22160864" y="13328904"/>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706" name="【児童館】&#10;一人当たり面積最小値テキスト">
          <a:extLst>
            <a:ext uri="{FF2B5EF4-FFF2-40B4-BE49-F238E27FC236}">
              <a16:creationId xmlns:a16="http://schemas.microsoft.com/office/drawing/2014/main" id="{00000000-0008-0000-0E00-0000C2020000}"/>
            </a:ext>
          </a:extLst>
        </xdr:cNvPr>
        <xdr:cNvSpPr txBox="1"/>
      </xdr:nvSpPr>
      <xdr:spPr>
        <a:xfrm>
          <a:off x="221996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707" name="直線コネクタ 706">
          <a:extLst>
            <a:ext uri="{FF2B5EF4-FFF2-40B4-BE49-F238E27FC236}">
              <a16:creationId xmlns:a16="http://schemas.microsoft.com/office/drawing/2014/main" id="{00000000-0008-0000-0E00-0000C3020000}"/>
            </a:ext>
          </a:extLst>
        </xdr:cNvPr>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73931</xdr:rowOff>
    </xdr:from>
    <xdr:ext cx="469744" cy="259045"/>
    <xdr:sp macro="" textlink="">
      <xdr:nvSpPr>
        <xdr:cNvPr id="708" name="【児童館】&#10;一人当たり面積最大値テキスト">
          <a:extLst>
            <a:ext uri="{FF2B5EF4-FFF2-40B4-BE49-F238E27FC236}">
              <a16:creationId xmlns:a16="http://schemas.microsoft.com/office/drawing/2014/main" id="{00000000-0008-0000-0E00-0000C4020000}"/>
            </a:ext>
          </a:extLst>
        </xdr:cNvPr>
        <xdr:cNvSpPr txBox="1"/>
      </xdr:nvSpPr>
      <xdr:spPr>
        <a:xfrm>
          <a:off x="22199600" y="1310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127254</xdr:rowOff>
    </xdr:from>
    <xdr:to>
      <xdr:col>116</xdr:col>
      <xdr:colOff>152400</xdr:colOff>
      <xdr:row>77</xdr:row>
      <xdr:rowOff>127254</xdr:rowOff>
    </xdr:to>
    <xdr:cxnSp macro="">
      <xdr:nvCxnSpPr>
        <xdr:cNvPr id="709" name="直線コネクタ 708">
          <a:extLst>
            <a:ext uri="{FF2B5EF4-FFF2-40B4-BE49-F238E27FC236}">
              <a16:creationId xmlns:a16="http://schemas.microsoft.com/office/drawing/2014/main" id="{00000000-0008-0000-0E00-0000C5020000}"/>
            </a:ext>
          </a:extLst>
        </xdr:cNvPr>
        <xdr:cNvCxnSpPr/>
      </xdr:nvCxnSpPr>
      <xdr:spPr>
        <a:xfrm>
          <a:off x="22072600" y="1332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xdr:rowOff>
    </xdr:from>
    <xdr:ext cx="469744" cy="259045"/>
    <xdr:sp macro="" textlink="">
      <xdr:nvSpPr>
        <xdr:cNvPr id="710" name="【児童館】&#10;一人当たり面積平均値テキスト">
          <a:extLst>
            <a:ext uri="{FF2B5EF4-FFF2-40B4-BE49-F238E27FC236}">
              <a16:creationId xmlns:a16="http://schemas.microsoft.com/office/drawing/2014/main" id="{00000000-0008-0000-0E00-0000C6020000}"/>
            </a:ext>
          </a:extLst>
        </xdr:cNvPr>
        <xdr:cNvSpPr txBox="1"/>
      </xdr:nvSpPr>
      <xdr:spPr>
        <a:xfrm>
          <a:off x="22199600" y="14573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21589</xdr:rowOff>
    </xdr:from>
    <xdr:to>
      <xdr:col>116</xdr:col>
      <xdr:colOff>114300</xdr:colOff>
      <xdr:row>85</xdr:row>
      <xdr:rowOff>123189</xdr:rowOff>
    </xdr:to>
    <xdr:sp macro="" textlink="">
      <xdr:nvSpPr>
        <xdr:cNvPr id="711" name="フローチャート: 判断 710">
          <a:extLst>
            <a:ext uri="{FF2B5EF4-FFF2-40B4-BE49-F238E27FC236}">
              <a16:creationId xmlns:a16="http://schemas.microsoft.com/office/drawing/2014/main" id="{00000000-0008-0000-0E00-0000C7020000}"/>
            </a:ext>
          </a:extLst>
        </xdr:cNvPr>
        <xdr:cNvSpPr/>
      </xdr:nvSpPr>
      <xdr:spPr>
        <a:xfrm>
          <a:off x="221107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39878</xdr:rowOff>
    </xdr:from>
    <xdr:to>
      <xdr:col>112</xdr:col>
      <xdr:colOff>38100</xdr:colOff>
      <xdr:row>85</xdr:row>
      <xdr:rowOff>141478</xdr:rowOff>
    </xdr:to>
    <xdr:sp macro="" textlink="">
      <xdr:nvSpPr>
        <xdr:cNvPr id="712" name="フローチャート: 判断 711">
          <a:extLst>
            <a:ext uri="{FF2B5EF4-FFF2-40B4-BE49-F238E27FC236}">
              <a16:creationId xmlns:a16="http://schemas.microsoft.com/office/drawing/2014/main" id="{00000000-0008-0000-0E00-0000C8020000}"/>
            </a:ext>
          </a:extLst>
        </xdr:cNvPr>
        <xdr:cNvSpPr/>
      </xdr:nvSpPr>
      <xdr:spPr>
        <a:xfrm>
          <a:off x="21272500" y="146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30735</xdr:rowOff>
    </xdr:from>
    <xdr:to>
      <xdr:col>107</xdr:col>
      <xdr:colOff>101600</xdr:colOff>
      <xdr:row>85</xdr:row>
      <xdr:rowOff>132335</xdr:rowOff>
    </xdr:to>
    <xdr:sp macro="" textlink="">
      <xdr:nvSpPr>
        <xdr:cNvPr id="713" name="フローチャート: 判断 712">
          <a:extLst>
            <a:ext uri="{FF2B5EF4-FFF2-40B4-BE49-F238E27FC236}">
              <a16:creationId xmlns:a16="http://schemas.microsoft.com/office/drawing/2014/main" id="{00000000-0008-0000-0E00-0000C9020000}"/>
            </a:ext>
          </a:extLst>
        </xdr:cNvPr>
        <xdr:cNvSpPr/>
      </xdr:nvSpPr>
      <xdr:spPr>
        <a:xfrm>
          <a:off x="20383500" y="1460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49022</xdr:rowOff>
    </xdr:from>
    <xdr:to>
      <xdr:col>102</xdr:col>
      <xdr:colOff>165100</xdr:colOff>
      <xdr:row>85</xdr:row>
      <xdr:rowOff>150622</xdr:rowOff>
    </xdr:to>
    <xdr:sp macro="" textlink="">
      <xdr:nvSpPr>
        <xdr:cNvPr id="714" name="フローチャート: 判断 713">
          <a:extLst>
            <a:ext uri="{FF2B5EF4-FFF2-40B4-BE49-F238E27FC236}">
              <a16:creationId xmlns:a16="http://schemas.microsoft.com/office/drawing/2014/main" id="{00000000-0008-0000-0E00-0000CA020000}"/>
            </a:ext>
          </a:extLst>
        </xdr:cNvPr>
        <xdr:cNvSpPr/>
      </xdr:nvSpPr>
      <xdr:spPr>
        <a:xfrm>
          <a:off x="19494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39878</xdr:rowOff>
    </xdr:from>
    <xdr:to>
      <xdr:col>98</xdr:col>
      <xdr:colOff>38100</xdr:colOff>
      <xdr:row>85</xdr:row>
      <xdr:rowOff>141478</xdr:rowOff>
    </xdr:to>
    <xdr:sp macro="" textlink="">
      <xdr:nvSpPr>
        <xdr:cNvPr id="715" name="フローチャート: 判断 714">
          <a:extLst>
            <a:ext uri="{FF2B5EF4-FFF2-40B4-BE49-F238E27FC236}">
              <a16:creationId xmlns:a16="http://schemas.microsoft.com/office/drawing/2014/main" id="{00000000-0008-0000-0E00-0000CB020000}"/>
            </a:ext>
          </a:extLst>
        </xdr:cNvPr>
        <xdr:cNvSpPr/>
      </xdr:nvSpPr>
      <xdr:spPr>
        <a:xfrm>
          <a:off x="18605500" y="146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E00-0000CC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E00-0000CD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E00-0000CE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E00-0000CF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0000000-0008-0000-0E00-0000D0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1015</xdr:rowOff>
    </xdr:from>
    <xdr:to>
      <xdr:col>116</xdr:col>
      <xdr:colOff>114300</xdr:colOff>
      <xdr:row>84</xdr:row>
      <xdr:rowOff>102615</xdr:rowOff>
    </xdr:to>
    <xdr:sp macro="" textlink="">
      <xdr:nvSpPr>
        <xdr:cNvPr id="721" name="楕円 720">
          <a:extLst>
            <a:ext uri="{FF2B5EF4-FFF2-40B4-BE49-F238E27FC236}">
              <a16:creationId xmlns:a16="http://schemas.microsoft.com/office/drawing/2014/main" id="{00000000-0008-0000-0E00-0000D1020000}"/>
            </a:ext>
          </a:extLst>
        </xdr:cNvPr>
        <xdr:cNvSpPr/>
      </xdr:nvSpPr>
      <xdr:spPr>
        <a:xfrm>
          <a:off x="22110700" y="1440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23892</xdr:rowOff>
    </xdr:from>
    <xdr:ext cx="469744" cy="259045"/>
    <xdr:sp macro="" textlink="">
      <xdr:nvSpPr>
        <xdr:cNvPr id="722" name="【児童館】&#10;一人当たり面積該当値テキスト">
          <a:extLst>
            <a:ext uri="{FF2B5EF4-FFF2-40B4-BE49-F238E27FC236}">
              <a16:creationId xmlns:a16="http://schemas.microsoft.com/office/drawing/2014/main" id="{00000000-0008-0000-0E00-0000D2020000}"/>
            </a:ext>
          </a:extLst>
        </xdr:cNvPr>
        <xdr:cNvSpPr txBox="1"/>
      </xdr:nvSpPr>
      <xdr:spPr>
        <a:xfrm>
          <a:off x="22199600" y="1425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1015</xdr:rowOff>
    </xdr:from>
    <xdr:to>
      <xdr:col>112</xdr:col>
      <xdr:colOff>38100</xdr:colOff>
      <xdr:row>84</xdr:row>
      <xdr:rowOff>102615</xdr:rowOff>
    </xdr:to>
    <xdr:sp macro="" textlink="">
      <xdr:nvSpPr>
        <xdr:cNvPr id="723" name="楕円 722">
          <a:extLst>
            <a:ext uri="{FF2B5EF4-FFF2-40B4-BE49-F238E27FC236}">
              <a16:creationId xmlns:a16="http://schemas.microsoft.com/office/drawing/2014/main" id="{00000000-0008-0000-0E00-0000D3020000}"/>
            </a:ext>
          </a:extLst>
        </xdr:cNvPr>
        <xdr:cNvSpPr/>
      </xdr:nvSpPr>
      <xdr:spPr>
        <a:xfrm>
          <a:off x="21272500" y="1440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51815</xdr:rowOff>
    </xdr:from>
    <xdr:to>
      <xdr:col>116</xdr:col>
      <xdr:colOff>63500</xdr:colOff>
      <xdr:row>84</xdr:row>
      <xdr:rowOff>51815</xdr:rowOff>
    </xdr:to>
    <xdr:cxnSp macro="">
      <xdr:nvCxnSpPr>
        <xdr:cNvPr id="724" name="直線コネクタ 723">
          <a:extLst>
            <a:ext uri="{FF2B5EF4-FFF2-40B4-BE49-F238E27FC236}">
              <a16:creationId xmlns:a16="http://schemas.microsoft.com/office/drawing/2014/main" id="{00000000-0008-0000-0E00-0000D4020000}"/>
            </a:ext>
          </a:extLst>
        </xdr:cNvPr>
        <xdr:cNvCxnSpPr/>
      </xdr:nvCxnSpPr>
      <xdr:spPr>
        <a:xfrm>
          <a:off x="21323300" y="144536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10161</xdr:rowOff>
    </xdr:from>
    <xdr:to>
      <xdr:col>107</xdr:col>
      <xdr:colOff>101600</xdr:colOff>
      <xdr:row>84</xdr:row>
      <xdr:rowOff>111761</xdr:rowOff>
    </xdr:to>
    <xdr:sp macro="" textlink="">
      <xdr:nvSpPr>
        <xdr:cNvPr id="725" name="楕円 724">
          <a:extLst>
            <a:ext uri="{FF2B5EF4-FFF2-40B4-BE49-F238E27FC236}">
              <a16:creationId xmlns:a16="http://schemas.microsoft.com/office/drawing/2014/main" id="{00000000-0008-0000-0E00-0000D5020000}"/>
            </a:ext>
          </a:extLst>
        </xdr:cNvPr>
        <xdr:cNvSpPr/>
      </xdr:nvSpPr>
      <xdr:spPr>
        <a:xfrm>
          <a:off x="20383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51815</xdr:rowOff>
    </xdr:from>
    <xdr:to>
      <xdr:col>111</xdr:col>
      <xdr:colOff>177800</xdr:colOff>
      <xdr:row>84</xdr:row>
      <xdr:rowOff>60961</xdr:rowOff>
    </xdr:to>
    <xdr:cxnSp macro="">
      <xdr:nvCxnSpPr>
        <xdr:cNvPr id="726" name="直線コネクタ 725">
          <a:extLst>
            <a:ext uri="{FF2B5EF4-FFF2-40B4-BE49-F238E27FC236}">
              <a16:creationId xmlns:a16="http://schemas.microsoft.com/office/drawing/2014/main" id="{00000000-0008-0000-0E00-0000D6020000}"/>
            </a:ext>
          </a:extLst>
        </xdr:cNvPr>
        <xdr:cNvCxnSpPr/>
      </xdr:nvCxnSpPr>
      <xdr:spPr>
        <a:xfrm flipV="1">
          <a:off x="20434300" y="14453615"/>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10161</xdr:rowOff>
    </xdr:from>
    <xdr:to>
      <xdr:col>102</xdr:col>
      <xdr:colOff>165100</xdr:colOff>
      <xdr:row>84</xdr:row>
      <xdr:rowOff>111761</xdr:rowOff>
    </xdr:to>
    <xdr:sp macro="" textlink="">
      <xdr:nvSpPr>
        <xdr:cNvPr id="727" name="楕円 726">
          <a:extLst>
            <a:ext uri="{FF2B5EF4-FFF2-40B4-BE49-F238E27FC236}">
              <a16:creationId xmlns:a16="http://schemas.microsoft.com/office/drawing/2014/main" id="{00000000-0008-0000-0E00-0000D7020000}"/>
            </a:ext>
          </a:extLst>
        </xdr:cNvPr>
        <xdr:cNvSpPr/>
      </xdr:nvSpPr>
      <xdr:spPr>
        <a:xfrm>
          <a:off x="19494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60961</xdr:rowOff>
    </xdr:from>
    <xdr:to>
      <xdr:col>107</xdr:col>
      <xdr:colOff>50800</xdr:colOff>
      <xdr:row>84</xdr:row>
      <xdr:rowOff>60961</xdr:rowOff>
    </xdr:to>
    <xdr:cxnSp macro="">
      <xdr:nvCxnSpPr>
        <xdr:cNvPr id="728" name="直線コネクタ 727">
          <a:extLst>
            <a:ext uri="{FF2B5EF4-FFF2-40B4-BE49-F238E27FC236}">
              <a16:creationId xmlns:a16="http://schemas.microsoft.com/office/drawing/2014/main" id="{00000000-0008-0000-0E00-0000D8020000}"/>
            </a:ext>
          </a:extLst>
        </xdr:cNvPr>
        <xdr:cNvCxnSpPr/>
      </xdr:nvCxnSpPr>
      <xdr:spPr>
        <a:xfrm>
          <a:off x="19545300" y="14462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46737</xdr:rowOff>
    </xdr:from>
    <xdr:to>
      <xdr:col>98</xdr:col>
      <xdr:colOff>38100</xdr:colOff>
      <xdr:row>84</xdr:row>
      <xdr:rowOff>148337</xdr:rowOff>
    </xdr:to>
    <xdr:sp macro="" textlink="">
      <xdr:nvSpPr>
        <xdr:cNvPr id="729" name="楕円 728">
          <a:extLst>
            <a:ext uri="{FF2B5EF4-FFF2-40B4-BE49-F238E27FC236}">
              <a16:creationId xmlns:a16="http://schemas.microsoft.com/office/drawing/2014/main" id="{00000000-0008-0000-0E00-0000D9020000}"/>
            </a:ext>
          </a:extLst>
        </xdr:cNvPr>
        <xdr:cNvSpPr/>
      </xdr:nvSpPr>
      <xdr:spPr>
        <a:xfrm>
          <a:off x="18605500" y="1444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60961</xdr:rowOff>
    </xdr:from>
    <xdr:to>
      <xdr:col>102</xdr:col>
      <xdr:colOff>114300</xdr:colOff>
      <xdr:row>84</xdr:row>
      <xdr:rowOff>97537</xdr:rowOff>
    </xdr:to>
    <xdr:cxnSp macro="">
      <xdr:nvCxnSpPr>
        <xdr:cNvPr id="730" name="直線コネクタ 729">
          <a:extLst>
            <a:ext uri="{FF2B5EF4-FFF2-40B4-BE49-F238E27FC236}">
              <a16:creationId xmlns:a16="http://schemas.microsoft.com/office/drawing/2014/main" id="{00000000-0008-0000-0E00-0000DA020000}"/>
            </a:ext>
          </a:extLst>
        </xdr:cNvPr>
        <xdr:cNvCxnSpPr/>
      </xdr:nvCxnSpPr>
      <xdr:spPr>
        <a:xfrm flipV="1">
          <a:off x="18656300" y="14462761"/>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132605</xdr:rowOff>
    </xdr:from>
    <xdr:ext cx="469744" cy="259045"/>
    <xdr:sp macro="" textlink="">
      <xdr:nvSpPr>
        <xdr:cNvPr id="731" name="n_1aveValue【児童館】&#10;一人当たり面積">
          <a:extLst>
            <a:ext uri="{FF2B5EF4-FFF2-40B4-BE49-F238E27FC236}">
              <a16:creationId xmlns:a16="http://schemas.microsoft.com/office/drawing/2014/main" id="{00000000-0008-0000-0E00-0000DB020000}"/>
            </a:ext>
          </a:extLst>
        </xdr:cNvPr>
        <xdr:cNvSpPr txBox="1"/>
      </xdr:nvSpPr>
      <xdr:spPr>
        <a:xfrm>
          <a:off x="21075727" y="1470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123462</xdr:rowOff>
    </xdr:from>
    <xdr:ext cx="469744" cy="259045"/>
    <xdr:sp macro="" textlink="">
      <xdr:nvSpPr>
        <xdr:cNvPr id="732" name="n_2aveValue【児童館】&#10;一人当たり面積">
          <a:extLst>
            <a:ext uri="{FF2B5EF4-FFF2-40B4-BE49-F238E27FC236}">
              <a16:creationId xmlns:a16="http://schemas.microsoft.com/office/drawing/2014/main" id="{00000000-0008-0000-0E00-0000DC020000}"/>
            </a:ext>
          </a:extLst>
        </xdr:cNvPr>
        <xdr:cNvSpPr txBox="1"/>
      </xdr:nvSpPr>
      <xdr:spPr>
        <a:xfrm>
          <a:off x="20199427" y="146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141749</xdr:rowOff>
    </xdr:from>
    <xdr:ext cx="469744" cy="259045"/>
    <xdr:sp macro="" textlink="">
      <xdr:nvSpPr>
        <xdr:cNvPr id="733" name="n_3aveValue【児童館】&#10;一人当たり面積">
          <a:extLst>
            <a:ext uri="{FF2B5EF4-FFF2-40B4-BE49-F238E27FC236}">
              <a16:creationId xmlns:a16="http://schemas.microsoft.com/office/drawing/2014/main" id="{00000000-0008-0000-0E00-0000DD020000}"/>
            </a:ext>
          </a:extLst>
        </xdr:cNvPr>
        <xdr:cNvSpPr txBox="1"/>
      </xdr:nvSpPr>
      <xdr:spPr>
        <a:xfrm>
          <a:off x="193104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132605</xdr:rowOff>
    </xdr:from>
    <xdr:ext cx="469744" cy="259045"/>
    <xdr:sp macro="" textlink="">
      <xdr:nvSpPr>
        <xdr:cNvPr id="734" name="n_4aveValue【児童館】&#10;一人当たり面積">
          <a:extLst>
            <a:ext uri="{FF2B5EF4-FFF2-40B4-BE49-F238E27FC236}">
              <a16:creationId xmlns:a16="http://schemas.microsoft.com/office/drawing/2014/main" id="{00000000-0008-0000-0E00-0000DE020000}"/>
            </a:ext>
          </a:extLst>
        </xdr:cNvPr>
        <xdr:cNvSpPr txBox="1"/>
      </xdr:nvSpPr>
      <xdr:spPr>
        <a:xfrm>
          <a:off x="18421427" y="1470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119142</xdr:rowOff>
    </xdr:from>
    <xdr:ext cx="469744" cy="259045"/>
    <xdr:sp macro="" textlink="">
      <xdr:nvSpPr>
        <xdr:cNvPr id="735" name="n_1mainValue【児童館】&#10;一人当たり面積">
          <a:extLst>
            <a:ext uri="{FF2B5EF4-FFF2-40B4-BE49-F238E27FC236}">
              <a16:creationId xmlns:a16="http://schemas.microsoft.com/office/drawing/2014/main" id="{00000000-0008-0000-0E00-0000DF020000}"/>
            </a:ext>
          </a:extLst>
        </xdr:cNvPr>
        <xdr:cNvSpPr txBox="1"/>
      </xdr:nvSpPr>
      <xdr:spPr>
        <a:xfrm>
          <a:off x="210757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128288</xdr:rowOff>
    </xdr:from>
    <xdr:ext cx="469744" cy="259045"/>
    <xdr:sp macro="" textlink="">
      <xdr:nvSpPr>
        <xdr:cNvPr id="736" name="n_2mainValue【児童館】&#10;一人当たり面積">
          <a:extLst>
            <a:ext uri="{FF2B5EF4-FFF2-40B4-BE49-F238E27FC236}">
              <a16:creationId xmlns:a16="http://schemas.microsoft.com/office/drawing/2014/main" id="{00000000-0008-0000-0E00-0000E0020000}"/>
            </a:ext>
          </a:extLst>
        </xdr:cNvPr>
        <xdr:cNvSpPr txBox="1"/>
      </xdr:nvSpPr>
      <xdr:spPr>
        <a:xfrm>
          <a:off x="201994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128288</xdr:rowOff>
    </xdr:from>
    <xdr:ext cx="469744" cy="259045"/>
    <xdr:sp macro="" textlink="">
      <xdr:nvSpPr>
        <xdr:cNvPr id="737" name="n_3mainValue【児童館】&#10;一人当たり面積">
          <a:extLst>
            <a:ext uri="{FF2B5EF4-FFF2-40B4-BE49-F238E27FC236}">
              <a16:creationId xmlns:a16="http://schemas.microsoft.com/office/drawing/2014/main" id="{00000000-0008-0000-0E00-0000E1020000}"/>
            </a:ext>
          </a:extLst>
        </xdr:cNvPr>
        <xdr:cNvSpPr txBox="1"/>
      </xdr:nvSpPr>
      <xdr:spPr>
        <a:xfrm>
          <a:off x="193104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164864</xdr:rowOff>
    </xdr:from>
    <xdr:ext cx="469744" cy="259045"/>
    <xdr:sp macro="" textlink="">
      <xdr:nvSpPr>
        <xdr:cNvPr id="738" name="n_4mainValue【児童館】&#10;一人当たり面積">
          <a:extLst>
            <a:ext uri="{FF2B5EF4-FFF2-40B4-BE49-F238E27FC236}">
              <a16:creationId xmlns:a16="http://schemas.microsoft.com/office/drawing/2014/main" id="{00000000-0008-0000-0E00-0000E2020000}"/>
            </a:ext>
          </a:extLst>
        </xdr:cNvPr>
        <xdr:cNvSpPr txBox="1"/>
      </xdr:nvSpPr>
      <xdr:spPr>
        <a:xfrm>
          <a:off x="184214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a:extLst>
            <a:ext uri="{FF2B5EF4-FFF2-40B4-BE49-F238E27FC236}">
              <a16:creationId xmlns:a16="http://schemas.microsoft.com/office/drawing/2014/main" id="{00000000-0008-0000-0E00-0000E3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a:extLst>
            <a:ext uri="{FF2B5EF4-FFF2-40B4-BE49-F238E27FC236}">
              <a16:creationId xmlns:a16="http://schemas.microsoft.com/office/drawing/2014/main" id="{00000000-0008-0000-0E00-0000E4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a:extLst>
            <a:ext uri="{FF2B5EF4-FFF2-40B4-BE49-F238E27FC236}">
              <a16:creationId xmlns:a16="http://schemas.microsoft.com/office/drawing/2014/main" id="{00000000-0008-0000-0E00-0000E5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a:extLst>
            <a:ext uri="{FF2B5EF4-FFF2-40B4-BE49-F238E27FC236}">
              <a16:creationId xmlns:a16="http://schemas.microsoft.com/office/drawing/2014/main" id="{00000000-0008-0000-0E00-0000E6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a:extLst>
            <a:ext uri="{FF2B5EF4-FFF2-40B4-BE49-F238E27FC236}">
              <a16:creationId xmlns:a16="http://schemas.microsoft.com/office/drawing/2014/main" id="{00000000-0008-0000-0E00-0000E7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a:extLst>
            <a:ext uri="{FF2B5EF4-FFF2-40B4-BE49-F238E27FC236}">
              <a16:creationId xmlns:a16="http://schemas.microsoft.com/office/drawing/2014/main" id="{00000000-0008-0000-0E00-0000E8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a:extLst>
            <a:ext uri="{FF2B5EF4-FFF2-40B4-BE49-F238E27FC236}">
              <a16:creationId xmlns:a16="http://schemas.microsoft.com/office/drawing/2014/main" id="{00000000-0008-0000-0E00-0000E9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a:extLst>
            <a:ext uri="{FF2B5EF4-FFF2-40B4-BE49-F238E27FC236}">
              <a16:creationId xmlns:a16="http://schemas.microsoft.com/office/drawing/2014/main" id="{00000000-0008-0000-0E00-0000EA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a:extLst>
            <a:ext uri="{FF2B5EF4-FFF2-40B4-BE49-F238E27FC236}">
              <a16:creationId xmlns:a16="http://schemas.microsoft.com/office/drawing/2014/main" id="{00000000-0008-0000-0E00-0000EB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a:extLst>
            <a:ext uri="{FF2B5EF4-FFF2-40B4-BE49-F238E27FC236}">
              <a16:creationId xmlns:a16="http://schemas.microsoft.com/office/drawing/2014/main" id="{00000000-0008-0000-0E00-0000EC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a:extLst>
            <a:ext uri="{FF2B5EF4-FFF2-40B4-BE49-F238E27FC236}">
              <a16:creationId xmlns:a16="http://schemas.microsoft.com/office/drawing/2014/main" id="{00000000-0008-0000-0E00-0000ED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50" name="直線コネクタ 749">
          <a:extLst>
            <a:ext uri="{FF2B5EF4-FFF2-40B4-BE49-F238E27FC236}">
              <a16:creationId xmlns:a16="http://schemas.microsoft.com/office/drawing/2014/main" id="{00000000-0008-0000-0E00-0000EE02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51" name="テキスト ボックス 750">
          <a:extLst>
            <a:ext uri="{FF2B5EF4-FFF2-40B4-BE49-F238E27FC236}">
              <a16:creationId xmlns:a16="http://schemas.microsoft.com/office/drawing/2014/main" id="{00000000-0008-0000-0E00-0000EF020000}"/>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52" name="直線コネクタ 751">
          <a:extLst>
            <a:ext uri="{FF2B5EF4-FFF2-40B4-BE49-F238E27FC236}">
              <a16:creationId xmlns:a16="http://schemas.microsoft.com/office/drawing/2014/main" id="{00000000-0008-0000-0E00-0000F002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53" name="テキスト ボックス 752">
          <a:extLst>
            <a:ext uri="{FF2B5EF4-FFF2-40B4-BE49-F238E27FC236}">
              <a16:creationId xmlns:a16="http://schemas.microsoft.com/office/drawing/2014/main" id="{00000000-0008-0000-0E00-0000F102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54" name="直線コネクタ 753">
          <a:extLst>
            <a:ext uri="{FF2B5EF4-FFF2-40B4-BE49-F238E27FC236}">
              <a16:creationId xmlns:a16="http://schemas.microsoft.com/office/drawing/2014/main" id="{00000000-0008-0000-0E00-0000F202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55" name="テキスト ボックス 754">
          <a:extLst>
            <a:ext uri="{FF2B5EF4-FFF2-40B4-BE49-F238E27FC236}">
              <a16:creationId xmlns:a16="http://schemas.microsoft.com/office/drawing/2014/main" id="{00000000-0008-0000-0E00-0000F302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56" name="直線コネクタ 755">
          <a:extLst>
            <a:ext uri="{FF2B5EF4-FFF2-40B4-BE49-F238E27FC236}">
              <a16:creationId xmlns:a16="http://schemas.microsoft.com/office/drawing/2014/main" id="{00000000-0008-0000-0E00-0000F402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57" name="テキスト ボックス 756">
          <a:extLst>
            <a:ext uri="{FF2B5EF4-FFF2-40B4-BE49-F238E27FC236}">
              <a16:creationId xmlns:a16="http://schemas.microsoft.com/office/drawing/2014/main" id="{00000000-0008-0000-0E00-0000F5020000}"/>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a:extLst>
            <a:ext uri="{FF2B5EF4-FFF2-40B4-BE49-F238E27FC236}">
              <a16:creationId xmlns:a16="http://schemas.microsoft.com/office/drawing/2014/main" id="{00000000-0008-0000-0E00-0000F6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59" name="テキスト ボックス 758">
          <a:extLst>
            <a:ext uri="{FF2B5EF4-FFF2-40B4-BE49-F238E27FC236}">
              <a16:creationId xmlns:a16="http://schemas.microsoft.com/office/drawing/2014/main" id="{00000000-0008-0000-0E00-0000F7020000}"/>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0" name="【公民館】&#10;有形固定資産減価償却率グラフ枠">
          <a:extLst>
            <a:ext uri="{FF2B5EF4-FFF2-40B4-BE49-F238E27FC236}">
              <a16:creationId xmlns:a16="http://schemas.microsoft.com/office/drawing/2014/main" id="{00000000-0008-0000-0E00-0000F8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25908</xdr:rowOff>
    </xdr:from>
    <xdr:to>
      <xdr:col>85</xdr:col>
      <xdr:colOff>126364</xdr:colOff>
      <xdr:row>107</xdr:row>
      <xdr:rowOff>156211</xdr:rowOff>
    </xdr:to>
    <xdr:cxnSp macro="">
      <xdr:nvCxnSpPr>
        <xdr:cNvPr id="761" name="直線コネクタ 760">
          <a:extLst>
            <a:ext uri="{FF2B5EF4-FFF2-40B4-BE49-F238E27FC236}">
              <a16:creationId xmlns:a16="http://schemas.microsoft.com/office/drawing/2014/main" id="{00000000-0008-0000-0E00-0000F9020000}"/>
            </a:ext>
          </a:extLst>
        </xdr:cNvPr>
        <xdr:cNvCxnSpPr/>
      </xdr:nvCxnSpPr>
      <xdr:spPr>
        <a:xfrm flipV="1">
          <a:off x="16318864" y="17170908"/>
          <a:ext cx="0" cy="1330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160038</xdr:rowOff>
    </xdr:from>
    <xdr:ext cx="405111" cy="259045"/>
    <xdr:sp macro="" textlink="">
      <xdr:nvSpPr>
        <xdr:cNvPr id="762" name="【公民館】&#10;有形固定資産減価償却率最小値テキスト">
          <a:extLst>
            <a:ext uri="{FF2B5EF4-FFF2-40B4-BE49-F238E27FC236}">
              <a16:creationId xmlns:a16="http://schemas.microsoft.com/office/drawing/2014/main" id="{00000000-0008-0000-0E00-0000FA020000}"/>
            </a:ext>
          </a:extLst>
        </xdr:cNvPr>
        <xdr:cNvSpPr txBox="1"/>
      </xdr:nvSpPr>
      <xdr:spPr>
        <a:xfrm>
          <a:off x="16357600"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156211</xdr:rowOff>
    </xdr:from>
    <xdr:to>
      <xdr:col>86</xdr:col>
      <xdr:colOff>25400</xdr:colOff>
      <xdr:row>107</xdr:row>
      <xdr:rowOff>156211</xdr:rowOff>
    </xdr:to>
    <xdr:cxnSp macro="">
      <xdr:nvCxnSpPr>
        <xdr:cNvPr id="763" name="直線コネクタ 762">
          <a:extLst>
            <a:ext uri="{FF2B5EF4-FFF2-40B4-BE49-F238E27FC236}">
              <a16:creationId xmlns:a16="http://schemas.microsoft.com/office/drawing/2014/main" id="{00000000-0008-0000-0E00-0000FB020000}"/>
            </a:ext>
          </a:extLst>
        </xdr:cNvPr>
        <xdr:cNvCxnSpPr/>
      </xdr:nvCxnSpPr>
      <xdr:spPr>
        <a:xfrm>
          <a:off x="16230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144035</xdr:rowOff>
    </xdr:from>
    <xdr:ext cx="405111" cy="259045"/>
    <xdr:sp macro="" textlink="">
      <xdr:nvSpPr>
        <xdr:cNvPr id="764" name="【公民館】&#10;有形固定資産減価償却率最大値テキスト">
          <a:extLst>
            <a:ext uri="{FF2B5EF4-FFF2-40B4-BE49-F238E27FC236}">
              <a16:creationId xmlns:a16="http://schemas.microsoft.com/office/drawing/2014/main" id="{00000000-0008-0000-0E00-0000FC020000}"/>
            </a:ext>
          </a:extLst>
        </xdr:cNvPr>
        <xdr:cNvSpPr txBox="1"/>
      </xdr:nvSpPr>
      <xdr:spPr>
        <a:xfrm>
          <a:off x="16357600" y="16946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25908</xdr:rowOff>
    </xdr:from>
    <xdr:to>
      <xdr:col>86</xdr:col>
      <xdr:colOff>25400</xdr:colOff>
      <xdr:row>100</xdr:row>
      <xdr:rowOff>25908</xdr:rowOff>
    </xdr:to>
    <xdr:cxnSp macro="">
      <xdr:nvCxnSpPr>
        <xdr:cNvPr id="765" name="直線コネクタ 764">
          <a:extLst>
            <a:ext uri="{FF2B5EF4-FFF2-40B4-BE49-F238E27FC236}">
              <a16:creationId xmlns:a16="http://schemas.microsoft.com/office/drawing/2014/main" id="{00000000-0008-0000-0E00-0000FD020000}"/>
            </a:ext>
          </a:extLst>
        </xdr:cNvPr>
        <xdr:cNvCxnSpPr/>
      </xdr:nvCxnSpPr>
      <xdr:spPr>
        <a:xfrm>
          <a:off x="16230600" y="1717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17542</xdr:rowOff>
    </xdr:from>
    <xdr:ext cx="405111" cy="259045"/>
    <xdr:sp macro="" textlink="">
      <xdr:nvSpPr>
        <xdr:cNvPr id="766" name="【公民館】&#10;有形固定資産減価償却率平均値テキスト">
          <a:extLst>
            <a:ext uri="{FF2B5EF4-FFF2-40B4-BE49-F238E27FC236}">
              <a16:creationId xmlns:a16="http://schemas.microsoft.com/office/drawing/2014/main" id="{00000000-0008-0000-0E00-0000FE020000}"/>
            </a:ext>
          </a:extLst>
        </xdr:cNvPr>
        <xdr:cNvSpPr txBox="1"/>
      </xdr:nvSpPr>
      <xdr:spPr>
        <a:xfrm>
          <a:off x="16357600" y="17505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39115</xdr:rowOff>
    </xdr:from>
    <xdr:to>
      <xdr:col>85</xdr:col>
      <xdr:colOff>177800</xdr:colOff>
      <xdr:row>102</xdr:row>
      <xdr:rowOff>140715</xdr:rowOff>
    </xdr:to>
    <xdr:sp macro="" textlink="">
      <xdr:nvSpPr>
        <xdr:cNvPr id="767" name="フローチャート: 判断 766">
          <a:extLst>
            <a:ext uri="{FF2B5EF4-FFF2-40B4-BE49-F238E27FC236}">
              <a16:creationId xmlns:a16="http://schemas.microsoft.com/office/drawing/2014/main" id="{00000000-0008-0000-0E00-0000FF020000}"/>
            </a:ext>
          </a:extLst>
        </xdr:cNvPr>
        <xdr:cNvSpPr/>
      </xdr:nvSpPr>
      <xdr:spPr>
        <a:xfrm>
          <a:off x="16268700" y="1752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27687</xdr:rowOff>
    </xdr:from>
    <xdr:to>
      <xdr:col>81</xdr:col>
      <xdr:colOff>101600</xdr:colOff>
      <xdr:row>102</xdr:row>
      <xdr:rowOff>129287</xdr:rowOff>
    </xdr:to>
    <xdr:sp macro="" textlink="">
      <xdr:nvSpPr>
        <xdr:cNvPr id="768" name="フローチャート: 判断 767">
          <a:extLst>
            <a:ext uri="{FF2B5EF4-FFF2-40B4-BE49-F238E27FC236}">
              <a16:creationId xmlns:a16="http://schemas.microsoft.com/office/drawing/2014/main" id="{00000000-0008-0000-0E00-000000030000}"/>
            </a:ext>
          </a:extLst>
        </xdr:cNvPr>
        <xdr:cNvSpPr/>
      </xdr:nvSpPr>
      <xdr:spPr>
        <a:xfrm>
          <a:off x="15430500" y="1751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169418</xdr:rowOff>
    </xdr:from>
    <xdr:to>
      <xdr:col>76</xdr:col>
      <xdr:colOff>165100</xdr:colOff>
      <xdr:row>102</xdr:row>
      <xdr:rowOff>99568</xdr:rowOff>
    </xdr:to>
    <xdr:sp macro="" textlink="">
      <xdr:nvSpPr>
        <xdr:cNvPr id="769" name="フローチャート: 判断 768">
          <a:extLst>
            <a:ext uri="{FF2B5EF4-FFF2-40B4-BE49-F238E27FC236}">
              <a16:creationId xmlns:a16="http://schemas.microsoft.com/office/drawing/2014/main" id="{00000000-0008-0000-0E00-000001030000}"/>
            </a:ext>
          </a:extLst>
        </xdr:cNvPr>
        <xdr:cNvSpPr/>
      </xdr:nvSpPr>
      <xdr:spPr>
        <a:xfrm>
          <a:off x="14541500" y="1748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101</xdr:row>
      <xdr:rowOff>157987</xdr:rowOff>
    </xdr:from>
    <xdr:to>
      <xdr:col>72</xdr:col>
      <xdr:colOff>38100</xdr:colOff>
      <xdr:row>102</xdr:row>
      <xdr:rowOff>88137</xdr:rowOff>
    </xdr:to>
    <xdr:sp macro="" textlink="">
      <xdr:nvSpPr>
        <xdr:cNvPr id="770" name="フローチャート: 判断 769">
          <a:extLst>
            <a:ext uri="{FF2B5EF4-FFF2-40B4-BE49-F238E27FC236}">
              <a16:creationId xmlns:a16="http://schemas.microsoft.com/office/drawing/2014/main" id="{00000000-0008-0000-0E00-000002030000}"/>
            </a:ext>
          </a:extLst>
        </xdr:cNvPr>
        <xdr:cNvSpPr/>
      </xdr:nvSpPr>
      <xdr:spPr>
        <a:xfrm>
          <a:off x="13652500" y="1747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101</xdr:row>
      <xdr:rowOff>155702</xdr:rowOff>
    </xdr:from>
    <xdr:to>
      <xdr:col>67</xdr:col>
      <xdr:colOff>101600</xdr:colOff>
      <xdr:row>102</xdr:row>
      <xdr:rowOff>85852</xdr:rowOff>
    </xdr:to>
    <xdr:sp macro="" textlink="">
      <xdr:nvSpPr>
        <xdr:cNvPr id="771" name="フローチャート: 判断 770">
          <a:extLst>
            <a:ext uri="{FF2B5EF4-FFF2-40B4-BE49-F238E27FC236}">
              <a16:creationId xmlns:a16="http://schemas.microsoft.com/office/drawing/2014/main" id="{00000000-0008-0000-0E00-000003030000}"/>
            </a:ext>
          </a:extLst>
        </xdr:cNvPr>
        <xdr:cNvSpPr/>
      </xdr:nvSpPr>
      <xdr:spPr>
        <a:xfrm>
          <a:off x="12763500" y="1747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00000000-0008-0000-0E00-000004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0000000-0008-0000-0E00-000005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E00-000006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E00-000007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E00-000008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153415</xdr:rowOff>
    </xdr:from>
    <xdr:to>
      <xdr:col>76</xdr:col>
      <xdr:colOff>165100</xdr:colOff>
      <xdr:row>105</xdr:row>
      <xdr:rowOff>83565</xdr:rowOff>
    </xdr:to>
    <xdr:sp macro="" textlink="">
      <xdr:nvSpPr>
        <xdr:cNvPr id="777" name="楕円 776">
          <a:extLst>
            <a:ext uri="{FF2B5EF4-FFF2-40B4-BE49-F238E27FC236}">
              <a16:creationId xmlns:a16="http://schemas.microsoft.com/office/drawing/2014/main" id="{00000000-0008-0000-0E00-000009030000}"/>
            </a:ext>
          </a:extLst>
        </xdr:cNvPr>
        <xdr:cNvSpPr/>
      </xdr:nvSpPr>
      <xdr:spPr>
        <a:xfrm>
          <a:off x="14541500" y="1798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61976</xdr:rowOff>
    </xdr:from>
    <xdr:to>
      <xdr:col>72</xdr:col>
      <xdr:colOff>38100</xdr:colOff>
      <xdr:row>105</xdr:row>
      <xdr:rowOff>163576</xdr:rowOff>
    </xdr:to>
    <xdr:sp macro="" textlink="">
      <xdr:nvSpPr>
        <xdr:cNvPr id="778" name="楕円 777">
          <a:extLst>
            <a:ext uri="{FF2B5EF4-FFF2-40B4-BE49-F238E27FC236}">
              <a16:creationId xmlns:a16="http://schemas.microsoft.com/office/drawing/2014/main" id="{00000000-0008-0000-0E00-00000A030000}"/>
            </a:ext>
          </a:extLst>
        </xdr:cNvPr>
        <xdr:cNvSpPr/>
      </xdr:nvSpPr>
      <xdr:spPr>
        <a:xfrm>
          <a:off x="13652500" y="1806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32765</xdr:rowOff>
    </xdr:from>
    <xdr:to>
      <xdr:col>76</xdr:col>
      <xdr:colOff>114300</xdr:colOff>
      <xdr:row>105</xdr:row>
      <xdr:rowOff>112776</xdr:rowOff>
    </xdr:to>
    <xdr:cxnSp macro="">
      <xdr:nvCxnSpPr>
        <xdr:cNvPr id="779" name="直線コネクタ 778">
          <a:extLst>
            <a:ext uri="{FF2B5EF4-FFF2-40B4-BE49-F238E27FC236}">
              <a16:creationId xmlns:a16="http://schemas.microsoft.com/office/drawing/2014/main" id="{00000000-0008-0000-0E00-00000B030000}"/>
            </a:ext>
          </a:extLst>
        </xdr:cNvPr>
        <xdr:cNvCxnSpPr/>
      </xdr:nvCxnSpPr>
      <xdr:spPr>
        <a:xfrm flipV="1">
          <a:off x="13703300" y="18035015"/>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162561</xdr:rowOff>
    </xdr:from>
    <xdr:to>
      <xdr:col>67</xdr:col>
      <xdr:colOff>101600</xdr:colOff>
      <xdr:row>105</xdr:row>
      <xdr:rowOff>92711</xdr:rowOff>
    </xdr:to>
    <xdr:sp macro="" textlink="">
      <xdr:nvSpPr>
        <xdr:cNvPr id="780" name="楕円 779">
          <a:extLst>
            <a:ext uri="{FF2B5EF4-FFF2-40B4-BE49-F238E27FC236}">
              <a16:creationId xmlns:a16="http://schemas.microsoft.com/office/drawing/2014/main" id="{00000000-0008-0000-0E00-00000C030000}"/>
            </a:ext>
          </a:extLst>
        </xdr:cNvPr>
        <xdr:cNvSpPr/>
      </xdr:nvSpPr>
      <xdr:spPr>
        <a:xfrm>
          <a:off x="12763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41911</xdr:rowOff>
    </xdr:from>
    <xdr:to>
      <xdr:col>71</xdr:col>
      <xdr:colOff>177800</xdr:colOff>
      <xdr:row>105</xdr:row>
      <xdr:rowOff>112776</xdr:rowOff>
    </xdr:to>
    <xdr:cxnSp macro="">
      <xdr:nvCxnSpPr>
        <xdr:cNvPr id="781" name="直線コネクタ 780">
          <a:extLst>
            <a:ext uri="{FF2B5EF4-FFF2-40B4-BE49-F238E27FC236}">
              <a16:creationId xmlns:a16="http://schemas.microsoft.com/office/drawing/2014/main" id="{00000000-0008-0000-0E00-00000D030000}"/>
            </a:ext>
          </a:extLst>
        </xdr:cNvPr>
        <xdr:cNvCxnSpPr/>
      </xdr:nvCxnSpPr>
      <xdr:spPr>
        <a:xfrm>
          <a:off x="12814300" y="18044161"/>
          <a:ext cx="889000" cy="70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145814</xdr:rowOff>
    </xdr:from>
    <xdr:ext cx="405111" cy="259045"/>
    <xdr:sp macro="" textlink="">
      <xdr:nvSpPr>
        <xdr:cNvPr id="782" name="n_1aveValue【公民館】&#10;有形固定資産減価償却率">
          <a:extLst>
            <a:ext uri="{FF2B5EF4-FFF2-40B4-BE49-F238E27FC236}">
              <a16:creationId xmlns:a16="http://schemas.microsoft.com/office/drawing/2014/main" id="{00000000-0008-0000-0E00-00000E030000}"/>
            </a:ext>
          </a:extLst>
        </xdr:cNvPr>
        <xdr:cNvSpPr txBox="1"/>
      </xdr:nvSpPr>
      <xdr:spPr>
        <a:xfrm>
          <a:off x="15266044" y="17290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116095</xdr:rowOff>
    </xdr:from>
    <xdr:ext cx="405111" cy="259045"/>
    <xdr:sp macro="" textlink="">
      <xdr:nvSpPr>
        <xdr:cNvPr id="783" name="n_2aveValue【公民館】&#10;有形固定資産減価償却率">
          <a:extLst>
            <a:ext uri="{FF2B5EF4-FFF2-40B4-BE49-F238E27FC236}">
              <a16:creationId xmlns:a16="http://schemas.microsoft.com/office/drawing/2014/main" id="{00000000-0008-0000-0E00-00000F030000}"/>
            </a:ext>
          </a:extLst>
        </xdr:cNvPr>
        <xdr:cNvSpPr txBox="1"/>
      </xdr:nvSpPr>
      <xdr:spPr>
        <a:xfrm>
          <a:off x="14389744" y="17261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104664</xdr:rowOff>
    </xdr:from>
    <xdr:ext cx="405111" cy="259045"/>
    <xdr:sp macro="" textlink="">
      <xdr:nvSpPr>
        <xdr:cNvPr id="784" name="n_3aveValue【公民館】&#10;有形固定資産減価償却率">
          <a:extLst>
            <a:ext uri="{FF2B5EF4-FFF2-40B4-BE49-F238E27FC236}">
              <a16:creationId xmlns:a16="http://schemas.microsoft.com/office/drawing/2014/main" id="{00000000-0008-0000-0E00-000010030000}"/>
            </a:ext>
          </a:extLst>
        </xdr:cNvPr>
        <xdr:cNvSpPr txBox="1"/>
      </xdr:nvSpPr>
      <xdr:spPr>
        <a:xfrm>
          <a:off x="13500744" y="17249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102379</xdr:rowOff>
    </xdr:from>
    <xdr:ext cx="405111" cy="259045"/>
    <xdr:sp macro="" textlink="">
      <xdr:nvSpPr>
        <xdr:cNvPr id="785" name="n_4aveValue【公民館】&#10;有形固定資産減価償却率">
          <a:extLst>
            <a:ext uri="{FF2B5EF4-FFF2-40B4-BE49-F238E27FC236}">
              <a16:creationId xmlns:a16="http://schemas.microsoft.com/office/drawing/2014/main" id="{00000000-0008-0000-0E00-000011030000}"/>
            </a:ext>
          </a:extLst>
        </xdr:cNvPr>
        <xdr:cNvSpPr txBox="1"/>
      </xdr:nvSpPr>
      <xdr:spPr>
        <a:xfrm>
          <a:off x="12611744" y="17247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74692</xdr:rowOff>
    </xdr:from>
    <xdr:ext cx="405111" cy="259045"/>
    <xdr:sp macro="" textlink="">
      <xdr:nvSpPr>
        <xdr:cNvPr id="786" name="n_2mainValue【公民館】&#10;有形固定資産減価償却率">
          <a:extLst>
            <a:ext uri="{FF2B5EF4-FFF2-40B4-BE49-F238E27FC236}">
              <a16:creationId xmlns:a16="http://schemas.microsoft.com/office/drawing/2014/main" id="{00000000-0008-0000-0E00-000012030000}"/>
            </a:ext>
          </a:extLst>
        </xdr:cNvPr>
        <xdr:cNvSpPr txBox="1"/>
      </xdr:nvSpPr>
      <xdr:spPr>
        <a:xfrm>
          <a:off x="14389744" y="18076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154703</xdr:rowOff>
    </xdr:from>
    <xdr:ext cx="405111" cy="259045"/>
    <xdr:sp macro="" textlink="">
      <xdr:nvSpPr>
        <xdr:cNvPr id="787" name="n_3mainValue【公民館】&#10;有形固定資産減価償却率">
          <a:extLst>
            <a:ext uri="{FF2B5EF4-FFF2-40B4-BE49-F238E27FC236}">
              <a16:creationId xmlns:a16="http://schemas.microsoft.com/office/drawing/2014/main" id="{00000000-0008-0000-0E00-000013030000}"/>
            </a:ext>
          </a:extLst>
        </xdr:cNvPr>
        <xdr:cNvSpPr txBox="1"/>
      </xdr:nvSpPr>
      <xdr:spPr>
        <a:xfrm>
          <a:off x="13500744" y="18156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83838</xdr:rowOff>
    </xdr:from>
    <xdr:ext cx="405111" cy="259045"/>
    <xdr:sp macro="" textlink="">
      <xdr:nvSpPr>
        <xdr:cNvPr id="788" name="n_4mainValue【公民館】&#10;有形固定資産減価償却率">
          <a:extLst>
            <a:ext uri="{FF2B5EF4-FFF2-40B4-BE49-F238E27FC236}">
              <a16:creationId xmlns:a16="http://schemas.microsoft.com/office/drawing/2014/main" id="{00000000-0008-0000-0E00-000014030000}"/>
            </a:ext>
          </a:extLst>
        </xdr:cNvPr>
        <xdr:cNvSpPr txBox="1"/>
      </xdr:nvSpPr>
      <xdr:spPr>
        <a:xfrm>
          <a:off x="12611744"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9" name="正方形/長方形 788">
          <a:extLst>
            <a:ext uri="{FF2B5EF4-FFF2-40B4-BE49-F238E27FC236}">
              <a16:creationId xmlns:a16="http://schemas.microsoft.com/office/drawing/2014/main" id="{00000000-0008-0000-0E00-000015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0" name="正方形/長方形 789">
          <a:extLst>
            <a:ext uri="{FF2B5EF4-FFF2-40B4-BE49-F238E27FC236}">
              <a16:creationId xmlns:a16="http://schemas.microsoft.com/office/drawing/2014/main" id="{00000000-0008-0000-0E00-000016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1" name="正方形/長方形 790">
          <a:extLst>
            <a:ext uri="{FF2B5EF4-FFF2-40B4-BE49-F238E27FC236}">
              <a16:creationId xmlns:a16="http://schemas.microsoft.com/office/drawing/2014/main" id="{00000000-0008-0000-0E00-000017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2" name="正方形/長方形 791">
          <a:extLst>
            <a:ext uri="{FF2B5EF4-FFF2-40B4-BE49-F238E27FC236}">
              <a16:creationId xmlns:a16="http://schemas.microsoft.com/office/drawing/2014/main" id="{00000000-0008-0000-0E00-000018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3" name="正方形/長方形 792">
          <a:extLst>
            <a:ext uri="{FF2B5EF4-FFF2-40B4-BE49-F238E27FC236}">
              <a16:creationId xmlns:a16="http://schemas.microsoft.com/office/drawing/2014/main" id="{00000000-0008-0000-0E00-000019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4" name="正方形/長方形 793">
          <a:extLst>
            <a:ext uri="{FF2B5EF4-FFF2-40B4-BE49-F238E27FC236}">
              <a16:creationId xmlns:a16="http://schemas.microsoft.com/office/drawing/2014/main" id="{00000000-0008-0000-0E00-00001A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5" name="正方形/長方形 794">
          <a:extLst>
            <a:ext uri="{FF2B5EF4-FFF2-40B4-BE49-F238E27FC236}">
              <a16:creationId xmlns:a16="http://schemas.microsoft.com/office/drawing/2014/main" id="{00000000-0008-0000-0E00-00001B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6" name="正方形/長方形 795">
          <a:extLst>
            <a:ext uri="{FF2B5EF4-FFF2-40B4-BE49-F238E27FC236}">
              <a16:creationId xmlns:a16="http://schemas.microsoft.com/office/drawing/2014/main" id="{00000000-0008-0000-0E00-00001C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7" name="テキスト ボックス 796">
          <a:extLst>
            <a:ext uri="{FF2B5EF4-FFF2-40B4-BE49-F238E27FC236}">
              <a16:creationId xmlns:a16="http://schemas.microsoft.com/office/drawing/2014/main" id="{00000000-0008-0000-0E00-00001D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8" name="直線コネクタ 797">
          <a:extLst>
            <a:ext uri="{FF2B5EF4-FFF2-40B4-BE49-F238E27FC236}">
              <a16:creationId xmlns:a16="http://schemas.microsoft.com/office/drawing/2014/main" id="{00000000-0008-0000-0E00-00001E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99" name="直線コネクタ 798">
          <a:extLst>
            <a:ext uri="{FF2B5EF4-FFF2-40B4-BE49-F238E27FC236}">
              <a16:creationId xmlns:a16="http://schemas.microsoft.com/office/drawing/2014/main" id="{00000000-0008-0000-0E00-00001F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0" name="テキスト ボックス 799">
          <a:extLst>
            <a:ext uri="{FF2B5EF4-FFF2-40B4-BE49-F238E27FC236}">
              <a16:creationId xmlns:a16="http://schemas.microsoft.com/office/drawing/2014/main" id="{00000000-0008-0000-0E00-000020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1" name="直線コネクタ 800">
          <a:extLst>
            <a:ext uri="{FF2B5EF4-FFF2-40B4-BE49-F238E27FC236}">
              <a16:creationId xmlns:a16="http://schemas.microsoft.com/office/drawing/2014/main" id="{00000000-0008-0000-0E00-000021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2" name="テキスト ボックス 801">
          <a:extLst>
            <a:ext uri="{FF2B5EF4-FFF2-40B4-BE49-F238E27FC236}">
              <a16:creationId xmlns:a16="http://schemas.microsoft.com/office/drawing/2014/main" id="{00000000-0008-0000-0E00-000022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3" name="直線コネクタ 802">
          <a:extLst>
            <a:ext uri="{FF2B5EF4-FFF2-40B4-BE49-F238E27FC236}">
              <a16:creationId xmlns:a16="http://schemas.microsoft.com/office/drawing/2014/main" id="{00000000-0008-0000-0E00-000023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4" name="テキスト ボックス 803">
          <a:extLst>
            <a:ext uri="{FF2B5EF4-FFF2-40B4-BE49-F238E27FC236}">
              <a16:creationId xmlns:a16="http://schemas.microsoft.com/office/drawing/2014/main" id="{00000000-0008-0000-0E00-000024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5" name="直線コネクタ 804">
          <a:extLst>
            <a:ext uri="{FF2B5EF4-FFF2-40B4-BE49-F238E27FC236}">
              <a16:creationId xmlns:a16="http://schemas.microsoft.com/office/drawing/2014/main" id="{00000000-0008-0000-0E00-000025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06" name="テキスト ボックス 805">
          <a:extLst>
            <a:ext uri="{FF2B5EF4-FFF2-40B4-BE49-F238E27FC236}">
              <a16:creationId xmlns:a16="http://schemas.microsoft.com/office/drawing/2014/main" id="{00000000-0008-0000-0E00-000026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07" name="直線コネクタ 806">
          <a:extLst>
            <a:ext uri="{FF2B5EF4-FFF2-40B4-BE49-F238E27FC236}">
              <a16:creationId xmlns:a16="http://schemas.microsoft.com/office/drawing/2014/main" id="{00000000-0008-0000-0E00-000027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08" name="テキスト ボックス 807">
          <a:extLst>
            <a:ext uri="{FF2B5EF4-FFF2-40B4-BE49-F238E27FC236}">
              <a16:creationId xmlns:a16="http://schemas.microsoft.com/office/drawing/2014/main" id="{00000000-0008-0000-0E00-000028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9" name="直線コネクタ 808">
          <a:extLst>
            <a:ext uri="{FF2B5EF4-FFF2-40B4-BE49-F238E27FC236}">
              <a16:creationId xmlns:a16="http://schemas.microsoft.com/office/drawing/2014/main" id="{00000000-0008-0000-0E00-000029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0" name="テキスト ボックス 809">
          <a:extLst>
            <a:ext uri="{FF2B5EF4-FFF2-40B4-BE49-F238E27FC236}">
              <a16:creationId xmlns:a16="http://schemas.microsoft.com/office/drawing/2014/main" id="{00000000-0008-0000-0E00-00002A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1" name="【公民館】&#10;一人当たり面積グラフ枠">
          <a:extLst>
            <a:ext uri="{FF2B5EF4-FFF2-40B4-BE49-F238E27FC236}">
              <a16:creationId xmlns:a16="http://schemas.microsoft.com/office/drawing/2014/main" id="{00000000-0008-0000-0E00-00002B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68580</xdr:rowOff>
    </xdr:from>
    <xdr:to>
      <xdr:col>116</xdr:col>
      <xdr:colOff>62864</xdr:colOff>
      <xdr:row>108</xdr:row>
      <xdr:rowOff>114300</xdr:rowOff>
    </xdr:to>
    <xdr:cxnSp macro="">
      <xdr:nvCxnSpPr>
        <xdr:cNvPr id="812" name="直線コネクタ 811">
          <a:extLst>
            <a:ext uri="{FF2B5EF4-FFF2-40B4-BE49-F238E27FC236}">
              <a16:creationId xmlns:a16="http://schemas.microsoft.com/office/drawing/2014/main" id="{00000000-0008-0000-0E00-00002C030000}"/>
            </a:ext>
          </a:extLst>
        </xdr:cNvPr>
        <xdr:cNvCxnSpPr/>
      </xdr:nvCxnSpPr>
      <xdr:spPr>
        <a:xfrm flipV="1">
          <a:off x="22160864" y="172135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813" name="【公民館】&#10;一人当たり面積最小値テキスト">
          <a:extLst>
            <a:ext uri="{FF2B5EF4-FFF2-40B4-BE49-F238E27FC236}">
              <a16:creationId xmlns:a16="http://schemas.microsoft.com/office/drawing/2014/main" id="{00000000-0008-0000-0E00-00002D030000}"/>
            </a:ext>
          </a:extLst>
        </xdr:cNvPr>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814" name="直線コネクタ 813">
          <a:extLst>
            <a:ext uri="{FF2B5EF4-FFF2-40B4-BE49-F238E27FC236}">
              <a16:creationId xmlns:a16="http://schemas.microsoft.com/office/drawing/2014/main" id="{00000000-0008-0000-0E00-00002E030000}"/>
            </a:ext>
          </a:extLst>
        </xdr:cNvPr>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15257</xdr:rowOff>
    </xdr:from>
    <xdr:ext cx="469744" cy="259045"/>
    <xdr:sp macro="" textlink="">
      <xdr:nvSpPr>
        <xdr:cNvPr id="815" name="【公民館】&#10;一人当たり面積最大値テキスト">
          <a:extLst>
            <a:ext uri="{FF2B5EF4-FFF2-40B4-BE49-F238E27FC236}">
              <a16:creationId xmlns:a16="http://schemas.microsoft.com/office/drawing/2014/main" id="{00000000-0008-0000-0E00-00002F030000}"/>
            </a:ext>
          </a:extLst>
        </xdr:cNvPr>
        <xdr:cNvSpPr txBox="1"/>
      </xdr:nvSpPr>
      <xdr:spPr>
        <a:xfrm>
          <a:off x="22199600" y="1698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68580</xdr:rowOff>
    </xdr:from>
    <xdr:to>
      <xdr:col>116</xdr:col>
      <xdr:colOff>152400</xdr:colOff>
      <xdr:row>100</xdr:row>
      <xdr:rowOff>68580</xdr:rowOff>
    </xdr:to>
    <xdr:cxnSp macro="">
      <xdr:nvCxnSpPr>
        <xdr:cNvPr id="816" name="直線コネクタ 815">
          <a:extLst>
            <a:ext uri="{FF2B5EF4-FFF2-40B4-BE49-F238E27FC236}">
              <a16:creationId xmlns:a16="http://schemas.microsoft.com/office/drawing/2014/main" id="{00000000-0008-0000-0E00-000030030000}"/>
            </a:ext>
          </a:extLst>
        </xdr:cNvPr>
        <xdr:cNvCxnSpPr/>
      </xdr:nvCxnSpPr>
      <xdr:spPr>
        <a:xfrm>
          <a:off x="22072600" y="1721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38116</xdr:rowOff>
    </xdr:from>
    <xdr:ext cx="469744" cy="259045"/>
    <xdr:sp macro="" textlink="">
      <xdr:nvSpPr>
        <xdr:cNvPr id="817" name="【公民館】&#10;一人当たり面積平均値テキスト">
          <a:extLst>
            <a:ext uri="{FF2B5EF4-FFF2-40B4-BE49-F238E27FC236}">
              <a16:creationId xmlns:a16="http://schemas.microsoft.com/office/drawing/2014/main" id="{00000000-0008-0000-0E00-000031030000}"/>
            </a:ext>
          </a:extLst>
        </xdr:cNvPr>
        <xdr:cNvSpPr txBox="1"/>
      </xdr:nvSpPr>
      <xdr:spPr>
        <a:xfrm>
          <a:off x="22199600" y="1804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818" name="フローチャート: 判断 817">
          <a:extLst>
            <a:ext uri="{FF2B5EF4-FFF2-40B4-BE49-F238E27FC236}">
              <a16:creationId xmlns:a16="http://schemas.microsoft.com/office/drawing/2014/main" id="{00000000-0008-0000-0E00-000032030000}"/>
            </a:ext>
          </a:extLst>
        </xdr:cNvPr>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90170</xdr:rowOff>
    </xdr:from>
    <xdr:to>
      <xdr:col>112</xdr:col>
      <xdr:colOff>38100</xdr:colOff>
      <xdr:row>106</xdr:row>
      <xdr:rowOff>20320</xdr:rowOff>
    </xdr:to>
    <xdr:sp macro="" textlink="">
      <xdr:nvSpPr>
        <xdr:cNvPr id="819" name="フローチャート: 判断 818">
          <a:extLst>
            <a:ext uri="{FF2B5EF4-FFF2-40B4-BE49-F238E27FC236}">
              <a16:creationId xmlns:a16="http://schemas.microsoft.com/office/drawing/2014/main" id="{00000000-0008-0000-0E00-000033030000}"/>
            </a:ext>
          </a:extLst>
        </xdr:cNvPr>
        <xdr:cNvSpPr/>
      </xdr:nvSpPr>
      <xdr:spPr>
        <a:xfrm>
          <a:off x="21272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74930</xdr:rowOff>
    </xdr:from>
    <xdr:to>
      <xdr:col>107</xdr:col>
      <xdr:colOff>101600</xdr:colOff>
      <xdr:row>106</xdr:row>
      <xdr:rowOff>5080</xdr:rowOff>
    </xdr:to>
    <xdr:sp macro="" textlink="">
      <xdr:nvSpPr>
        <xdr:cNvPr id="820" name="フローチャート: 判断 819">
          <a:extLst>
            <a:ext uri="{FF2B5EF4-FFF2-40B4-BE49-F238E27FC236}">
              <a16:creationId xmlns:a16="http://schemas.microsoft.com/office/drawing/2014/main" id="{00000000-0008-0000-0E00-000034030000}"/>
            </a:ext>
          </a:extLst>
        </xdr:cNvPr>
        <xdr:cNvSpPr/>
      </xdr:nvSpPr>
      <xdr:spPr>
        <a:xfrm>
          <a:off x="20383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105411</xdr:rowOff>
    </xdr:from>
    <xdr:to>
      <xdr:col>102</xdr:col>
      <xdr:colOff>165100</xdr:colOff>
      <xdr:row>106</xdr:row>
      <xdr:rowOff>35561</xdr:rowOff>
    </xdr:to>
    <xdr:sp macro="" textlink="">
      <xdr:nvSpPr>
        <xdr:cNvPr id="821" name="フローチャート: 判断 820">
          <a:extLst>
            <a:ext uri="{FF2B5EF4-FFF2-40B4-BE49-F238E27FC236}">
              <a16:creationId xmlns:a16="http://schemas.microsoft.com/office/drawing/2014/main" id="{00000000-0008-0000-0E00-000035030000}"/>
            </a:ext>
          </a:extLst>
        </xdr:cNvPr>
        <xdr:cNvSpPr/>
      </xdr:nvSpPr>
      <xdr:spPr>
        <a:xfrm>
          <a:off x="19494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2539</xdr:rowOff>
    </xdr:from>
    <xdr:to>
      <xdr:col>98</xdr:col>
      <xdr:colOff>38100</xdr:colOff>
      <xdr:row>106</xdr:row>
      <xdr:rowOff>104139</xdr:rowOff>
    </xdr:to>
    <xdr:sp macro="" textlink="">
      <xdr:nvSpPr>
        <xdr:cNvPr id="822" name="フローチャート: 判断 821">
          <a:extLst>
            <a:ext uri="{FF2B5EF4-FFF2-40B4-BE49-F238E27FC236}">
              <a16:creationId xmlns:a16="http://schemas.microsoft.com/office/drawing/2014/main" id="{00000000-0008-0000-0E00-000036030000}"/>
            </a:ext>
          </a:extLst>
        </xdr:cNvPr>
        <xdr:cNvSpPr/>
      </xdr:nvSpPr>
      <xdr:spPr>
        <a:xfrm>
          <a:off x="18605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3" name="テキスト ボックス 822">
          <a:extLst>
            <a:ext uri="{FF2B5EF4-FFF2-40B4-BE49-F238E27FC236}">
              <a16:creationId xmlns:a16="http://schemas.microsoft.com/office/drawing/2014/main" id="{00000000-0008-0000-0E00-000037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00000000-0008-0000-0E00-000038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00000000-0008-0000-0E00-000039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00000000-0008-0000-0E00-00003A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00000000-0008-0000-0E00-00003B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48261</xdr:rowOff>
    </xdr:from>
    <xdr:to>
      <xdr:col>107</xdr:col>
      <xdr:colOff>101600</xdr:colOff>
      <xdr:row>108</xdr:row>
      <xdr:rowOff>149861</xdr:rowOff>
    </xdr:to>
    <xdr:sp macro="" textlink="">
      <xdr:nvSpPr>
        <xdr:cNvPr id="828" name="楕円 827">
          <a:extLst>
            <a:ext uri="{FF2B5EF4-FFF2-40B4-BE49-F238E27FC236}">
              <a16:creationId xmlns:a16="http://schemas.microsoft.com/office/drawing/2014/main" id="{00000000-0008-0000-0E00-00003C030000}"/>
            </a:ext>
          </a:extLst>
        </xdr:cNvPr>
        <xdr:cNvSpPr/>
      </xdr:nvSpPr>
      <xdr:spPr>
        <a:xfrm>
          <a:off x="20383500" y="185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55880</xdr:rowOff>
    </xdr:from>
    <xdr:to>
      <xdr:col>102</xdr:col>
      <xdr:colOff>165100</xdr:colOff>
      <xdr:row>108</xdr:row>
      <xdr:rowOff>157480</xdr:rowOff>
    </xdr:to>
    <xdr:sp macro="" textlink="">
      <xdr:nvSpPr>
        <xdr:cNvPr id="829" name="楕円 828">
          <a:extLst>
            <a:ext uri="{FF2B5EF4-FFF2-40B4-BE49-F238E27FC236}">
              <a16:creationId xmlns:a16="http://schemas.microsoft.com/office/drawing/2014/main" id="{00000000-0008-0000-0E00-00003D030000}"/>
            </a:ext>
          </a:extLst>
        </xdr:cNvPr>
        <xdr:cNvSpPr/>
      </xdr:nvSpPr>
      <xdr:spPr>
        <a:xfrm>
          <a:off x="19494500" y="1857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99061</xdr:rowOff>
    </xdr:from>
    <xdr:to>
      <xdr:col>107</xdr:col>
      <xdr:colOff>50800</xdr:colOff>
      <xdr:row>108</xdr:row>
      <xdr:rowOff>106680</xdr:rowOff>
    </xdr:to>
    <xdr:cxnSp macro="">
      <xdr:nvCxnSpPr>
        <xdr:cNvPr id="830" name="直線コネクタ 829">
          <a:extLst>
            <a:ext uri="{FF2B5EF4-FFF2-40B4-BE49-F238E27FC236}">
              <a16:creationId xmlns:a16="http://schemas.microsoft.com/office/drawing/2014/main" id="{00000000-0008-0000-0E00-00003E030000}"/>
            </a:ext>
          </a:extLst>
        </xdr:cNvPr>
        <xdr:cNvCxnSpPr/>
      </xdr:nvCxnSpPr>
      <xdr:spPr>
        <a:xfrm flipV="1">
          <a:off x="19545300" y="186156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33020</xdr:rowOff>
    </xdr:from>
    <xdr:to>
      <xdr:col>98</xdr:col>
      <xdr:colOff>38100</xdr:colOff>
      <xdr:row>108</xdr:row>
      <xdr:rowOff>134620</xdr:rowOff>
    </xdr:to>
    <xdr:sp macro="" textlink="">
      <xdr:nvSpPr>
        <xdr:cNvPr id="831" name="楕円 830">
          <a:extLst>
            <a:ext uri="{FF2B5EF4-FFF2-40B4-BE49-F238E27FC236}">
              <a16:creationId xmlns:a16="http://schemas.microsoft.com/office/drawing/2014/main" id="{00000000-0008-0000-0E00-00003F030000}"/>
            </a:ext>
          </a:extLst>
        </xdr:cNvPr>
        <xdr:cNvSpPr/>
      </xdr:nvSpPr>
      <xdr:spPr>
        <a:xfrm>
          <a:off x="18605500" y="1854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83820</xdr:rowOff>
    </xdr:from>
    <xdr:to>
      <xdr:col>102</xdr:col>
      <xdr:colOff>114300</xdr:colOff>
      <xdr:row>108</xdr:row>
      <xdr:rowOff>106680</xdr:rowOff>
    </xdr:to>
    <xdr:cxnSp macro="">
      <xdr:nvCxnSpPr>
        <xdr:cNvPr id="832" name="直線コネクタ 831">
          <a:extLst>
            <a:ext uri="{FF2B5EF4-FFF2-40B4-BE49-F238E27FC236}">
              <a16:creationId xmlns:a16="http://schemas.microsoft.com/office/drawing/2014/main" id="{00000000-0008-0000-0E00-000040030000}"/>
            </a:ext>
          </a:extLst>
        </xdr:cNvPr>
        <xdr:cNvCxnSpPr/>
      </xdr:nvCxnSpPr>
      <xdr:spPr>
        <a:xfrm>
          <a:off x="18656300" y="18600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36847</xdr:rowOff>
    </xdr:from>
    <xdr:ext cx="469744" cy="259045"/>
    <xdr:sp macro="" textlink="">
      <xdr:nvSpPr>
        <xdr:cNvPr id="833" name="n_1aveValue【公民館】&#10;一人当たり面積">
          <a:extLst>
            <a:ext uri="{FF2B5EF4-FFF2-40B4-BE49-F238E27FC236}">
              <a16:creationId xmlns:a16="http://schemas.microsoft.com/office/drawing/2014/main" id="{00000000-0008-0000-0E00-000041030000}"/>
            </a:ext>
          </a:extLst>
        </xdr:cNvPr>
        <xdr:cNvSpPr txBox="1"/>
      </xdr:nvSpPr>
      <xdr:spPr>
        <a:xfrm>
          <a:off x="210757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21607</xdr:rowOff>
    </xdr:from>
    <xdr:ext cx="469744" cy="259045"/>
    <xdr:sp macro="" textlink="">
      <xdr:nvSpPr>
        <xdr:cNvPr id="834" name="n_2aveValue【公民館】&#10;一人当たり面積">
          <a:extLst>
            <a:ext uri="{FF2B5EF4-FFF2-40B4-BE49-F238E27FC236}">
              <a16:creationId xmlns:a16="http://schemas.microsoft.com/office/drawing/2014/main" id="{00000000-0008-0000-0E00-000042030000}"/>
            </a:ext>
          </a:extLst>
        </xdr:cNvPr>
        <xdr:cNvSpPr txBox="1"/>
      </xdr:nvSpPr>
      <xdr:spPr>
        <a:xfrm>
          <a:off x="20199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52088</xdr:rowOff>
    </xdr:from>
    <xdr:ext cx="469744" cy="259045"/>
    <xdr:sp macro="" textlink="">
      <xdr:nvSpPr>
        <xdr:cNvPr id="835" name="n_3aveValue【公民館】&#10;一人当たり面積">
          <a:extLst>
            <a:ext uri="{FF2B5EF4-FFF2-40B4-BE49-F238E27FC236}">
              <a16:creationId xmlns:a16="http://schemas.microsoft.com/office/drawing/2014/main" id="{00000000-0008-0000-0E00-000043030000}"/>
            </a:ext>
          </a:extLst>
        </xdr:cNvPr>
        <xdr:cNvSpPr txBox="1"/>
      </xdr:nvSpPr>
      <xdr:spPr>
        <a:xfrm>
          <a:off x="19310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120666</xdr:rowOff>
    </xdr:from>
    <xdr:ext cx="469744" cy="259045"/>
    <xdr:sp macro="" textlink="">
      <xdr:nvSpPr>
        <xdr:cNvPr id="836" name="n_4aveValue【公民館】&#10;一人当たり面積">
          <a:extLst>
            <a:ext uri="{FF2B5EF4-FFF2-40B4-BE49-F238E27FC236}">
              <a16:creationId xmlns:a16="http://schemas.microsoft.com/office/drawing/2014/main" id="{00000000-0008-0000-0E00-000044030000}"/>
            </a:ext>
          </a:extLst>
        </xdr:cNvPr>
        <xdr:cNvSpPr txBox="1"/>
      </xdr:nvSpPr>
      <xdr:spPr>
        <a:xfrm>
          <a:off x="18421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140988</xdr:rowOff>
    </xdr:from>
    <xdr:ext cx="469744" cy="259045"/>
    <xdr:sp macro="" textlink="">
      <xdr:nvSpPr>
        <xdr:cNvPr id="837" name="n_2mainValue【公民館】&#10;一人当たり面積">
          <a:extLst>
            <a:ext uri="{FF2B5EF4-FFF2-40B4-BE49-F238E27FC236}">
              <a16:creationId xmlns:a16="http://schemas.microsoft.com/office/drawing/2014/main" id="{00000000-0008-0000-0E00-000045030000}"/>
            </a:ext>
          </a:extLst>
        </xdr:cNvPr>
        <xdr:cNvSpPr txBox="1"/>
      </xdr:nvSpPr>
      <xdr:spPr>
        <a:xfrm>
          <a:off x="20199427"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148607</xdr:rowOff>
    </xdr:from>
    <xdr:ext cx="469744" cy="259045"/>
    <xdr:sp macro="" textlink="">
      <xdr:nvSpPr>
        <xdr:cNvPr id="838" name="n_3mainValue【公民館】&#10;一人当たり面積">
          <a:extLst>
            <a:ext uri="{FF2B5EF4-FFF2-40B4-BE49-F238E27FC236}">
              <a16:creationId xmlns:a16="http://schemas.microsoft.com/office/drawing/2014/main" id="{00000000-0008-0000-0E00-000046030000}"/>
            </a:ext>
          </a:extLst>
        </xdr:cNvPr>
        <xdr:cNvSpPr txBox="1"/>
      </xdr:nvSpPr>
      <xdr:spPr>
        <a:xfrm>
          <a:off x="19310427"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125747</xdr:rowOff>
    </xdr:from>
    <xdr:ext cx="469744" cy="259045"/>
    <xdr:sp macro="" textlink="">
      <xdr:nvSpPr>
        <xdr:cNvPr id="839" name="n_4mainValue【公民館】&#10;一人当たり面積">
          <a:extLst>
            <a:ext uri="{FF2B5EF4-FFF2-40B4-BE49-F238E27FC236}">
              <a16:creationId xmlns:a16="http://schemas.microsoft.com/office/drawing/2014/main" id="{00000000-0008-0000-0E00-000047030000}"/>
            </a:ext>
          </a:extLst>
        </xdr:cNvPr>
        <xdr:cNvSpPr txBox="1"/>
      </xdr:nvSpPr>
      <xdr:spPr>
        <a:xfrm>
          <a:off x="18421427"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0" name="正方形/長方形 839">
          <a:extLst>
            <a:ext uri="{FF2B5EF4-FFF2-40B4-BE49-F238E27FC236}">
              <a16:creationId xmlns:a16="http://schemas.microsoft.com/office/drawing/2014/main" id="{00000000-0008-0000-0E00-000048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1" name="正方形/長方形 840">
          <a:extLst>
            <a:ext uri="{FF2B5EF4-FFF2-40B4-BE49-F238E27FC236}">
              <a16:creationId xmlns:a16="http://schemas.microsoft.com/office/drawing/2014/main" id="{00000000-0008-0000-0E00-000049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2" name="テキスト ボックス 841">
          <a:extLst>
            <a:ext uri="{FF2B5EF4-FFF2-40B4-BE49-F238E27FC236}">
              <a16:creationId xmlns:a16="http://schemas.microsoft.com/office/drawing/2014/main" id="{00000000-0008-0000-0E00-00004A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て有形固定資産減価償却率が高くなっている施設は、「認定こども園・幼稚園・保育所」「学校施設」「児童館」であり、有形固定資産減価償却率が低い施設は、「道路」「橋りょう・トンネル」「公営住宅」である。「学校施設」については、「秋田市小・中学校適正配置基本方針」に基づき、見直しを進めているところであり、それに伴い児童館も見直しを進めていくこととしており、こうした動きと整合を図りつつ、施設の老朽化対策を進める。</a:t>
          </a:r>
        </a:p>
        <a:p>
          <a:r>
            <a:rPr kumimoji="1" lang="ja-JP" altLang="en-US" sz="1300">
              <a:latin typeface="ＭＳ Ｐゴシック" panose="020B0600070205080204" pitchFamily="50" charset="-128"/>
              <a:ea typeface="ＭＳ Ｐゴシック" panose="020B0600070205080204" pitchFamily="50" charset="-128"/>
            </a:rPr>
            <a:t>認定こども園・幼稚園・保育園については、建築後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経過した施設が半数であることが影響し、減価償却率が高くなっている。今後、個別施設計画に基づき計画的に改修等を行い長寿命化を図るほか、老朽化が著しい建物については、状況を勘案し改築を行う。</a:t>
          </a:r>
        </a:p>
        <a:p>
          <a:r>
            <a:rPr kumimoji="1" lang="ja-JP" altLang="en-US" sz="1300">
              <a:latin typeface="ＭＳ Ｐゴシック" panose="020B0600070205080204" pitchFamily="50" charset="-128"/>
              <a:ea typeface="ＭＳ Ｐゴシック" panose="020B0600070205080204" pitchFamily="50" charset="-128"/>
            </a:rPr>
            <a:t>また、「道路」「橋りょう・トンネル」は、類似団体平均を下回っているが、今後老朽化していくことが想定されることから、長寿命化などの維持管理の適正化に努めていくこととしている。今後も、個別施設計画に基づき、施設の長寿命化や施設保有量の見直しに取り組み、将来負担の軽減を図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秋田県秋田市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307,403
305,963
906.07
137,573,901
134,804,136
1,721,881
71,645,893
135,991,679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72.2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45176</xdr:rowOff>
    </xdr:from>
    <xdr:to>
      <xdr:col>24</xdr:col>
      <xdr:colOff>62865</xdr:colOff>
      <xdr:row>42</xdr:row>
      <xdr:rowOff>89263</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874476"/>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93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163303</xdr:rowOff>
    </xdr:from>
    <xdr:ext cx="405111"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64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45176</xdr:rowOff>
    </xdr:from>
    <xdr:to>
      <xdr:col>24</xdr:col>
      <xdr:colOff>152400</xdr:colOff>
      <xdr:row>34</xdr:row>
      <xdr:rowOff>45176</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87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18885</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191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167458</xdr:rowOff>
    </xdr:from>
    <xdr:to>
      <xdr:col>24</xdr:col>
      <xdr:colOff>114300</xdr:colOff>
      <xdr:row>37</xdr:row>
      <xdr:rowOff>97608</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147864</xdr:rowOff>
    </xdr:from>
    <xdr:to>
      <xdr:col>20</xdr:col>
      <xdr:colOff>38100</xdr:colOff>
      <xdr:row>37</xdr:row>
      <xdr:rowOff>78014</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121739</xdr:rowOff>
    </xdr:from>
    <xdr:to>
      <xdr:col>15</xdr:col>
      <xdr:colOff>101600</xdr:colOff>
      <xdr:row>37</xdr:row>
      <xdr:rowOff>51889</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139700</xdr:rowOff>
    </xdr:from>
    <xdr:to>
      <xdr:col>10</xdr:col>
      <xdr:colOff>165100</xdr:colOff>
      <xdr:row>37</xdr:row>
      <xdr:rowOff>69850</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165826</xdr:rowOff>
    </xdr:from>
    <xdr:to>
      <xdr:col>6</xdr:col>
      <xdr:colOff>38100</xdr:colOff>
      <xdr:row>37</xdr:row>
      <xdr:rowOff>95976</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4173</xdr:rowOff>
    </xdr:from>
    <xdr:to>
      <xdr:col>24</xdr:col>
      <xdr:colOff>114300</xdr:colOff>
      <xdr:row>39</xdr:row>
      <xdr:rowOff>105773</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69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154050</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66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40096</xdr:rowOff>
    </xdr:from>
    <xdr:to>
      <xdr:col>20</xdr:col>
      <xdr:colOff>38100</xdr:colOff>
      <xdr:row>39</xdr:row>
      <xdr:rowOff>141696</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72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54973</xdr:rowOff>
    </xdr:from>
    <xdr:to>
      <xdr:col>24</xdr:col>
      <xdr:colOff>63500</xdr:colOff>
      <xdr:row>39</xdr:row>
      <xdr:rowOff>90896</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flipV="1">
          <a:off x="3797300" y="674152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22134</xdr:rowOff>
    </xdr:from>
    <xdr:to>
      <xdr:col>15</xdr:col>
      <xdr:colOff>101600</xdr:colOff>
      <xdr:row>39</xdr:row>
      <xdr:rowOff>123734</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70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72934</xdr:rowOff>
    </xdr:from>
    <xdr:to>
      <xdr:col>19</xdr:col>
      <xdr:colOff>177800</xdr:colOff>
      <xdr:row>39</xdr:row>
      <xdr:rowOff>90896</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6759484"/>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4173</xdr:rowOff>
    </xdr:from>
    <xdr:to>
      <xdr:col>10</xdr:col>
      <xdr:colOff>165100</xdr:colOff>
      <xdr:row>39</xdr:row>
      <xdr:rowOff>105773</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69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54973</xdr:rowOff>
    </xdr:from>
    <xdr:to>
      <xdr:col>15</xdr:col>
      <xdr:colOff>50800</xdr:colOff>
      <xdr:row>39</xdr:row>
      <xdr:rowOff>72934</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6741523"/>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157662</xdr:rowOff>
    </xdr:from>
    <xdr:to>
      <xdr:col>6</xdr:col>
      <xdr:colOff>38100</xdr:colOff>
      <xdr:row>39</xdr:row>
      <xdr:rowOff>87812</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1079500" y="667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37012</xdr:rowOff>
    </xdr:from>
    <xdr:to>
      <xdr:col>10</xdr:col>
      <xdr:colOff>114300</xdr:colOff>
      <xdr:row>39</xdr:row>
      <xdr:rowOff>54973</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130300" y="6723562"/>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94541</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5820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68416</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705744" y="606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86377</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816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112503</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927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132823</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582044" y="681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114861</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705744" y="680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96900</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816744" y="678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78939</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927744" y="676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00000000-0008-0000-0F00-000070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xdr:rowOff>
    </xdr:from>
    <xdr:to>
      <xdr:col>54</xdr:col>
      <xdr:colOff>189865</xdr:colOff>
      <xdr:row>40</xdr:row>
      <xdr:rowOff>167640</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flipV="1">
          <a:off x="10476865" y="583692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4" name="【図書館】&#10;一人当たり面積最小値テキスト">
          <a:extLst>
            <a:ext uri="{FF2B5EF4-FFF2-40B4-BE49-F238E27FC236}">
              <a16:creationId xmlns:a16="http://schemas.microsoft.com/office/drawing/2014/main" id="{00000000-0008-0000-0F00-000072000000}"/>
            </a:ext>
          </a:extLst>
        </xdr:cNvPr>
        <xdr:cNvSpPr txBox="1"/>
      </xdr:nvSpPr>
      <xdr:spPr>
        <a:xfrm>
          <a:off x="1051560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a:off x="10388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125747</xdr:rowOff>
    </xdr:from>
    <xdr:ext cx="469744" cy="259045"/>
    <xdr:sp macro="" textlink="">
      <xdr:nvSpPr>
        <xdr:cNvPr id="116" name="【図書館】&#10;一人当たり面積最大値テキスト">
          <a:extLst>
            <a:ext uri="{FF2B5EF4-FFF2-40B4-BE49-F238E27FC236}">
              <a16:creationId xmlns:a16="http://schemas.microsoft.com/office/drawing/2014/main" id="{00000000-0008-0000-0F00-000074000000}"/>
            </a:ext>
          </a:extLst>
        </xdr:cNvPr>
        <xdr:cNvSpPr txBox="1"/>
      </xdr:nvSpPr>
      <xdr:spPr>
        <a:xfrm>
          <a:off x="105156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xdr:rowOff>
    </xdr:from>
    <xdr:to>
      <xdr:col>55</xdr:col>
      <xdr:colOff>88900</xdr:colOff>
      <xdr:row>34</xdr:row>
      <xdr:rowOff>7620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10388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3827</xdr:rowOff>
    </xdr:from>
    <xdr:ext cx="469744" cy="259045"/>
    <xdr:sp macro="" textlink="">
      <xdr:nvSpPr>
        <xdr:cNvPr id="118" name="【図書館】&#10;一人当たり面積平均値テキスト">
          <a:extLst>
            <a:ext uri="{FF2B5EF4-FFF2-40B4-BE49-F238E27FC236}">
              <a16:creationId xmlns:a16="http://schemas.microsoft.com/office/drawing/2014/main" id="{00000000-0008-0000-0F00-000076000000}"/>
            </a:ext>
          </a:extLst>
        </xdr:cNvPr>
        <xdr:cNvSpPr txBox="1"/>
      </xdr:nvSpPr>
      <xdr:spPr>
        <a:xfrm>
          <a:off x="1051560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25400</xdr:rowOff>
    </xdr:from>
    <xdr:to>
      <xdr:col>50</xdr:col>
      <xdr:colOff>165100</xdr:colOff>
      <xdr:row>38</xdr:row>
      <xdr:rowOff>127000</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958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xdr:rowOff>
    </xdr:from>
    <xdr:to>
      <xdr:col>46</xdr:col>
      <xdr:colOff>38100</xdr:colOff>
      <xdr:row>38</xdr:row>
      <xdr:rowOff>104140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8699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48260</xdr:rowOff>
    </xdr:from>
    <xdr:to>
      <xdr:col>41</xdr:col>
      <xdr:colOff>101600</xdr:colOff>
      <xdr:row>38</xdr:row>
      <xdr:rowOff>149860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781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48260</xdr:rowOff>
    </xdr:from>
    <xdr:to>
      <xdr:col>36</xdr:col>
      <xdr:colOff>165100</xdr:colOff>
      <xdr:row>38</xdr:row>
      <xdr:rowOff>149860</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692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36830</xdr:rowOff>
    </xdr:from>
    <xdr:to>
      <xdr:col>55</xdr:col>
      <xdr:colOff>50800</xdr:colOff>
      <xdr:row>37</xdr:row>
      <xdr:rowOff>138430</xdr:rowOff>
    </xdr:to>
    <xdr:sp macro="" textlink="">
      <xdr:nvSpPr>
        <xdr:cNvPr id="129" name="楕円 128">
          <a:extLst>
            <a:ext uri="{FF2B5EF4-FFF2-40B4-BE49-F238E27FC236}">
              <a16:creationId xmlns:a16="http://schemas.microsoft.com/office/drawing/2014/main" id="{00000000-0008-0000-0F00-000081000000}"/>
            </a:ext>
          </a:extLst>
        </xdr:cNvPr>
        <xdr:cNvSpPr/>
      </xdr:nvSpPr>
      <xdr:spPr>
        <a:xfrm>
          <a:off x="104267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59707</xdr:rowOff>
    </xdr:from>
    <xdr:ext cx="469744" cy="259045"/>
    <xdr:sp macro="" textlink="">
      <xdr:nvSpPr>
        <xdr:cNvPr id="130" name="【図書館】&#10;一人当たり面積該当値テキスト">
          <a:extLst>
            <a:ext uri="{FF2B5EF4-FFF2-40B4-BE49-F238E27FC236}">
              <a16:creationId xmlns:a16="http://schemas.microsoft.com/office/drawing/2014/main" id="{00000000-0008-0000-0F00-000082000000}"/>
            </a:ext>
          </a:extLst>
        </xdr:cNvPr>
        <xdr:cNvSpPr txBox="1"/>
      </xdr:nvSpPr>
      <xdr:spPr>
        <a:xfrm>
          <a:off x="10515600" y="623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59690</xdr:rowOff>
    </xdr:from>
    <xdr:to>
      <xdr:col>50</xdr:col>
      <xdr:colOff>165100</xdr:colOff>
      <xdr:row>37</xdr:row>
      <xdr:rowOff>161290</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9588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87630</xdr:rowOff>
    </xdr:from>
    <xdr:to>
      <xdr:col>55</xdr:col>
      <xdr:colOff>0</xdr:colOff>
      <xdr:row>37</xdr:row>
      <xdr:rowOff>110490</xdr:rowOff>
    </xdr:to>
    <xdr:cxnSp macro="">
      <xdr:nvCxnSpPr>
        <xdr:cNvPr id="132" name="直線コネクタ 131">
          <a:extLst>
            <a:ext uri="{FF2B5EF4-FFF2-40B4-BE49-F238E27FC236}">
              <a16:creationId xmlns:a16="http://schemas.microsoft.com/office/drawing/2014/main" id="{00000000-0008-0000-0F00-000084000000}"/>
            </a:ext>
          </a:extLst>
        </xdr:cNvPr>
        <xdr:cNvCxnSpPr/>
      </xdr:nvCxnSpPr>
      <xdr:spPr>
        <a:xfrm flipV="1">
          <a:off x="9639300" y="64312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59690</xdr:rowOff>
    </xdr:from>
    <xdr:to>
      <xdr:col>46</xdr:col>
      <xdr:colOff>38100</xdr:colOff>
      <xdr:row>37</xdr:row>
      <xdr:rowOff>161290</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8699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110490</xdr:rowOff>
    </xdr:from>
    <xdr:to>
      <xdr:col>50</xdr:col>
      <xdr:colOff>114300</xdr:colOff>
      <xdr:row>37</xdr:row>
      <xdr:rowOff>110490</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a:off x="8750300" y="6454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59690</xdr:rowOff>
    </xdr:from>
    <xdr:to>
      <xdr:col>41</xdr:col>
      <xdr:colOff>101600</xdr:colOff>
      <xdr:row>37</xdr:row>
      <xdr:rowOff>161290</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7810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110490</xdr:rowOff>
    </xdr:from>
    <xdr:to>
      <xdr:col>45</xdr:col>
      <xdr:colOff>177800</xdr:colOff>
      <xdr:row>37</xdr:row>
      <xdr:rowOff>110490</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a:off x="7861300" y="6454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128270</xdr:rowOff>
    </xdr:from>
    <xdr:to>
      <xdr:col>36</xdr:col>
      <xdr:colOff>165100</xdr:colOff>
      <xdr:row>38</xdr:row>
      <xdr:rowOff>58420</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6921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110490</xdr:rowOff>
    </xdr:from>
    <xdr:to>
      <xdr:col>41</xdr:col>
      <xdr:colOff>50800</xdr:colOff>
      <xdr:row>38</xdr:row>
      <xdr:rowOff>7620</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flipV="1">
          <a:off x="6972300" y="64541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118127</xdr:rowOff>
    </xdr:from>
    <xdr:ext cx="469744" cy="259045"/>
    <xdr:sp macro="" textlink="">
      <xdr:nvSpPr>
        <xdr:cNvPr id="139" name="n_1aveValue【図書館】&#10;一人当たり面積">
          <a:extLst>
            <a:ext uri="{FF2B5EF4-FFF2-40B4-BE49-F238E27FC236}">
              <a16:creationId xmlns:a16="http://schemas.microsoft.com/office/drawing/2014/main" id="{00000000-0008-0000-0F00-00008B000000}"/>
            </a:ext>
          </a:extLst>
        </xdr:cNvPr>
        <xdr:cNvSpPr txBox="1"/>
      </xdr:nvSpPr>
      <xdr:spPr>
        <a:xfrm>
          <a:off x="93917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95267</xdr:rowOff>
    </xdr:from>
    <xdr:ext cx="469744" cy="259045"/>
    <xdr:sp macro="" textlink="">
      <xdr:nvSpPr>
        <xdr:cNvPr id="140" name="n_2aveValue【図書館】&#10;一人当たり面積">
          <a:extLst>
            <a:ext uri="{FF2B5EF4-FFF2-40B4-BE49-F238E27FC236}">
              <a16:creationId xmlns:a16="http://schemas.microsoft.com/office/drawing/2014/main" id="{00000000-0008-0000-0F00-00008C000000}"/>
            </a:ext>
          </a:extLst>
        </xdr:cNvPr>
        <xdr:cNvSpPr txBox="1"/>
      </xdr:nvSpPr>
      <xdr:spPr>
        <a:xfrm>
          <a:off x="85154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140987</xdr:rowOff>
    </xdr:from>
    <xdr:ext cx="469744" cy="259045"/>
    <xdr:sp macro="" textlink="">
      <xdr:nvSpPr>
        <xdr:cNvPr id="141" name="n_3aveValue【図書館】&#10;一人当たり面積">
          <a:extLst>
            <a:ext uri="{FF2B5EF4-FFF2-40B4-BE49-F238E27FC236}">
              <a16:creationId xmlns:a16="http://schemas.microsoft.com/office/drawing/2014/main" id="{00000000-0008-0000-0F00-00008D000000}"/>
            </a:ext>
          </a:extLst>
        </xdr:cNvPr>
        <xdr:cNvSpPr txBox="1"/>
      </xdr:nvSpPr>
      <xdr:spPr>
        <a:xfrm>
          <a:off x="7626427" y="66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140987</xdr:rowOff>
    </xdr:from>
    <xdr:ext cx="469744" cy="259045"/>
    <xdr:sp macro="" textlink="">
      <xdr:nvSpPr>
        <xdr:cNvPr id="142" name="n_4aveValue【図書館】&#10;一人当たり面積">
          <a:extLst>
            <a:ext uri="{FF2B5EF4-FFF2-40B4-BE49-F238E27FC236}">
              <a16:creationId xmlns:a16="http://schemas.microsoft.com/office/drawing/2014/main" id="{00000000-0008-0000-0F00-00008E000000}"/>
            </a:ext>
          </a:extLst>
        </xdr:cNvPr>
        <xdr:cNvSpPr txBox="1"/>
      </xdr:nvSpPr>
      <xdr:spPr>
        <a:xfrm>
          <a:off x="6737427" y="66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6367</xdr:rowOff>
    </xdr:from>
    <xdr:ext cx="469744" cy="259045"/>
    <xdr:sp macro="" textlink="">
      <xdr:nvSpPr>
        <xdr:cNvPr id="143" name="n_1mainValue【図書館】&#10;一人当たり面積">
          <a:extLst>
            <a:ext uri="{FF2B5EF4-FFF2-40B4-BE49-F238E27FC236}">
              <a16:creationId xmlns:a16="http://schemas.microsoft.com/office/drawing/2014/main" id="{00000000-0008-0000-0F00-00008F000000}"/>
            </a:ext>
          </a:extLst>
        </xdr:cNvPr>
        <xdr:cNvSpPr txBox="1"/>
      </xdr:nvSpPr>
      <xdr:spPr>
        <a:xfrm>
          <a:off x="9391727"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6367</xdr:rowOff>
    </xdr:from>
    <xdr:ext cx="469744" cy="259045"/>
    <xdr:sp macro="" textlink="">
      <xdr:nvSpPr>
        <xdr:cNvPr id="144" name="n_2mainValue【図書館】&#10;一人当たり面積">
          <a:extLst>
            <a:ext uri="{FF2B5EF4-FFF2-40B4-BE49-F238E27FC236}">
              <a16:creationId xmlns:a16="http://schemas.microsoft.com/office/drawing/2014/main" id="{00000000-0008-0000-0F00-000090000000}"/>
            </a:ext>
          </a:extLst>
        </xdr:cNvPr>
        <xdr:cNvSpPr txBox="1"/>
      </xdr:nvSpPr>
      <xdr:spPr>
        <a:xfrm>
          <a:off x="8515427"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6367</xdr:rowOff>
    </xdr:from>
    <xdr:ext cx="469744" cy="259045"/>
    <xdr:sp macro="" textlink="">
      <xdr:nvSpPr>
        <xdr:cNvPr id="145" name="n_3mainValue【図書館】&#10;一人当たり面積">
          <a:extLst>
            <a:ext uri="{FF2B5EF4-FFF2-40B4-BE49-F238E27FC236}">
              <a16:creationId xmlns:a16="http://schemas.microsoft.com/office/drawing/2014/main" id="{00000000-0008-0000-0F00-000091000000}"/>
            </a:ext>
          </a:extLst>
        </xdr:cNvPr>
        <xdr:cNvSpPr txBox="1"/>
      </xdr:nvSpPr>
      <xdr:spPr>
        <a:xfrm>
          <a:off x="7626427"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74947</xdr:rowOff>
    </xdr:from>
    <xdr:ext cx="469744" cy="259045"/>
    <xdr:sp macro="" textlink="">
      <xdr:nvSpPr>
        <xdr:cNvPr id="146" name="n_4mainValue【図書館】&#10;一人当たり面積">
          <a:extLst>
            <a:ext uri="{FF2B5EF4-FFF2-40B4-BE49-F238E27FC236}">
              <a16:creationId xmlns:a16="http://schemas.microsoft.com/office/drawing/2014/main" id="{00000000-0008-0000-0F00-000092000000}"/>
            </a:ext>
          </a:extLst>
        </xdr:cNvPr>
        <xdr:cNvSpPr txBox="1"/>
      </xdr:nvSpPr>
      <xdr:spPr>
        <a:xfrm>
          <a:off x="6737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00000000-0008-0000-0F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30480</xdr:rowOff>
    </xdr:from>
    <xdr:to>
      <xdr:col>24</xdr:col>
      <xdr:colOff>62865</xdr:colOff>
      <xdr:row>63</xdr:row>
      <xdr:rowOff>57150</xdr:rowOff>
    </xdr:to>
    <xdr:cxnSp macro="">
      <xdr:nvCxnSpPr>
        <xdr:cNvPr id="171" name="直線コネクタ 170">
          <a:extLst>
            <a:ext uri="{FF2B5EF4-FFF2-40B4-BE49-F238E27FC236}">
              <a16:creationId xmlns:a16="http://schemas.microsoft.com/office/drawing/2014/main" id="{00000000-0008-0000-0F00-0000AB000000}"/>
            </a:ext>
          </a:extLst>
        </xdr:cNvPr>
        <xdr:cNvCxnSpPr/>
      </xdr:nvCxnSpPr>
      <xdr:spPr>
        <a:xfrm flipV="1">
          <a:off x="4634865" y="963168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60977</xdr:rowOff>
    </xdr:from>
    <xdr:ext cx="405111" cy="259045"/>
    <xdr:sp macro="" textlink="">
      <xdr:nvSpPr>
        <xdr:cNvPr id="172" name="【体育館・プール】&#10;有形固定資産減価償却率最小値テキスト">
          <a:extLst>
            <a:ext uri="{FF2B5EF4-FFF2-40B4-BE49-F238E27FC236}">
              <a16:creationId xmlns:a16="http://schemas.microsoft.com/office/drawing/2014/main" id="{00000000-0008-0000-0F00-0000AC000000}"/>
            </a:ext>
          </a:extLst>
        </xdr:cNvPr>
        <xdr:cNvSpPr txBox="1"/>
      </xdr:nvSpPr>
      <xdr:spPr>
        <a:xfrm>
          <a:off x="4673600"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57150</xdr:rowOff>
    </xdr:from>
    <xdr:to>
      <xdr:col>24</xdr:col>
      <xdr:colOff>152400</xdr:colOff>
      <xdr:row>63</xdr:row>
      <xdr:rowOff>57150</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a:off x="4546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148607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00000000-0008-0000-0F00-0000AE000000}"/>
            </a:ext>
          </a:extLst>
        </xdr:cNvPr>
        <xdr:cNvSpPr txBox="1"/>
      </xdr:nvSpPr>
      <xdr:spPr>
        <a:xfrm>
          <a:off x="4673600" y="940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30480</xdr:rowOff>
    </xdr:from>
    <xdr:to>
      <xdr:col>24</xdr:col>
      <xdr:colOff>152400</xdr:colOff>
      <xdr:row>56</xdr:row>
      <xdr:rowOff>30480</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a:off x="4546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162577</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00000000-0008-0000-0F00-0000B0000000}"/>
            </a:ext>
          </a:extLst>
        </xdr:cNvPr>
        <xdr:cNvSpPr txBox="1"/>
      </xdr:nvSpPr>
      <xdr:spPr>
        <a:xfrm>
          <a:off x="4673600" y="9935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139700</xdr:rowOff>
    </xdr:from>
    <xdr:to>
      <xdr:col>24</xdr:col>
      <xdr:colOff>114300</xdr:colOff>
      <xdr:row>59</xdr:row>
      <xdr:rowOff>69850</xdr:rowOff>
    </xdr:to>
    <xdr:sp macro="" textlink="">
      <xdr:nvSpPr>
        <xdr:cNvPr id="177" name="フローチャート: 判断 176">
          <a:extLst>
            <a:ext uri="{FF2B5EF4-FFF2-40B4-BE49-F238E27FC236}">
              <a16:creationId xmlns:a16="http://schemas.microsoft.com/office/drawing/2014/main" id="{00000000-0008-0000-0F00-0000B1000000}"/>
            </a:ext>
          </a:extLst>
        </xdr:cNvPr>
        <xdr:cNvSpPr/>
      </xdr:nvSpPr>
      <xdr:spPr>
        <a:xfrm>
          <a:off x="45847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139700</xdr:rowOff>
    </xdr:from>
    <xdr:to>
      <xdr:col>20</xdr:col>
      <xdr:colOff>38100</xdr:colOff>
      <xdr:row>59</xdr:row>
      <xdr:rowOff>69850</xdr:rowOff>
    </xdr:to>
    <xdr:sp macro="" textlink="">
      <xdr:nvSpPr>
        <xdr:cNvPr id="178" name="フローチャート: 判断 177">
          <a:extLst>
            <a:ext uri="{FF2B5EF4-FFF2-40B4-BE49-F238E27FC236}">
              <a16:creationId xmlns:a16="http://schemas.microsoft.com/office/drawing/2014/main" id="{00000000-0008-0000-0F00-0000B2000000}"/>
            </a:ext>
          </a:extLst>
        </xdr:cNvPr>
        <xdr:cNvSpPr/>
      </xdr:nvSpPr>
      <xdr:spPr>
        <a:xfrm>
          <a:off x="3746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101600</xdr:rowOff>
    </xdr:from>
    <xdr:to>
      <xdr:col>15</xdr:col>
      <xdr:colOff>101600</xdr:colOff>
      <xdr:row>59</xdr:row>
      <xdr:rowOff>31750</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28575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103505</xdr:rowOff>
    </xdr:from>
    <xdr:to>
      <xdr:col>10</xdr:col>
      <xdr:colOff>165100</xdr:colOff>
      <xdr:row>59</xdr:row>
      <xdr:rowOff>33655</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1968500" y="100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141605</xdr:rowOff>
    </xdr:from>
    <xdr:to>
      <xdr:col>6</xdr:col>
      <xdr:colOff>38100</xdr:colOff>
      <xdr:row>59</xdr:row>
      <xdr:rowOff>71755</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1079500" y="100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149225</xdr:rowOff>
    </xdr:from>
    <xdr:to>
      <xdr:col>24</xdr:col>
      <xdr:colOff>114300</xdr:colOff>
      <xdr:row>61</xdr:row>
      <xdr:rowOff>79375</xdr:rowOff>
    </xdr:to>
    <xdr:sp macro="" textlink="">
      <xdr:nvSpPr>
        <xdr:cNvPr id="187" name="楕円 186">
          <a:extLst>
            <a:ext uri="{FF2B5EF4-FFF2-40B4-BE49-F238E27FC236}">
              <a16:creationId xmlns:a16="http://schemas.microsoft.com/office/drawing/2014/main" id="{00000000-0008-0000-0F00-0000BB000000}"/>
            </a:ext>
          </a:extLst>
        </xdr:cNvPr>
        <xdr:cNvSpPr/>
      </xdr:nvSpPr>
      <xdr:spPr>
        <a:xfrm>
          <a:off x="4584700" y="1043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127652</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00000000-0008-0000-0F00-0000BC000000}"/>
            </a:ext>
          </a:extLst>
        </xdr:cNvPr>
        <xdr:cNvSpPr txBox="1"/>
      </xdr:nvSpPr>
      <xdr:spPr>
        <a:xfrm>
          <a:off x="4673600" y="1041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109220</xdr:rowOff>
    </xdr:from>
    <xdr:to>
      <xdr:col>20</xdr:col>
      <xdr:colOff>38100</xdr:colOff>
      <xdr:row>61</xdr:row>
      <xdr:rowOff>39370</xdr:rowOff>
    </xdr:to>
    <xdr:sp macro="" textlink="">
      <xdr:nvSpPr>
        <xdr:cNvPr id="189" name="楕円 188">
          <a:extLst>
            <a:ext uri="{FF2B5EF4-FFF2-40B4-BE49-F238E27FC236}">
              <a16:creationId xmlns:a16="http://schemas.microsoft.com/office/drawing/2014/main" id="{00000000-0008-0000-0F00-0000BD000000}"/>
            </a:ext>
          </a:extLst>
        </xdr:cNvPr>
        <xdr:cNvSpPr/>
      </xdr:nvSpPr>
      <xdr:spPr>
        <a:xfrm>
          <a:off x="3746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160020</xdr:rowOff>
    </xdr:from>
    <xdr:to>
      <xdr:col>24</xdr:col>
      <xdr:colOff>63500</xdr:colOff>
      <xdr:row>61</xdr:row>
      <xdr:rowOff>28575</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a:off x="3797300" y="1044702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42545</xdr:rowOff>
    </xdr:from>
    <xdr:to>
      <xdr:col>15</xdr:col>
      <xdr:colOff>101600</xdr:colOff>
      <xdr:row>60</xdr:row>
      <xdr:rowOff>144145</xdr:rowOff>
    </xdr:to>
    <xdr:sp macro="" textlink="">
      <xdr:nvSpPr>
        <xdr:cNvPr id="191" name="楕円 190">
          <a:extLst>
            <a:ext uri="{FF2B5EF4-FFF2-40B4-BE49-F238E27FC236}">
              <a16:creationId xmlns:a16="http://schemas.microsoft.com/office/drawing/2014/main" id="{00000000-0008-0000-0F00-0000BF000000}"/>
            </a:ext>
          </a:extLst>
        </xdr:cNvPr>
        <xdr:cNvSpPr/>
      </xdr:nvSpPr>
      <xdr:spPr>
        <a:xfrm>
          <a:off x="2857500" y="1032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93345</xdr:rowOff>
    </xdr:from>
    <xdr:to>
      <xdr:col>19</xdr:col>
      <xdr:colOff>177800</xdr:colOff>
      <xdr:row>60</xdr:row>
      <xdr:rowOff>160020</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2908300" y="1038034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17780</xdr:rowOff>
    </xdr:from>
    <xdr:to>
      <xdr:col>10</xdr:col>
      <xdr:colOff>165100</xdr:colOff>
      <xdr:row>60</xdr:row>
      <xdr:rowOff>119380</xdr:rowOff>
    </xdr:to>
    <xdr:sp macro="" textlink="">
      <xdr:nvSpPr>
        <xdr:cNvPr id="193" name="楕円 192">
          <a:extLst>
            <a:ext uri="{FF2B5EF4-FFF2-40B4-BE49-F238E27FC236}">
              <a16:creationId xmlns:a16="http://schemas.microsoft.com/office/drawing/2014/main" id="{00000000-0008-0000-0F00-0000C1000000}"/>
            </a:ext>
          </a:extLst>
        </xdr:cNvPr>
        <xdr:cNvSpPr/>
      </xdr:nvSpPr>
      <xdr:spPr>
        <a:xfrm>
          <a:off x="1968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68580</xdr:rowOff>
    </xdr:from>
    <xdr:to>
      <xdr:col>15</xdr:col>
      <xdr:colOff>50800</xdr:colOff>
      <xdr:row>60</xdr:row>
      <xdr:rowOff>93345</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2019300" y="1035558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166370</xdr:rowOff>
    </xdr:from>
    <xdr:to>
      <xdr:col>6</xdr:col>
      <xdr:colOff>38100</xdr:colOff>
      <xdr:row>60</xdr:row>
      <xdr:rowOff>96520</xdr:rowOff>
    </xdr:to>
    <xdr:sp macro="" textlink="">
      <xdr:nvSpPr>
        <xdr:cNvPr id="195" name="楕円 194">
          <a:extLst>
            <a:ext uri="{FF2B5EF4-FFF2-40B4-BE49-F238E27FC236}">
              <a16:creationId xmlns:a16="http://schemas.microsoft.com/office/drawing/2014/main" id="{00000000-0008-0000-0F00-0000C3000000}"/>
            </a:ext>
          </a:extLst>
        </xdr:cNvPr>
        <xdr:cNvSpPr/>
      </xdr:nvSpPr>
      <xdr:spPr>
        <a:xfrm>
          <a:off x="1079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45720</xdr:rowOff>
    </xdr:from>
    <xdr:to>
      <xdr:col>10</xdr:col>
      <xdr:colOff>114300</xdr:colOff>
      <xdr:row>60</xdr:row>
      <xdr:rowOff>68580</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a:off x="1130300" y="10332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86377</xdr:rowOff>
    </xdr:from>
    <xdr:ext cx="405111" cy="259045"/>
    <xdr:sp macro="" textlink="">
      <xdr:nvSpPr>
        <xdr:cNvPr id="197" name="n_1aveValue【体育館・プール】&#10;有形固定資産減価償却率">
          <a:extLst>
            <a:ext uri="{FF2B5EF4-FFF2-40B4-BE49-F238E27FC236}">
              <a16:creationId xmlns:a16="http://schemas.microsoft.com/office/drawing/2014/main" id="{00000000-0008-0000-0F00-0000C5000000}"/>
            </a:ext>
          </a:extLst>
        </xdr:cNvPr>
        <xdr:cNvSpPr txBox="1"/>
      </xdr:nvSpPr>
      <xdr:spPr>
        <a:xfrm>
          <a:off x="35820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48277</xdr:rowOff>
    </xdr:from>
    <xdr:ext cx="405111" cy="259045"/>
    <xdr:sp macro="" textlink="">
      <xdr:nvSpPr>
        <xdr:cNvPr id="198" name="n_2aveValue【体育館・プール】&#10;有形固定資産減価償却率">
          <a:extLst>
            <a:ext uri="{FF2B5EF4-FFF2-40B4-BE49-F238E27FC236}">
              <a16:creationId xmlns:a16="http://schemas.microsoft.com/office/drawing/2014/main" id="{00000000-0008-0000-0F00-0000C6000000}"/>
            </a:ext>
          </a:extLst>
        </xdr:cNvPr>
        <xdr:cNvSpPr txBox="1"/>
      </xdr:nvSpPr>
      <xdr:spPr>
        <a:xfrm>
          <a:off x="2705744" y="982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50182</xdr:rowOff>
    </xdr:from>
    <xdr:ext cx="405111" cy="259045"/>
    <xdr:sp macro="" textlink="">
      <xdr:nvSpPr>
        <xdr:cNvPr id="199" name="n_3ave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1816744" y="982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88282</xdr:rowOff>
    </xdr:from>
    <xdr:ext cx="405111" cy="259045"/>
    <xdr:sp macro="" textlink="">
      <xdr:nvSpPr>
        <xdr:cNvPr id="200" name="n_4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927744" y="986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30497</xdr:rowOff>
    </xdr:from>
    <xdr:ext cx="405111" cy="259045"/>
    <xdr:sp macro="" textlink="">
      <xdr:nvSpPr>
        <xdr:cNvPr id="201" name="n_1main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35820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135272</xdr:rowOff>
    </xdr:from>
    <xdr:ext cx="405111" cy="259045"/>
    <xdr:sp macro="" textlink="">
      <xdr:nvSpPr>
        <xdr:cNvPr id="202" name="n_2main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2705744" y="1042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110507</xdr:rowOff>
    </xdr:from>
    <xdr:ext cx="405111" cy="259045"/>
    <xdr:sp macro="" textlink="">
      <xdr:nvSpPr>
        <xdr:cNvPr id="203" name="n_3main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18167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87647</xdr:rowOff>
    </xdr:from>
    <xdr:ext cx="405111" cy="259045"/>
    <xdr:sp macro="" textlink="">
      <xdr:nvSpPr>
        <xdr:cNvPr id="204" name="n_4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9277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F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F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a:extLst>
            <a:ext uri="{FF2B5EF4-FFF2-40B4-BE49-F238E27FC236}">
              <a16:creationId xmlns:a16="http://schemas.microsoft.com/office/drawing/2014/main" id="{00000000-0008-0000-0F00-0000E1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155448</xdr:rowOff>
    </xdr:from>
    <xdr:to>
      <xdr:col>54</xdr:col>
      <xdr:colOff>189865</xdr:colOff>
      <xdr:row>63</xdr:row>
      <xdr:rowOff>157734</xdr:rowOff>
    </xdr:to>
    <xdr:cxnSp macro="">
      <xdr:nvCxnSpPr>
        <xdr:cNvPr id="226" name="直線コネクタ 225">
          <a:extLst>
            <a:ext uri="{FF2B5EF4-FFF2-40B4-BE49-F238E27FC236}">
              <a16:creationId xmlns:a16="http://schemas.microsoft.com/office/drawing/2014/main" id="{00000000-0008-0000-0F00-0000E2000000}"/>
            </a:ext>
          </a:extLst>
        </xdr:cNvPr>
        <xdr:cNvCxnSpPr/>
      </xdr:nvCxnSpPr>
      <xdr:spPr>
        <a:xfrm flipV="1">
          <a:off x="10476865" y="9756648"/>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27" name="【体育館・プール】&#10;一人当たり面積最小値テキスト">
          <a:extLst>
            <a:ext uri="{FF2B5EF4-FFF2-40B4-BE49-F238E27FC236}">
              <a16:creationId xmlns:a16="http://schemas.microsoft.com/office/drawing/2014/main" id="{00000000-0008-0000-0F00-0000E3000000}"/>
            </a:ext>
          </a:extLst>
        </xdr:cNvPr>
        <xdr:cNvSpPr txBox="1"/>
      </xdr:nvSpPr>
      <xdr:spPr>
        <a:xfrm>
          <a:off x="10515600"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a:off x="10388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102125</xdr:rowOff>
    </xdr:from>
    <xdr:ext cx="469744" cy="259045"/>
    <xdr:sp macro="" textlink="">
      <xdr:nvSpPr>
        <xdr:cNvPr id="229" name="【体育館・プール】&#10;一人当たり面積最大値テキスト">
          <a:extLst>
            <a:ext uri="{FF2B5EF4-FFF2-40B4-BE49-F238E27FC236}">
              <a16:creationId xmlns:a16="http://schemas.microsoft.com/office/drawing/2014/main" id="{00000000-0008-0000-0F00-0000E5000000}"/>
            </a:ext>
          </a:extLst>
        </xdr:cNvPr>
        <xdr:cNvSpPr txBox="1"/>
      </xdr:nvSpPr>
      <xdr:spPr>
        <a:xfrm>
          <a:off x="10515600" y="953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155448</xdr:rowOff>
    </xdr:from>
    <xdr:to>
      <xdr:col>55</xdr:col>
      <xdr:colOff>88900</xdr:colOff>
      <xdr:row>56</xdr:row>
      <xdr:rowOff>155448</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a:off x="10388600" y="975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56659</xdr:rowOff>
    </xdr:from>
    <xdr:ext cx="469744" cy="259045"/>
    <xdr:sp macro="" textlink="">
      <xdr:nvSpPr>
        <xdr:cNvPr id="231" name="【体育館・プール】&#10;一人当たり面積平均値テキスト">
          <a:extLst>
            <a:ext uri="{FF2B5EF4-FFF2-40B4-BE49-F238E27FC236}">
              <a16:creationId xmlns:a16="http://schemas.microsoft.com/office/drawing/2014/main" id="{00000000-0008-0000-0F00-0000E7000000}"/>
            </a:ext>
          </a:extLst>
        </xdr:cNvPr>
        <xdr:cNvSpPr txBox="1"/>
      </xdr:nvSpPr>
      <xdr:spPr>
        <a:xfrm>
          <a:off x="10515600" y="105151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33782</xdr:rowOff>
    </xdr:from>
    <xdr:to>
      <xdr:col>55</xdr:col>
      <xdr:colOff>50800</xdr:colOff>
      <xdr:row>62</xdr:row>
      <xdr:rowOff>135382</xdr:rowOff>
    </xdr:to>
    <xdr:sp macro="" textlink="">
      <xdr:nvSpPr>
        <xdr:cNvPr id="232" name="フローチャート: 判断 231">
          <a:extLst>
            <a:ext uri="{FF2B5EF4-FFF2-40B4-BE49-F238E27FC236}">
              <a16:creationId xmlns:a16="http://schemas.microsoft.com/office/drawing/2014/main" id="{00000000-0008-0000-0F00-0000E8000000}"/>
            </a:ext>
          </a:extLst>
        </xdr:cNvPr>
        <xdr:cNvSpPr/>
      </xdr:nvSpPr>
      <xdr:spPr>
        <a:xfrm>
          <a:off x="104267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36068</xdr:rowOff>
    </xdr:from>
    <xdr:to>
      <xdr:col>50</xdr:col>
      <xdr:colOff>165100</xdr:colOff>
      <xdr:row>62</xdr:row>
      <xdr:rowOff>137668</xdr:rowOff>
    </xdr:to>
    <xdr:sp macro="" textlink="">
      <xdr:nvSpPr>
        <xdr:cNvPr id="233" name="フローチャート: 判断 232">
          <a:extLst>
            <a:ext uri="{FF2B5EF4-FFF2-40B4-BE49-F238E27FC236}">
              <a16:creationId xmlns:a16="http://schemas.microsoft.com/office/drawing/2014/main" id="{00000000-0008-0000-0F00-0000E9000000}"/>
            </a:ext>
          </a:extLst>
        </xdr:cNvPr>
        <xdr:cNvSpPr/>
      </xdr:nvSpPr>
      <xdr:spPr>
        <a:xfrm>
          <a:off x="9588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170942</xdr:rowOff>
    </xdr:from>
    <xdr:to>
      <xdr:col>46</xdr:col>
      <xdr:colOff>38100</xdr:colOff>
      <xdr:row>62</xdr:row>
      <xdr:rowOff>101092</xdr:rowOff>
    </xdr:to>
    <xdr:sp macro="" textlink="">
      <xdr:nvSpPr>
        <xdr:cNvPr id="234" name="フローチャート: 判断 233">
          <a:extLst>
            <a:ext uri="{FF2B5EF4-FFF2-40B4-BE49-F238E27FC236}">
              <a16:creationId xmlns:a16="http://schemas.microsoft.com/office/drawing/2014/main" id="{00000000-0008-0000-0F00-0000EA000000}"/>
            </a:ext>
          </a:extLst>
        </xdr:cNvPr>
        <xdr:cNvSpPr/>
      </xdr:nvSpPr>
      <xdr:spPr>
        <a:xfrm>
          <a:off x="86995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61214</xdr:rowOff>
    </xdr:from>
    <xdr:to>
      <xdr:col>41</xdr:col>
      <xdr:colOff>101600</xdr:colOff>
      <xdr:row>62</xdr:row>
      <xdr:rowOff>162814</xdr:rowOff>
    </xdr:to>
    <xdr:sp macro="" textlink="">
      <xdr:nvSpPr>
        <xdr:cNvPr id="235" name="フローチャート: 判断 234">
          <a:extLst>
            <a:ext uri="{FF2B5EF4-FFF2-40B4-BE49-F238E27FC236}">
              <a16:creationId xmlns:a16="http://schemas.microsoft.com/office/drawing/2014/main" id="{00000000-0008-0000-0F00-0000EB000000}"/>
            </a:ext>
          </a:extLst>
        </xdr:cNvPr>
        <xdr:cNvSpPr/>
      </xdr:nvSpPr>
      <xdr:spPr>
        <a:xfrm>
          <a:off x="78105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95504</xdr:rowOff>
    </xdr:from>
    <xdr:to>
      <xdr:col>36</xdr:col>
      <xdr:colOff>165100</xdr:colOff>
      <xdr:row>63</xdr:row>
      <xdr:rowOff>25654</xdr:rowOff>
    </xdr:to>
    <xdr:sp macro="" textlink="">
      <xdr:nvSpPr>
        <xdr:cNvPr id="236" name="フローチャート: 判断 235">
          <a:extLst>
            <a:ext uri="{FF2B5EF4-FFF2-40B4-BE49-F238E27FC236}">
              <a16:creationId xmlns:a16="http://schemas.microsoft.com/office/drawing/2014/main" id="{00000000-0008-0000-0F00-0000EC000000}"/>
            </a:ext>
          </a:extLst>
        </xdr:cNvPr>
        <xdr:cNvSpPr/>
      </xdr:nvSpPr>
      <xdr:spPr>
        <a:xfrm>
          <a:off x="6921500" y="1072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F00-0000ED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F00-0000EE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81788</xdr:rowOff>
    </xdr:from>
    <xdr:to>
      <xdr:col>55</xdr:col>
      <xdr:colOff>50800</xdr:colOff>
      <xdr:row>63</xdr:row>
      <xdr:rowOff>11938</xdr:rowOff>
    </xdr:to>
    <xdr:sp macro="" textlink="">
      <xdr:nvSpPr>
        <xdr:cNvPr id="242" name="楕円 241">
          <a:extLst>
            <a:ext uri="{FF2B5EF4-FFF2-40B4-BE49-F238E27FC236}">
              <a16:creationId xmlns:a16="http://schemas.microsoft.com/office/drawing/2014/main" id="{00000000-0008-0000-0F00-0000F2000000}"/>
            </a:ext>
          </a:extLst>
        </xdr:cNvPr>
        <xdr:cNvSpPr/>
      </xdr:nvSpPr>
      <xdr:spPr>
        <a:xfrm>
          <a:off x="10426700" y="1071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60215</xdr:rowOff>
    </xdr:from>
    <xdr:ext cx="469744" cy="259045"/>
    <xdr:sp macro="" textlink="">
      <xdr:nvSpPr>
        <xdr:cNvPr id="243" name="【体育館・プール】&#10;一人当たり面積該当値テキスト">
          <a:extLst>
            <a:ext uri="{FF2B5EF4-FFF2-40B4-BE49-F238E27FC236}">
              <a16:creationId xmlns:a16="http://schemas.microsoft.com/office/drawing/2014/main" id="{00000000-0008-0000-0F00-0000F3000000}"/>
            </a:ext>
          </a:extLst>
        </xdr:cNvPr>
        <xdr:cNvSpPr txBox="1"/>
      </xdr:nvSpPr>
      <xdr:spPr>
        <a:xfrm>
          <a:off x="10515600" y="1069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81788</xdr:rowOff>
    </xdr:from>
    <xdr:to>
      <xdr:col>50</xdr:col>
      <xdr:colOff>165100</xdr:colOff>
      <xdr:row>63</xdr:row>
      <xdr:rowOff>11938</xdr:rowOff>
    </xdr:to>
    <xdr:sp macro="" textlink="">
      <xdr:nvSpPr>
        <xdr:cNvPr id="244" name="楕円 243">
          <a:extLst>
            <a:ext uri="{FF2B5EF4-FFF2-40B4-BE49-F238E27FC236}">
              <a16:creationId xmlns:a16="http://schemas.microsoft.com/office/drawing/2014/main" id="{00000000-0008-0000-0F00-0000F4000000}"/>
            </a:ext>
          </a:extLst>
        </xdr:cNvPr>
        <xdr:cNvSpPr/>
      </xdr:nvSpPr>
      <xdr:spPr>
        <a:xfrm>
          <a:off x="9588500" y="1071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132588</xdr:rowOff>
    </xdr:from>
    <xdr:to>
      <xdr:col>55</xdr:col>
      <xdr:colOff>0</xdr:colOff>
      <xdr:row>62</xdr:row>
      <xdr:rowOff>132588</xdr:rowOff>
    </xdr:to>
    <xdr:cxnSp macro="">
      <xdr:nvCxnSpPr>
        <xdr:cNvPr id="245" name="直線コネクタ 244">
          <a:extLst>
            <a:ext uri="{FF2B5EF4-FFF2-40B4-BE49-F238E27FC236}">
              <a16:creationId xmlns:a16="http://schemas.microsoft.com/office/drawing/2014/main" id="{00000000-0008-0000-0F00-0000F5000000}"/>
            </a:ext>
          </a:extLst>
        </xdr:cNvPr>
        <xdr:cNvCxnSpPr/>
      </xdr:nvCxnSpPr>
      <xdr:spPr>
        <a:xfrm>
          <a:off x="9639300" y="107624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79502</xdr:rowOff>
    </xdr:from>
    <xdr:to>
      <xdr:col>46</xdr:col>
      <xdr:colOff>38100</xdr:colOff>
      <xdr:row>63</xdr:row>
      <xdr:rowOff>9652</xdr:rowOff>
    </xdr:to>
    <xdr:sp macro="" textlink="">
      <xdr:nvSpPr>
        <xdr:cNvPr id="246" name="楕円 245">
          <a:extLst>
            <a:ext uri="{FF2B5EF4-FFF2-40B4-BE49-F238E27FC236}">
              <a16:creationId xmlns:a16="http://schemas.microsoft.com/office/drawing/2014/main" id="{00000000-0008-0000-0F00-0000F6000000}"/>
            </a:ext>
          </a:extLst>
        </xdr:cNvPr>
        <xdr:cNvSpPr/>
      </xdr:nvSpPr>
      <xdr:spPr>
        <a:xfrm>
          <a:off x="8699500" y="1070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130302</xdr:rowOff>
    </xdr:from>
    <xdr:to>
      <xdr:col>50</xdr:col>
      <xdr:colOff>114300</xdr:colOff>
      <xdr:row>62</xdr:row>
      <xdr:rowOff>132588</xdr:rowOff>
    </xdr:to>
    <xdr:cxnSp macro="">
      <xdr:nvCxnSpPr>
        <xdr:cNvPr id="247" name="直線コネクタ 246">
          <a:extLst>
            <a:ext uri="{FF2B5EF4-FFF2-40B4-BE49-F238E27FC236}">
              <a16:creationId xmlns:a16="http://schemas.microsoft.com/office/drawing/2014/main" id="{00000000-0008-0000-0F00-0000F7000000}"/>
            </a:ext>
          </a:extLst>
        </xdr:cNvPr>
        <xdr:cNvCxnSpPr/>
      </xdr:nvCxnSpPr>
      <xdr:spPr>
        <a:xfrm>
          <a:off x="8750300" y="1076020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81788</xdr:rowOff>
    </xdr:from>
    <xdr:to>
      <xdr:col>41</xdr:col>
      <xdr:colOff>101600</xdr:colOff>
      <xdr:row>63</xdr:row>
      <xdr:rowOff>11938</xdr:rowOff>
    </xdr:to>
    <xdr:sp macro="" textlink="">
      <xdr:nvSpPr>
        <xdr:cNvPr id="248" name="楕円 247">
          <a:extLst>
            <a:ext uri="{FF2B5EF4-FFF2-40B4-BE49-F238E27FC236}">
              <a16:creationId xmlns:a16="http://schemas.microsoft.com/office/drawing/2014/main" id="{00000000-0008-0000-0F00-0000F8000000}"/>
            </a:ext>
          </a:extLst>
        </xdr:cNvPr>
        <xdr:cNvSpPr/>
      </xdr:nvSpPr>
      <xdr:spPr>
        <a:xfrm>
          <a:off x="7810500" y="1071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130302</xdr:rowOff>
    </xdr:from>
    <xdr:to>
      <xdr:col>45</xdr:col>
      <xdr:colOff>177800</xdr:colOff>
      <xdr:row>62</xdr:row>
      <xdr:rowOff>132588</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flipV="1">
          <a:off x="7861300" y="1076020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84074</xdr:rowOff>
    </xdr:from>
    <xdr:to>
      <xdr:col>36</xdr:col>
      <xdr:colOff>165100</xdr:colOff>
      <xdr:row>63</xdr:row>
      <xdr:rowOff>14224</xdr:rowOff>
    </xdr:to>
    <xdr:sp macro="" textlink="">
      <xdr:nvSpPr>
        <xdr:cNvPr id="250" name="楕円 249">
          <a:extLst>
            <a:ext uri="{FF2B5EF4-FFF2-40B4-BE49-F238E27FC236}">
              <a16:creationId xmlns:a16="http://schemas.microsoft.com/office/drawing/2014/main" id="{00000000-0008-0000-0F00-0000FA000000}"/>
            </a:ext>
          </a:extLst>
        </xdr:cNvPr>
        <xdr:cNvSpPr/>
      </xdr:nvSpPr>
      <xdr:spPr>
        <a:xfrm>
          <a:off x="6921500" y="1071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132588</xdr:rowOff>
    </xdr:from>
    <xdr:to>
      <xdr:col>41</xdr:col>
      <xdr:colOff>50800</xdr:colOff>
      <xdr:row>62</xdr:row>
      <xdr:rowOff>134874</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flipV="1">
          <a:off x="6972300" y="1076248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154195</xdr:rowOff>
    </xdr:from>
    <xdr:ext cx="469744" cy="259045"/>
    <xdr:sp macro="" textlink="">
      <xdr:nvSpPr>
        <xdr:cNvPr id="252" name="n_1aveValue【体育館・プール】&#10;一人当たり面積">
          <a:extLst>
            <a:ext uri="{FF2B5EF4-FFF2-40B4-BE49-F238E27FC236}">
              <a16:creationId xmlns:a16="http://schemas.microsoft.com/office/drawing/2014/main" id="{00000000-0008-0000-0F00-0000FC000000}"/>
            </a:ext>
          </a:extLst>
        </xdr:cNvPr>
        <xdr:cNvSpPr txBox="1"/>
      </xdr:nvSpPr>
      <xdr:spPr>
        <a:xfrm>
          <a:off x="93917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117619</xdr:rowOff>
    </xdr:from>
    <xdr:ext cx="469744" cy="259045"/>
    <xdr:sp macro="" textlink="">
      <xdr:nvSpPr>
        <xdr:cNvPr id="253" name="n_2aveValue【体育館・プール】&#10;一人当たり面積">
          <a:extLst>
            <a:ext uri="{FF2B5EF4-FFF2-40B4-BE49-F238E27FC236}">
              <a16:creationId xmlns:a16="http://schemas.microsoft.com/office/drawing/2014/main" id="{00000000-0008-0000-0F00-0000FD000000}"/>
            </a:ext>
          </a:extLst>
        </xdr:cNvPr>
        <xdr:cNvSpPr txBox="1"/>
      </xdr:nvSpPr>
      <xdr:spPr>
        <a:xfrm>
          <a:off x="8515427" y="1040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7891</xdr:rowOff>
    </xdr:from>
    <xdr:ext cx="469744" cy="259045"/>
    <xdr:sp macro="" textlink="">
      <xdr:nvSpPr>
        <xdr:cNvPr id="254" name="n_3aveValue【体育館・プール】&#10;一人当たり面積">
          <a:extLst>
            <a:ext uri="{FF2B5EF4-FFF2-40B4-BE49-F238E27FC236}">
              <a16:creationId xmlns:a16="http://schemas.microsoft.com/office/drawing/2014/main" id="{00000000-0008-0000-0F00-0000FE000000}"/>
            </a:ext>
          </a:extLst>
        </xdr:cNvPr>
        <xdr:cNvSpPr txBox="1"/>
      </xdr:nvSpPr>
      <xdr:spPr>
        <a:xfrm>
          <a:off x="7626427" y="10466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16781</xdr:rowOff>
    </xdr:from>
    <xdr:ext cx="469744" cy="259045"/>
    <xdr:sp macro="" textlink="">
      <xdr:nvSpPr>
        <xdr:cNvPr id="255" name="n_4aveValue【体育館・プール】&#10;一人当たり面積">
          <a:extLst>
            <a:ext uri="{FF2B5EF4-FFF2-40B4-BE49-F238E27FC236}">
              <a16:creationId xmlns:a16="http://schemas.microsoft.com/office/drawing/2014/main" id="{00000000-0008-0000-0F00-0000FF000000}"/>
            </a:ext>
          </a:extLst>
        </xdr:cNvPr>
        <xdr:cNvSpPr txBox="1"/>
      </xdr:nvSpPr>
      <xdr:spPr>
        <a:xfrm>
          <a:off x="6737427" y="1081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3065</xdr:rowOff>
    </xdr:from>
    <xdr:ext cx="469744" cy="259045"/>
    <xdr:sp macro="" textlink="">
      <xdr:nvSpPr>
        <xdr:cNvPr id="256" name="n_1mainValue【体育館・プール】&#10;一人当たり面積">
          <a:extLst>
            <a:ext uri="{FF2B5EF4-FFF2-40B4-BE49-F238E27FC236}">
              <a16:creationId xmlns:a16="http://schemas.microsoft.com/office/drawing/2014/main" id="{00000000-0008-0000-0F00-000000010000}"/>
            </a:ext>
          </a:extLst>
        </xdr:cNvPr>
        <xdr:cNvSpPr txBox="1"/>
      </xdr:nvSpPr>
      <xdr:spPr>
        <a:xfrm>
          <a:off x="9391727" y="1080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779</xdr:rowOff>
    </xdr:from>
    <xdr:ext cx="469744" cy="259045"/>
    <xdr:sp macro="" textlink="">
      <xdr:nvSpPr>
        <xdr:cNvPr id="257" name="n_2mainValue【体育館・プール】&#10;一人当たり面積">
          <a:extLst>
            <a:ext uri="{FF2B5EF4-FFF2-40B4-BE49-F238E27FC236}">
              <a16:creationId xmlns:a16="http://schemas.microsoft.com/office/drawing/2014/main" id="{00000000-0008-0000-0F00-000001010000}"/>
            </a:ext>
          </a:extLst>
        </xdr:cNvPr>
        <xdr:cNvSpPr txBox="1"/>
      </xdr:nvSpPr>
      <xdr:spPr>
        <a:xfrm>
          <a:off x="8515427" y="1080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3065</xdr:rowOff>
    </xdr:from>
    <xdr:ext cx="469744" cy="259045"/>
    <xdr:sp macro="" textlink="">
      <xdr:nvSpPr>
        <xdr:cNvPr id="258" name="n_3mainValue【体育館・プール】&#10;一人当たり面積">
          <a:extLst>
            <a:ext uri="{FF2B5EF4-FFF2-40B4-BE49-F238E27FC236}">
              <a16:creationId xmlns:a16="http://schemas.microsoft.com/office/drawing/2014/main" id="{00000000-0008-0000-0F00-000002010000}"/>
            </a:ext>
          </a:extLst>
        </xdr:cNvPr>
        <xdr:cNvSpPr txBox="1"/>
      </xdr:nvSpPr>
      <xdr:spPr>
        <a:xfrm>
          <a:off x="7626427" y="1080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30751</xdr:rowOff>
    </xdr:from>
    <xdr:ext cx="469744" cy="259045"/>
    <xdr:sp macro="" textlink="">
      <xdr:nvSpPr>
        <xdr:cNvPr id="259" name="n_4mainValue【体育館・プール】&#10;一人当たり面積">
          <a:extLst>
            <a:ext uri="{FF2B5EF4-FFF2-40B4-BE49-F238E27FC236}">
              <a16:creationId xmlns:a16="http://schemas.microsoft.com/office/drawing/2014/main" id="{00000000-0008-0000-0F00-000003010000}"/>
            </a:ext>
          </a:extLst>
        </xdr:cNvPr>
        <xdr:cNvSpPr txBox="1"/>
      </xdr:nvSpPr>
      <xdr:spPr>
        <a:xfrm>
          <a:off x="6737427" y="1048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00000000-0008-0000-0F00-000004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00000000-0008-0000-0F00-000005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id="{00000000-0008-0000-0F00-00000C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00000000-0008-0000-0F00-00000D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a:extLst>
            <a:ext uri="{FF2B5EF4-FFF2-40B4-BE49-F238E27FC236}">
              <a16:creationId xmlns:a16="http://schemas.microsoft.com/office/drawing/2014/main" id="{00000000-0008-0000-0F00-00000E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1" name="直線コネクタ 270">
          <a:extLst>
            <a:ext uri="{FF2B5EF4-FFF2-40B4-BE49-F238E27FC236}">
              <a16:creationId xmlns:a16="http://schemas.microsoft.com/office/drawing/2014/main" id="{00000000-0008-0000-0F00-00000F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2" name="テキスト ボックス 271">
          <a:extLst>
            <a:ext uri="{FF2B5EF4-FFF2-40B4-BE49-F238E27FC236}">
              <a16:creationId xmlns:a16="http://schemas.microsoft.com/office/drawing/2014/main" id="{00000000-0008-0000-0F00-00001001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3" name="直線コネクタ 272">
          <a:extLst>
            <a:ext uri="{FF2B5EF4-FFF2-40B4-BE49-F238E27FC236}">
              <a16:creationId xmlns:a16="http://schemas.microsoft.com/office/drawing/2014/main" id="{00000000-0008-0000-0F00-000011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1" name="【福祉施設】&#10;有形固定資産減価償却率グラフ枠">
          <a:extLst>
            <a:ext uri="{FF2B5EF4-FFF2-40B4-BE49-F238E27FC236}">
              <a16:creationId xmlns:a16="http://schemas.microsoft.com/office/drawing/2014/main" id="{00000000-0008-0000-0F00-000019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115824</xdr:rowOff>
    </xdr:from>
    <xdr:to>
      <xdr:col>24</xdr:col>
      <xdr:colOff>62865</xdr:colOff>
      <xdr:row>84</xdr:row>
      <xdr:rowOff>106680</xdr:rowOff>
    </xdr:to>
    <xdr:cxnSp macro="">
      <xdr:nvCxnSpPr>
        <xdr:cNvPr id="282" name="直線コネクタ 281">
          <a:extLst>
            <a:ext uri="{FF2B5EF4-FFF2-40B4-BE49-F238E27FC236}">
              <a16:creationId xmlns:a16="http://schemas.microsoft.com/office/drawing/2014/main" id="{00000000-0008-0000-0F00-00001A010000}"/>
            </a:ext>
          </a:extLst>
        </xdr:cNvPr>
        <xdr:cNvCxnSpPr/>
      </xdr:nvCxnSpPr>
      <xdr:spPr>
        <a:xfrm flipV="1">
          <a:off x="4634865" y="13317474"/>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110507</xdr:rowOff>
    </xdr:from>
    <xdr:ext cx="405111" cy="259045"/>
    <xdr:sp macro="" textlink="">
      <xdr:nvSpPr>
        <xdr:cNvPr id="283" name="【福祉施設】&#10;有形固定資産減価償却率最小値テキスト">
          <a:extLst>
            <a:ext uri="{FF2B5EF4-FFF2-40B4-BE49-F238E27FC236}">
              <a16:creationId xmlns:a16="http://schemas.microsoft.com/office/drawing/2014/main" id="{00000000-0008-0000-0F00-00001B010000}"/>
            </a:ext>
          </a:extLst>
        </xdr:cNvPr>
        <xdr:cNvSpPr txBox="1"/>
      </xdr:nvSpPr>
      <xdr:spPr>
        <a:xfrm>
          <a:off x="4673600" y="1451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106680</xdr:rowOff>
    </xdr:from>
    <xdr:to>
      <xdr:col>24</xdr:col>
      <xdr:colOff>152400</xdr:colOff>
      <xdr:row>84</xdr:row>
      <xdr:rowOff>106680</xdr:rowOff>
    </xdr:to>
    <xdr:cxnSp macro="">
      <xdr:nvCxnSpPr>
        <xdr:cNvPr id="284" name="直線コネクタ 283">
          <a:extLst>
            <a:ext uri="{FF2B5EF4-FFF2-40B4-BE49-F238E27FC236}">
              <a16:creationId xmlns:a16="http://schemas.microsoft.com/office/drawing/2014/main" id="{00000000-0008-0000-0F00-00001C010000}"/>
            </a:ext>
          </a:extLst>
        </xdr:cNvPr>
        <xdr:cNvCxnSpPr/>
      </xdr:nvCxnSpPr>
      <xdr:spPr>
        <a:xfrm>
          <a:off x="4546600" y="1450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62501</xdr:rowOff>
    </xdr:from>
    <xdr:ext cx="405111" cy="259045"/>
    <xdr:sp macro="" textlink="">
      <xdr:nvSpPr>
        <xdr:cNvPr id="285" name="【福祉施設】&#10;有形固定資産減価償却率最大値テキスト">
          <a:extLst>
            <a:ext uri="{FF2B5EF4-FFF2-40B4-BE49-F238E27FC236}">
              <a16:creationId xmlns:a16="http://schemas.microsoft.com/office/drawing/2014/main" id="{00000000-0008-0000-0F00-00001D010000}"/>
            </a:ext>
          </a:extLst>
        </xdr:cNvPr>
        <xdr:cNvSpPr txBox="1"/>
      </xdr:nvSpPr>
      <xdr:spPr>
        <a:xfrm>
          <a:off x="4673600" y="1309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115824</xdr:rowOff>
    </xdr:from>
    <xdr:to>
      <xdr:col>24</xdr:col>
      <xdr:colOff>152400</xdr:colOff>
      <xdr:row>77</xdr:row>
      <xdr:rowOff>115824</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a:off x="4546600" y="1331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133621</xdr:rowOff>
    </xdr:from>
    <xdr:ext cx="405111" cy="259045"/>
    <xdr:sp macro="" textlink="">
      <xdr:nvSpPr>
        <xdr:cNvPr id="287" name="【福祉施設】&#10;有形固定資産減価償却率平均値テキスト">
          <a:extLst>
            <a:ext uri="{FF2B5EF4-FFF2-40B4-BE49-F238E27FC236}">
              <a16:creationId xmlns:a16="http://schemas.microsoft.com/office/drawing/2014/main" id="{00000000-0008-0000-0F00-00001F010000}"/>
            </a:ext>
          </a:extLst>
        </xdr:cNvPr>
        <xdr:cNvSpPr txBox="1"/>
      </xdr:nvSpPr>
      <xdr:spPr>
        <a:xfrm>
          <a:off x="4673600" y="135067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110744</xdr:rowOff>
    </xdr:from>
    <xdr:to>
      <xdr:col>24</xdr:col>
      <xdr:colOff>114300</xdr:colOff>
      <xdr:row>80</xdr:row>
      <xdr:rowOff>40894</xdr:rowOff>
    </xdr:to>
    <xdr:sp macro="" textlink="">
      <xdr:nvSpPr>
        <xdr:cNvPr id="288" name="フローチャート: 判断 287">
          <a:extLst>
            <a:ext uri="{FF2B5EF4-FFF2-40B4-BE49-F238E27FC236}">
              <a16:creationId xmlns:a16="http://schemas.microsoft.com/office/drawing/2014/main" id="{00000000-0008-0000-0F00-000020010000}"/>
            </a:ext>
          </a:extLst>
        </xdr:cNvPr>
        <xdr:cNvSpPr/>
      </xdr:nvSpPr>
      <xdr:spPr>
        <a:xfrm>
          <a:off x="45847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90170</xdr:rowOff>
    </xdr:from>
    <xdr:to>
      <xdr:col>20</xdr:col>
      <xdr:colOff>38100</xdr:colOff>
      <xdr:row>80</xdr:row>
      <xdr:rowOff>20320</xdr:rowOff>
    </xdr:to>
    <xdr:sp macro="" textlink="">
      <xdr:nvSpPr>
        <xdr:cNvPr id="289" name="フローチャート: 判断 288">
          <a:extLst>
            <a:ext uri="{FF2B5EF4-FFF2-40B4-BE49-F238E27FC236}">
              <a16:creationId xmlns:a16="http://schemas.microsoft.com/office/drawing/2014/main" id="{00000000-0008-0000-0F00-000021010000}"/>
            </a:ext>
          </a:extLst>
        </xdr:cNvPr>
        <xdr:cNvSpPr/>
      </xdr:nvSpPr>
      <xdr:spPr>
        <a:xfrm>
          <a:off x="3746500" y="1363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51308</xdr:rowOff>
    </xdr:from>
    <xdr:to>
      <xdr:col>15</xdr:col>
      <xdr:colOff>101600</xdr:colOff>
      <xdr:row>79</xdr:row>
      <xdr:rowOff>152908</xdr:rowOff>
    </xdr:to>
    <xdr:sp macro="" textlink="">
      <xdr:nvSpPr>
        <xdr:cNvPr id="290" name="フローチャート: 判断 289">
          <a:extLst>
            <a:ext uri="{FF2B5EF4-FFF2-40B4-BE49-F238E27FC236}">
              <a16:creationId xmlns:a16="http://schemas.microsoft.com/office/drawing/2014/main" id="{00000000-0008-0000-0F00-000022010000}"/>
            </a:ext>
          </a:extLst>
        </xdr:cNvPr>
        <xdr:cNvSpPr/>
      </xdr:nvSpPr>
      <xdr:spPr>
        <a:xfrm>
          <a:off x="2857500" y="135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49022</xdr:rowOff>
    </xdr:from>
    <xdr:to>
      <xdr:col>10</xdr:col>
      <xdr:colOff>165100</xdr:colOff>
      <xdr:row>79</xdr:row>
      <xdr:rowOff>150622</xdr:rowOff>
    </xdr:to>
    <xdr:sp macro="" textlink="">
      <xdr:nvSpPr>
        <xdr:cNvPr id="291" name="フローチャート: 判断 290">
          <a:extLst>
            <a:ext uri="{FF2B5EF4-FFF2-40B4-BE49-F238E27FC236}">
              <a16:creationId xmlns:a16="http://schemas.microsoft.com/office/drawing/2014/main" id="{00000000-0008-0000-0F00-000023010000}"/>
            </a:ext>
          </a:extLst>
        </xdr:cNvPr>
        <xdr:cNvSpPr/>
      </xdr:nvSpPr>
      <xdr:spPr>
        <a:xfrm>
          <a:off x="1968500" y="1359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28448</xdr:rowOff>
    </xdr:from>
    <xdr:to>
      <xdr:col>6</xdr:col>
      <xdr:colOff>38100</xdr:colOff>
      <xdr:row>79</xdr:row>
      <xdr:rowOff>130048</xdr:rowOff>
    </xdr:to>
    <xdr:sp macro="" textlink="">
      <xdr:nvSpPr>
        <xdr:cNvPr id="292" name="フローチャート: 判断 291">
          <a:extLst>
            <a:ext uri="{FF2B5EF4-FFF2-40B4-BE49-F238E27FC236}">
              <a16:creationId xmlns:a16="http://schemas.microsoft.com/office/drawing/2014/main" id="{00000000-0008-0000-0F00-000024010000}"/>
            </a:ext>
          </a:extLst>
        </xdr:cNvPr>
        <xdr:cNvSpPr/>
      </xdr:nvSpPr>
      <xdr:spPr>
        <a:xfrm>
          <a:off x="1079500" y="1357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00000000-0008-0000-0F00-000025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00000000-0008-0000-0F00-000026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F00-000027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F00-000028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F00-000029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126746</xdr:rowOff>
    </xdr:from>
    <xdr:to>
      <xdr:col>24</xdr:col>
      <xdr:colOff>114300</xdr:colOff>
      <xdr:row>82</xdr:row>
      <xdr:rowOff>56896</xdr:rowOff>
    </xdr:to>
    <xdr:sp macro="" textlink="">
      <xdr:nvSpPr>
        <xdr:cNvPr id="298" name="楕円 297">
          <a:extLst>
            <a:ext uri="{FF2B5EF4-FFF2-40B4-BE49-F238E27FC236}">
              <a16:creationId xmlns:a16="http://schemas.microsoft.com/office/drawing/2014/main" id="{00000000-0008-0000-0F00-00002A010000}"/>
            </a:ext>
          </a:extLst>
        </xdr:cNvPr>
        <xdr:cNvSpPr/>
      </xdr:nvSpPr>
      <xdr:spPr>
        <a:xfrm>
          <a:off x="4584700" y="1401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105173</xdr:rowOff>
    </xdr:from>
    <xdr:ext cx="405111" cy="259045"/>
    <xdr:sp macro="" textlink="">
      <xdr:nvSpPr>
        <xdr:cNvPr id="299" name="【福祉施設】&#10;有形固定資産減価償却率該当値テキスト">
          <a:extLst>
            <a:ext uri="{FF2B5EF4-FFF2-40B4-BE49-F238E27FC236}">
              <a16:creationId xmlns:a16="http://schemas.microsoft.com/office/drawing/2014/main" id="{00000000-0008-0000-0F00-00002B010000}"/>
            </a:ext>
          </a:extLst>
        </xdr:cNvPr>
        <xdr:cNvSpPr txBox="1"/>
      </xdr:nvSpPr>
      <xdr:spPr>
        <a:xfrm>
          <a:off x="4673600" y="13992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110744</xdr:rowOff>
    </xdr:from>
    <xdr:to>
      <xdr:col>20</xdr:col>
      <xdr:colOff>38100</xdr:colOff>
      <xdr:row>82</xdr:row>
      <xdr:rowOff>40894</xdr:rowOff>
    </xdr:to>
    <xdr:sp macro="" textlink="">
      <xdr:nvSpPr>
        <xdr:cNvPr id="300" name="楕円 299">
          <a:extLst>
            <a:ext uri="{FF2B5EF4-FFF2-40B4-BE49-F238E27FC236}">
              <a16:creationId xmlns:a16="http://schemas.microsoft.com/office/drawing/2014/main" id="{00000000-0008-0000-0F00-00002C010000}"/>
            </a:ext>
          </a:extLst>
        </xdr:cNvPr>
        <xdr:cNvSpPr/>
      </xdr:nvSpPr>
      <xdr:spPr>
        <a:xfrm>
          <a:off x="3746500" y="1399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161544</xdr:rowOff>
    </xdr:from>
    <xdr:to>
      <xdr:col>24</xdr:col>
      <xdr:colOff>63500</xdr:colOff>
      <xdr:row>82</xdr:row>
      <xdr:rowOff>6096</xdr:rowOff>
    </xdr:to>
    <xdr:cxnSp macro="">
      <xdr:nvCxnSpPr>
        <xdr:cNvPr id="301" name="直線コネクタ 300">
          <a:extLst>
            <a:ext uri="{FF2B5EF4-FFF2-40B4-BE49-F238E27FC236}">
              <a16:creationId xmlns:a16="http://schemas.microsoft.com/office/drawing/2014/main" id="{00000000-0008-0000-0F00-00002D010000}"/>
            </a:ext>
          </a:extLst>
        </xdr:cNvPr>
        <xdr:cNvCxnSpPr/>
      </xdr:nvCxnSpPr>
      <xdr:spPr>
        <a:xfrm>
          <a:off x="3797300" y="14048994"/>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30735</xdr:rowOff>
    </xdr:from>
    <xdr:to>
      <xdr:col>15</xdr:col>
      <xdr:colOff>101600</xdr:colOff>
      <xdr:row>81</xdr:row>
      <xdr:rowOff>132335</xdr:rowOff>
    </xdr:to>
    <xdr:sp macro="" textlink="">
      <xdr:nvSpPr>
        <xdr:cNvPr id="302" name="楕円 301">
          <a:extLst>
            <a:ext uri="{FF2B5EF4-FFF2-40B4-BE49-F238E27FC236}">
              <a16:creationId xmlns:a16="http://schemas.microsoft.com/office/drawing/2014/main" id="{00000000-0008-0000-0F00-00002E010000}"/>
            </a:ext>
          </a:extLst>
        </xdr:cNvPr>
        <xdr:cNvSpPr/>
      </xdr:nvSpPr>
      <xdr:spPr>
        <a:xfrm>
          <a:off x="2857500" y="1391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81535</xdr:rowOff>
    </xdr:from>
    <xdr:to>
      <xdr:col>19</xdr:col>
      <xdr:colOff>177800</xdr:colOff>
      <xdr:row>81</xdr:row>
      <xdr:rowOff>161544</xdr:rowOff>
    </xdr:to>
    <xdr:cxnSp macro="">
      <xdr:nvCxnSpPr>
        <xdr:cNvPr id="303" name="直線コネクタ 302">
          <a:extLst>
            <a:ext uri="{FF2B5EF4-FFF2-40B4-BE49-F238E27FC236}">
              <a16:creationId xmlns:a16="http://schemas.microsoft.com/office/drawing/2014/main" id="{00000000-0008-0000-0F00-00002F010000}"/>
            </a:ext>
          </a:extLst>
        </xdr:cNvPr>
        <xdr:cNvCxnSpPr/>
      </xdr:nvCxnSpPr>
      <xdr:spPr>
        <a:xfrm>
          <a:off x="2908300" y="13968985"/>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131318</xdr:rowOff>
    </xdr:from>
    <xdr:to>
      <xdr:col>10</xdr:col>
      <xdr:colOff>165100</xdr:colOff>
      <xdr:row>81</xdr:row>
      <xdr:rowOff>61468</xdr:rowOff>
    </xdr:to>
    <xdr:sp macro="" textlink="">
      <xdr:nvSpPr>
        <xdr:cNvPr id="304" name="楕円 303">
          <a:extLst>
            <a:ext uri="{FF2B5EF4-FFF2-40B4-BE49-F238E27FC236}">
              <a16:creationId xmlns:a16="http://schemas.microsoft.com/office/drawing/2014/main" id="{00000000-0008-0000-0F00-000030010000}"/>
            </a:ext>
          </a:extLst>
        </xdr:cNvPr>
        <xdr:cNvSpPr/>
      </xdr:nvSpPr>
      <xdr:spPr>
        <a:xfrm>
          <a:off x="1968500" y="1384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10668</xdr:rowOff>
    </xdr:from>
    <xdr:to>
      <xdr:col>15</xdr:col>
      <xdr:colOff>50800</xdr:colOff>
      <xdr:row>81</xdr:row>
      <xdr:rowOff>81535</xdr:rowOff>
    </xdr:to>
    <xdr:cxnSp macro="">
      <xdr:nvCxnSpPr>
        <xdr:cNvPr id="305" name="直線コネクタ 304">
          <a:extLst>
            <a:ext uri="{FF2B5EF4-FFF2-40B4-BE49-F238E27FC236}">
              <a16:creationId xmlns:a16="http://schemas.microsoft.com/office/drawing/2014/main" id="{00000000-0008-0000-0F00-000031010000}"/>
            </a:ext>
          </a:extLst>
        </xdr:cNvPr>
        <xdr:cNvCxnSpPr/>
      </xdr:nvCxnSpPr>
      <xdr:spPr>
        <a:xfrm>
          <a:off x="2019300" y="13898118"/>
          <a:ext cx="889000" cy="7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124461</xdr:rowOff>
    </xdr:from>
    <xdr:to>
      <xdr:col>6</xdr:col>
      <xdr:colOff>38100</xdr:colOff>
      <xdr:row>81</xdr:row>
      <xdr:rowOff>54611</xdr:rowOff>
    </xdr:to>
    <xdr:sp macro="" textlink="">
      <xdr:nvSpPr>
        <xdr:cNvPr id="306" name="楕円 305">
          <a:extLst>
            <a:ext uri="{FF2B5EF4-FFF2-40B4-BE49-F238E27FC236}">
              <a16:creationId xmlns:a16="http://schemas.microsoft.com/office/drawing/2014/main" id="{00000000-0008-0000-0F00-000032010000}"/>
            </a:ext>
          </a:extLst>
        </xdr:cNvPr>
        <xdr:cNvSpPr/>
      </xdr:nvSpPr>
      <xdr:spPr>
        <a:xfrm>
          <a:off x="1079500" y="1384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3811</xdr:rowOff>
    </xdr:from>
    <xdr:to>
      <xdr:col>10</xdr:col>
      <xdr:colOff>114300</xdr:colOff>
      <xdr:row>81</xdr:row>
      <xdr:rowOff>10668</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a:off x="1130300" y="13891261"/>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36847</xdr:rowOff>
    </xdr:from>
    <xdr:ext cx="405111" cy="259045"/>
    <xdr:sp macro="" textlink="">
      <xdr:nvSpPr>
        <xdr:cNvPr id="308" name="n_1aveValue【福祉施設】&#10;有形固定資産減価償却率">
          <a:extLst>
            <a:ext uri="{FF2B5EF4-FFF2-40B4-BE49-F238E27FC236}">
              <a16:creationId xmlns:a16="http://schemas.microsoft.com/office/drawing/2014/main" id="{00000000-0008-0000-0F00-000034010000}"/>
            </a:ext>
          </a:extLst>
        </xdr:cNvPr>
        <xdr:cNvSpPr txBox="1"/>
      </xdr:nvSpPr>
      <xdr:spPr>
        <a:xfrm>
          <a:off x="3582044"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169435</xdr:rowOff>
    </xdr:from>
    <xdr:ext cx="405111" cy="259045"/>
    <xdr:sp macro="" textlink="">
      <xdr:nvSpPr>
        <xdr:cNvPr id="309" name="n_2aveValue【福祉施設】&#10;有形固定資産減価償却率">
          <a:extLst>
            <a:ext uri="{FF2B5EF4-FFF2-40B4-BE49-F238E27FC236}">
              <a16:creationId xmlns:a16="http://schemas.microsoft.com/office/drawing/2014/main" id="{00000000-0008-0000-0F00-000035010000}"/>
            </a:ext>
          </a:extLst>
        </xdr:cNvPr>
        <xdr:cNvSpPr txBox="1"/>
      </xdr:nvSpPr>
      <xdr:spPr>
        <a:xfrm>
          <a:off x="2705744" y="1337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167149</xdr:rowOff>
    </xdr:from>
    <xdr:ext cx="405111" cy="259045"/>
    <xdr:sp macro="" textlink="">
      <xdr:nvSpPr>
        <xdr:cNvPr id="310" name="n_3aveValue【福祉施設】&#10;有形固定資産減価償却率">
          <a:extLst>
            <a:ext uri="{FF2B5EF4-FFF2-40B4-BE49-F238E27FC236}">
              <a16:creationId xmlns:a16="http://schemas.microsoft.com/office/drawing/2014/main" id="{00000000-0008-0000-0F00-000036010000}"/>
            </a:ext>
          </a:extLst>
        </xdr:cNvPr>
        <xdr:cNvSpPr txBox="1"/>
      </xdr:nvSpPr>
      <xdr:spPr>
        <a:xfrm>
          <a:off x="1816744" y="13368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146575</xdr:rowOff>
    </xdr:from>
    <xdr:ext cx="405111" cy="259045"/>
    <xdr:sp macro="" textlink="">
      <xdr:nvSpPr>
        <xdr:cNvPr id="311" name="n_4aveValue【福祉施設】&#10;有形固定資産減価償却率">
          <a:extLst>
            <a:ext uri="{FF2B5EF4-FFF2-40B4-BE49-F238E27FC236}">
              <a16:creationId xmlns:a16="http://schemas.microsoft.com/office/drawing/2014/main" id="{00000000-0008-0000-0F00-000037010000}"/>
            </a:ext>
          </a:extLst>
        </xdr:cNvPr>
        <xdr:cNvSpPr txBox="1"/>
      </xdr:nvSpPr>
      <xdr:spPr>
        <a:xfrm>
          <a:off x="927744" y="13348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32021</xdr:rowOff>
    </xdr:from>
    <xdr:ext cx="405111" cy="259045"/>
    <xdr:sp macro="" textlink="">
      <xdr:nvSpPr>
        <xdr:cNvPr id="312" name="n_1mainValue【福祉施設】&#10;有形固定資産減価償却率">
          <a:extLst>
            <a:ext uri="{FF2B5EF4-FFF2-40B4-BE49-F238E27FC236}">
              <a16:creationId xmlns:a16="http://schemas.microsoft.com/office/drawing/2014/main" id="{00000000-0008-0000-0F00-000038010000}"/>
            </a:ext>
          </a:extLst>
        </xdr:cNvPr>
        <xdr:cNvSpPr txBox="1"/>
      </xdr:nvSpPr>
      <xdr:spPr>
        <a:xfrm>
          <a:off x="3582044" y="14090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123462</xdr:rowOff>
    </xdr:from>
    <xdr:ext cx="405111" cy="259045"/>
    <xdr:sp macro="" textlink="">
      <xdr:nvSpPr>
        <xdr:cNvPr id="313" name="n_2mainValue【福祉施設】&#10;有形固定資産減価償却率">
          <a:extLst>
            <a:ext uri="{FF2B5EF4-FFF2-40B4-BE49-F238E27FC236}">
              <a16:creationId xmlns:a16="http://schemas.microsoft.com/office/drawing/2014/main" id="{00000000-0008-0000-0F00-000039010000}"/>
            </a:ext>
          </a:extLst>
        </xdr:cNvPr>
        <xdr:cNvSpPr txBox="1"/>
      </xdr:nvSpPr>
      <xdr:spPr>
        <a:xfrm>
          <a:off x="2705744" y="1401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52595</xdr:rowOff>
    </xdr:from>
    <xdr:ext cx="405111" cy="259045"/>
    <xdr:sp macro="" textlink="">
      <xdr:nvSpPr>
        <xdr:cNvPr id="314" name="n_3mainValue【福祉施設】&#10;有形固定資産減価償却率">
          <a:extLst>
            <a:ext uri="{FF2B5EF4-FFF2-40B4-BE49-F238E27FC236}">
              <a16:creationId xmlns:a16="http://schemas.microsoft.com/office/drawing/2014/main" id="{00000000-0008-0000-0F00-00003A010000}"/>
            </a:ext>
          </a:extLst>
        </xdr:cNvPr>
        <xdr:cNvSpPr txBox="1"/>
      </xdr:nvSpPr>
      <xdr:spPr>
        <a:xfrm>
          <a:off x="1816744" y="13940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45738</xdr:rowOff>
    </xdr:from>
    <xdr:ext cx="405111" cy="259045"/>
    <xdr:sp macro="" textlink="">
      <xdr:nvSpPr>
        <xdr:cNvPr id="315" name="n_4mainValue【福祉施設】&#10;有形固定資産減価償却率">
          <a:extLst>
            <a:ext uri="{FF2B5EF4-FFF2-40B4-BE49-F238E27FC236}">
              <a16:creationId xmlns:a16="http://schemas.microsoft.com/office/drawing/2014/main" id="{00000000-0008-0000-0F00-00003B010000}"/>
            </a:ext>
          </a:extLst>
        </xdr:cNvPr>
        <xdr:cNvSpPr txBox="1"/>
      </xdr:nvSpPr>
      <xdr:spPr>
        <a:xfrm>
          <a:off x="927744" y="1393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6" name="正方形/長方形 315">
          <a:extLst>
            <a:ext uri="{FF2B5EF4-FFF2-40B4-BE49-F238E27FC236}">
              <a16:creationId xmlns:a16="http://schemas.microsoft.com/office/drawing/2014/main" id="{00000000-0008-0000-0F00-00003C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7" name="正方形/長方形 316">
          <a:extLst>
            <a:ext uri="{FF2B5EF4-FFF2-40B4-BE49-F238E27FC236}">
              <a16:creationId xmlns:a16="http://schemas.microsoft.com/office/drawing/2014/main" id="{00000000-0008-0000-0F00-00003D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8" name="正方形/長方形 317">
          <a:extLst>
            <a:ext uri="{FF2B5EF4-FFF2-40B4-BE49-F238E27FC236}">
              <a16:creationId xmlns:a16="http://schemas.microsoft.com/office/drawing/2014/main" id="{00000000-0008-0000-0F00-00003E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9" name="正方形/長方形 318">
          <a:extLst>
            <a:ext uri="{FF2B5EF4-FFF2-40B4-BE49-F238E27FC236}">
              <a16:creationId xmlns:a16="http://schemas.microsoft.com/office/drawing/2014/main" id="{00000000-0008-0000-0F00-00003F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0" name="正方形/長方形 319">
          <a:extLst>
            <a:ext uri="{FF2B5EF4-FFF2-40B4-BE49-F238E27FC236}">
              <a16:creationId xmlns:a16="http://schemas.microsoft.com/office/drawing/2014/main" id="{00000000-0008-0000-0F00-000040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1" name="正方形/長方形 320">
          <a:extLst>
            <a:ext uri="{FF2B5EF4-FFF2-40B4-BE49-F238E27FC236}">
              <a16:creationId xmlns:a16="http://schemas.microsoft.com/office/drawing/2014/main" id="{00000000-0008-0000-0F00-000041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4" name="テキスト ボックス 323">
          <a:extLst>
            <a:ext uri="{FF2B5EF4-FFF2-40B4-BE49-F238E27FC236}">
              <a16:creationId xmlns:a16="http://schemas.microsoft.com/office/drawing/2014/main" id="{00000000-0008-0000-0F00-000044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5" name="直線コネクタ 324">
          <a:extLst>
            <a:ext uri="{FF2B5EF4-FFF2-40B4-BE49-F238E27FC236}">
              <a16:creationId xmlns:a16="http://schemas.microsoft.com/office/drawing/2014/main" id="{00000000-0008-0000-0F00-000045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6" name="直線コネクタ 325">
          <a:extLst>
            <a:ext uri="{FF2B5EF4-FFF2-40B4-BE49-F238E27FC236}">
              <a16:creationId xmlns:a16="http://schemas.microsoft.com/office/drawing/2014/main" id="{00000000-0008-0000-0F00-000046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7" name="テキスト ボックス 326">
          <a:extLst>
            <a:ext uri="{FF2B5EF4-FFF2-40B4-BE49-F238E27FC236}">
              <a16:creationId xmlns:a16="http://schemas.microsoft.com/office/drawing/2014/main" id="{00000000-0008-0000-0F00-000047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8" name="直線コネクタ 327">
          <a:extLst>
            <a:ext uri="{FF2B5EF4-FFF2-40B4-BE49-F238E27FC236}">
              <a16:creationId xmlns:a16="http://schemas.microsoft.com/office/drawing/2014/main" id="{00000000-0008-0000-0F00-000048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9" name="テキスト ボックス 328">
          <a:extLst>
            <a:ext uri="{FF2B5EF4-FFF2-40B4-BE49-F238E27FC236}">
              <a16:creationId xmlns:a16="http://schemas.microsoft.com/office/drawing/2014/main" id="{00000000-0008-0000-0F00-000049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0" name="直線コネクタ 329">
          <a:extLst>
            <a:ext uri="{FF2B5EF4-FFF2-40B4-BE49-F238E27FC236}">
              <a16:creationId xmlns:a16="http://schemas.microsoft.com/office/drawing/2014/main" id="{00000000-0008-0000-0F00-00004A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a:extLst>
            <a:ext uri="{FF2B5EF4-FFF2-40B4-BE49-F238E27FC236}">
              <a16:creationId xmlns:a16="http://schemas.microsoft.com/office/drawing/2014/main" id="{00000000-0008-0000-0F00-000054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155121</xdr:rowOff>
    </xdr:from>
    <xdr:to>
      <xdr:col>54</xdr:col>
      <xdr:colOff>189865</xdr:colOff>
      <xdr:row>86</xdr:row>
      <xdr:rowOff>125186</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flipV="1">
          <a:off x="10476865" y="13356771"/>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42" name="【福祉施設】&#10;一人当たり面積最小値テキスト">
          <a:extLst>
            <a:ext uri="{FF2B5EF4-FFF2-40B4-BE49-F238E27FC236}">
              <a16:creationId xmlns:a16="http://schemas.microsoft.com/office/drawing/2014/main" id="{00000000-0008-0000-0F00-000056010000}"/>
            </a:ext>
          </a:extLst>
        </xdr:cNvPr>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101798</xdr:rowOff>
    </xdr:from>
    <xdr:ext cx="469744" cy="259045"/>
    <xdr:sp macro="" textlink="">
      <xdr:nvSpPr>
        <xdr:cNvPr id="344" name="【福祉施設】&#10;一人当たり面積最大値テキスト">
          <a:extLst>
            <a:ext uri="{FF2B5EF4-FFF2-40B4-BE49-F238E27FC236}">
              <a16:creationId xmlns:a16="http://schemas.microsoft.com/office/drawing/2014/main" id="{00000000-0008-0000-0F00-000058010000}"/>
            </a:ext>
          </a:extLst>
        </xdr:cNvPr>
        <xdr:cNvSpPr txBox="1"/>
      </xdr:nvSpPr>
      <xdr:spPr>
        <a:xfrm>
          <a:off x="10515600" y="1313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155121</xdr:rowOff>
    </xdr:from>
    <xdr:to>
      <xdr:col>55</xdr:col>
      <xdr:colOff>88900</xdr:colOff>
      <xdr:row>77</xdr:row>
      <xdr:rowOff>155121</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a:off x="10388600" y="13356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110870</xdr:rowOff>
    </xdr:from>
    <xdr:ext cx="469744" cy="259045"/>
    <xdr:sp macro="" textlink="">
      <xdr:nvSpPr>
        <xdr:cNvPr id="346" name="【福祉施設】&#10;一人当たり面積平均値テキスト">
          <a:extLst>
            <a:ext uri="{FF2B5EF4-FFF2-40B4-BE49-F238E27FC236}">
              <a16:creationId xmlns:a16="http://schemas.microsoft.com/office/drawing/2014/main" id="{00000000-0008-0000-0F00-00005A010000}"/>
            </a:ext>
          </a:extLst>
        </xdr:cNvPr>
        <xdr:cNvSpPr txBox="1"/>
      </xdr:nvSpPr>
      <xdr:spPr>
        <a:xfrm>
          <a:off x="10515600" y="14169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87993</xdr:rowOff>
    </xdr:from>
    <xdr:to>
      <xdr:col>55</xdr:col>
      <xdr:colOff>50800</xdr:colOff>
      <xdr:row>84</xdr:row>
      <xdr:rowOff>18143</xdr:rowOff>
    </xdr:to>
    <xdr:sp macro="" textlink="">
      <xdr:nvSpPr>
        <xdr:cNvPr id="347" name="フローチャート: 判断 346">
          <a:extLst>
            <a:ext uri="{FF2B5EF4-FFF2-40B4-BE49-F238E27FC236}">
              <a16:creationId xmlns:a16="http://schemas.microsoft.com/office/drawing/2014/main" id="{00000000-0008-0000-0F00-00005B010000}"/>
            </a:ext>
          </a:extLst>
        </xdr:cNvPr>
        <xdr:cNvSpPr/>
      </xdr:nvSpPr>
      <xdr:spPr>
        <a:xfrm>
          <a:off x="104267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48" name="フローチャート: 判断 347">
          <a:extLst>
            <a:ext uri="{FF2B5EF4-FFF2-40B4-BE49-F238E27FC236}">
              <a16:creationId xmlns:a16="http://schemas.microsoft.com/office/drawing/2014/main" id="{00000000-0008-0000-0F00-00005C010000}"/>
            </a:ext>
          </a:extLst>
        </xdr:cNvPr>
        <xdr:cNvSpPr/>
      </xdr:nvSpPr>
      <xdr:spPr>
        <a:xfrm>
          <a:off x="9588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44450</xdr:rowOff>
    </xdr:from>
    <xdr:to>
      <xdr:col>46</xdr:col>
      <xdr:colOff>38100</xdr:colOff>
      <xdr:row>83</xdr:row>
      <xdr:rowOff>146050</xdr:rowOff>
    </xdr:to>
    <xdr:sp macro="" textlink="">
      <xdr:nvSpPr>
        <xdr:cNvPr id="349" name="フローチャート: 判断 348">
          <a:extLst>
            <a:ext uri="{FF2B5EF4-FFF2-40B4-BE49-F238E27FC236}">
              <a16:creationId xmlns:a16="http://schemas.microsoft.com/office/drawing/2014/main" id="{00000000-0008-0000-0F00-00005D010000}"/>
            </a:ext>
          </a:extLst>
        </xdr:cNvPr>
        <xdr:cNvSpPr/>
      </xdr:nvSpPr>
      <xdr:spPr>
        <a:xfrm>
          <a:off x="8699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98879</xdr:rowOff>
    </xdr:from>
    <xdr:to>
      <xdr:col>41</xdr:col>
      <xdr:colOff>101600</xdr:colOff>
      <xdr:row>84</xdr:row>
      <xdr:rowOff>29029</xdr:rowOff>
    </xdr:to>
    <xdr:sp macro="" textlink="">
      <xdr:nvSpPr>
        <xdr:cNvPr id="350" name="フローチャート: 判断 349">
          <a:extLst>
            <a:ext uri="{FF2B5EF4-FFF2-40B4-BE49-F238E27FC236}">
              <a16:creationId xmlns:a16="http://schemas.microsoft.com/office/drawing/2014/main" id="{00000000-0008-0000-0F00-00005E010000}"/>
            </a:ext>
          </a:extLst>
        </xdr:cNvPr>
        <xdr:cNvSpPr/>
      </xdr:nvSpPr>
      <xdr:spPr>
        <a:xfrm>
          <a:off x="7810500" y="143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131536</xdr:rowOff>
    </xdr:from>
    <xdr:to>
      <xdr:col>36</xdr:col>
      <xdr:colOff>165100</xdr:colOff>
      <xdr:row>84</xdr:row>
      <xdr:rowOff>61686</xdr:rowOff>
    </xdr:to>
    <xdr:sp macro="" textlink="">
      <xdr:nvSpPr>
        <xdr:cNvPr id="351" name="フローチャート: 判断 350">
          <a:extLst>
            <a:ext uri="{FF2B5EF4-FFF2-40B4-BE49-F238E27FC236}">
              <a16:creationId xmlns:a16="http://schemas.microsoft.com/office/drawing/2014/main" id="{00000000-0008-0000-0F00-00005F010000}"/>
            </a:ext>
          </a:extLst>
        </xdr:cNvPr>
        <xdr:cNvSpPr/>
      </xdr:nvSpPr>
      <xdr:spPr>
        <a:xfrm>
          <a:off x="6921500" y="143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F00-000061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115207</xdr:rowOff>
    </xdr:from>
    <xdr:to>
      <xdr:col>55</xdr:col>
      <xdr:colOff>50800</xdr:colOff>
      <xdr:row>86</xdr:row>
      <xdr:rowOff>45357</xdr:rowOff>
    </xdr:to>
    <xdr:sp macro="" textlink="">
      <xdr:nvSpPr>
        <xdr:cNvPr id="357" name="楕円 356">
          <a:extLst>
            <a:ext uri="{FF2B5EF4-FFF2-40B4-BE49-F238E27FC236}">
              <a16:creationId xmlns:a16="http://schemas.microsoft.com/office/drawing/2014/main" id="{00000000-0008-0000-0F00-000065010000}"/>
            </a:ext>
          </a:extLst>
        </xdr:cNvPr>
        <xdr:cNvSpPr/>
      </xdr:nvSpPr>
      <xdr:spPr>
        <a:xfrm>
          <a:off x="10426700" y="1468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93634</xdr:rowOff>
    </xdr:from>
    <xdr:ext cx="469744" cy="259045"/>
    <xdr:sp macro="" textlink="">
      <xdr:nvSpPr>
        <xdr:cNvPr id="358" name="【福祉施設】&#10;一人当たり面積該当値テキスト">
          <a:extLst>
            <a:ext uri="{FF2B5EF4-FFF2-40B4-BE49-F238E27FC236}">
              <a16:creationId xmlns:a16="http://schemas.microsoft.com/office/drawing/2014/main" id="{00000000-0008-0000-0F00-000066010000}"/>
            </a:ext>
          </a:extLst>
        </xdr:cNvPr>
        <xdr:cNvSpPr txBox="1"/>
      </xdr:nvSpPr>
      <xdr:spPr>
        <a:xfrm>
          <a:off x="10515600" y="14666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126093</xdr:rowOff>
    </xdr:from>
    <xdr:to>
      <xdr:col>50</xdr:col>
      <xdr:colOff>165100</xdr:colOff>
      <xdr:row>86</xdr:row>
      <xdr:rowOff>56243</xdr:rowOff>
    </xdr:to>
    <xdr:sp macro="" textlink="">
      <xdr:nvSpPr>
        <xdr:cNvPr id="359" name="楕円 358">
          <a:extLst>
            <a:ext uri="{FF2B5EF4-FFF2-40B4-BE49-F238E27FC236}">
              <a16:creationId xmlns:a16="http://schemas.microsoft.com/office/drawing/2014/main" id="{00000000-0008-0000-0F00-000067010000}"/>
            </a:ext>
          </a:extLst>
        </xdr:cNvPr>
        <xdr:cNvSpPr/>
      </xdr:nvSpPr>
      <xdr:spPr>
        <a:xfrm>
          <a:off x="95885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166007</xdr:rowOff>
    </xdr:from>
    <xdr:to>
      <xdr:col>55</xdr:col>
      <xdr:colOff>0</xdr:colOff>
      <xdr:row>86</xdr:row>
      <xdr:rowOff>5443</xdr:rowOff>
    </xdr:to>
    <xdr:cxnSp macro="">
      <xdr:nvCxnSpPr>
        <xdr:cNvPr id="360" name="直線コネクタ 359">
          <a:extLst>
            <a:ext uri="{FF2B5EF4-FFF2-40B4-BE49-F238E27FC236}">
              <a16:creationId xmlns:a16="http://schemas.microsoft.com/office/drawing/2014/main" id="{00000000-0008-0000-0F00-000068010000}"/>
            </a:ext>
          </a:extLst>
        </xdr:cNvPr>
        <xdr:cNvCxnSpPr/>
      </xdr:nvCxnSpPr>
      <xdr:spPr>
        <a:xfrm flipV="1">
          <a:off x="9639300" y="147392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126093</xdr:rowOff>
    </xdr:from>
    <xdr:to>
      <xdr:col>46</xdr:col>
      <xdr:colOff>38100</xdr:colOff>
      <xdr:row>86</xdr:row>
      <xdr:rowOff>56243</xdr:rowOff>
    </xdr:to>
    <xdr:sp macro="" textlink="">
      <xdr:nvSpPr>
        <xdr:cNvPr id="361" name="楕円 360">
          <a:extLst>
            <a:ext uri="{FF2B5EF4-FFF2-40B4-BE49-F238E27FC236}">
              <a16:creationId xmlns:a16="http://schemas.microsoft.com/office/drawing/2014/main" id="{00000000-0008-0000-0F00-000069010000}"/>
            </a:ext>
          </a:extLst>
        </xdr:cNvPr>
        <xdr:cNvSpPr/>
      </xdr:nvSpPr>
      <xdr:spPr>
        <a:xfrm>
          <a:off x="86995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5443</xdr:rowOff>
    </xdr:from>
    <xdr:to>
      <xdr:col>50</xdr:col>
      <xdr:colOff>114300</xdr:colOff>
      <xdr:row>86</xdr:row>
      <xdr:rowOff>5443</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a:off x="8750300" y="14750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60779</xdr:rowOff>
    </xdr:from>
    <xdr:to>
      <xdr:col>41</xdr:col>
      <xdr:colOff>101600</xdr:colOff>
      <xdr:row>85</xdr:row>
      <xdr:rowOff>162379</xdr:rowOff>
    </xdr:to>
    <xdr:sp macro="" textlink="">
      <xdr:nvSpPr>
        <xdr:cNvPr id="363" name="楕円 362">
          <a:extLst>
            <a:ext uri="{FF2B5EF4-FFF2-40B4-BE49-F238E27FC236}">
              <a16:creationId xmlns:a16="http://schemas.microsoft.com/office/drawing/2014/main" id="{00000000-0008-0000-0F00-00006B010000}"/>
            </a:ext>
          </a:extLst>
        </xdr:cNvPr>
        <xdr:cNvSpPr/>
      </xdr:nvSpPr>
      <xdr:spPr>
        <a:xfrm>
          <a:off x="7810500" y="1463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111579</xdr:rowOff>
    </xdr:from>
    <xdr:to>
      <xdr:col>45</xdr:col>
      <xdr:colOff>177800</xdr:colOff>
      <xdr:row>86</xdr:row>
      <xdr:rowOff>5443</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a:off x="7861300" y="1468482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17236</xdr:rowOff>
    </xdr:from>
    <xdr:to>
      <xdr:col>36</xdr:col>
      <xdr:colOff>165100</xdr:colOff>
      <xdr:row>85</xdr:row>
      <xdr:rowOff>118836</xdr:rowOff>
    </xdr:to>
    <xdr:sp macro="" textlink="">
      <xdr:nvSpPr>
        <xdr:cNvPr id="365" name="楕円 364">
          <a:extLst>
            <a:ext uri="{FF2B5EF4-FFF2-40B4-BE49-F238E27FC236}">
              <a16:creationId xmlns:a16="http://schemas.microsoft.com/office/drawing/2014/main" id="{00000000-0008-0000-0F00-00006D010000}"/>
            </a:ext>
          </a:extLst>
        </xdr:cNvPr>
        <xdr:cNvSpPr/>
      </xdr:nvSpPr>
      <xdr:spPr>
        <a:xfrm>
          <a:off x="6921500" y="1459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68036</xdr:rowOff>
    </xdr:from>
    <xdr:to>
      <xdr:col>41</xdr:col>
      <xdr:colOff>50800</xdr:colOff>
      <xdr:row>85</xdr:row>
      <xdr:rowOff>111579</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a:off x="6972300" y="14641286"/>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34670</xdr:rowOff>
    </xdr:from>
    <xdr:ext cx="469744" cy="259045"/>
    <xdr:sp macro="" textlink="">
      <xdr:nvSpPr>
        <xdr:cNvPr id="367" name="n_1aveValue【福祉施設】&#10;一人当たり面積">
          <a:extLst>
            <a:ext uri="{FF2B5EF4-FFF2-40B4-BE49-F238E27FC236}">
              <a16:creationId xmlns:a16="http://schemas.microsoft.com/office/drawing/2014/main" id="{00000000-0008-0000-0F00-00006F010000}"/>
            </a:ext>
          </a:extLst>
        </xdr:cNvPr>
        <xdr:cNvSpPr txBox="1"/>
      </xdr:nvSpPr>
      <xdr:spPr>
        <a:xfrm>
          <a:off x="9391727"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162577</xdr:rowOff>
    </xdr:from>
    <xdr:ext cx="469744" cy="259045"/>
    <xdr:sp macro="" textlink="">
      <xdr:nvSpPr>
        <xdr:cNvPr id="368" name="n_2aveValue【福祉施設】&#10;一人当たり面積">
          <a:extLst>
            <a:ext uri="{FF2B5EF4-FFF2-40B4-BE49-F238E27FC236}">
              <a16:creationId xmlns:a16="http://schemas.microsoft.com/office/drawing/2014/main" id="{00000000-0008-0000-0F00-000070010000}"/>
            </a:ext>
          </a:extLst>
        </xdr:cNvPr>
        <xdr:cNvSpPr txBox="1"/>
      </xdr:nvSpPr>
      <xdr:spPr>
        <a:xfrm>
          <a:off x="8515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45556</xdr:rowOff>
    </xdr:from>
    <xdr:ext cx="469744" cy="259045"/>
    <xdr:sp macro="" textlink="">
      <xdr:nvSpPr>
        <xdr:cNvPr id="369" name="n_3aveValue【福祉施設】&#10;一人当たり面積">
          <a:extLst>
            <a:ext uri="{FF2B5EF4-FFF2-40B4-BE49-F238E27FC236}">
              <a16:creationId xmlns:a16="http://schemas.microsoft.com/office/drawing/2014/main" id="{00000000-0008-0000-0F00-000071010000}"/>
            </a:ext>
          </a:extLst>
        </xdr:cNvPr>
        <xdr:cNvSpPr txBox="1"/>
      </xdr:nvSpPr>
      <xdr:spPr>
        <a:xfrm>
          <a:off x="7626427" y="14104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78213</xdr:rowOff>
    </xdr:from>
    <xdr:ext cx="469744" cy="259045"/>
    <xdr:sp macro="" textlink="">
      <xdr:nvSpPr>
        <xdr:cNvPr id="370" name="n_4aveValue【福祉施設】&#10;一人当たり面積">
          <a:extLst>
            <a:ext uri="{FF2B5EF4-FFF2-40B4-BE49-F238E27FC236}">
              <a16:creationId xmlns:a16="http://schemas.microsoft.com/office/drawing/2014/main" id="{00000000-0008-0000-0F00-000072010000}"/>
            </a:ext>
          </a:extLst>
        </xdr:cNvPr>
        <xdr:cNvSpPr txBox="1"/>
      </xdr:nvSpPr>
      <xdr:spPr>
        <a:xfrm>
          <a:off x="6737427" y="1413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47370</xdr:rowOff>
    </xdr:from>
    <xdr:ext cx="469744" cy="259045"/>
    <xdr:sp macro="" textlink="">
      <xdr:nvSpPr>
        <xdr:cNvPr id="371" name="n_1mainValue【福祉施設】&#10;一人当たり面積">
          <a:extLst>
            <a:ext uri="{FF2B5EF4-FFF2-40B4-BE49-F238E27FC236}">
              <a16:creationId xmlns:a16="http://schemas.microsoft.com/office/drawing/2014/main" id="{00000000-0008-0000-0F00-000073010000}"/>
            </a:ext>
          </a:extLst>
        </xdr:cNvPr>
        <xdr:cNvSpPr txBox="1"/>
      </xdr:nvSpPr>
      <xdr:spPr>
        <a:xfrm>
          <a:off x="9391727" y="1479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47370</xdr:rowOff>
    </xdr:from>
    <xdr:ext cx="469744" cy="259045"/>
    <xdr:sp macro="" textlink="">
      <xdr:nvSpPr>
        <xdr:cNvPr id="372" name="n_2mainValue【福祉施設】&#10;一人当たり面積">
          <a:extLst>
            <a:ext uri="{FF2B5EF4-FFF2-40B4-BE49-F238E27FC236}">
              <a16:creationId xmlns:a16="http://schemas.microsoft.com/office/drawing/2014/main" id="{00000000-0008-0000-0F00-000074010000}"/>
            </a:ext>
          </a:extLst>
        </xdr:cNvPr>
        <xdr:cNvSpPr txBox="1"/>
      </xdr:nvSpPr>
      <xdr:spPr>
        <a:xfrm>
          <a:off x="8515427" y="1479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153506</xdr:rowOff>
    </xdr:from>
    <xdr:ext cx="469744" cy="259045"/>
    <xdr:sp macro="" textlink="">
      <xdr:nvSpPr>
        <xdr:cNvPr id="373" name="n_3mainValue【福祉施設】&#10;一人当たり面積">
          <a:extLst>
            <a:ext uri="{FF2B5EF4-FFF2-40B4-BE49-F238E27FC236}">
              <a16:creationId xmlns:a16="http://schemas.microsoft.com/office/drawing/2014/main" id="{00000000-0008-0000-0F00-000075010000}"/>
            </a:ext>
          </a:extLst>
        </xdr:cNvPr>
        <xdr:cNvSpPr txBox="1"/>
      </xdr:nvSpPr>
      <xdr:spPr>
        <a:xfrm>
          <a:off x="7626427" y="1472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109963</xdr:rowOff>
    </xdr:from>
    <xdr:ext cx="469744" cy="259045"/>
    <xdr:sp macro="" textlink="">
      <xdr:nvSpPr>
        <xdr:cNvPr id="374" name="n_4mainValue【福祉施設】&#10;一人当たり面積">
          <a:extLst>
            <a:ext uri="{FF2B5EF4-FFF2-40B4-BE49-F238E27FC236}">
              <a16:creationId xmlns:a16="http://schemas.microsoft.com/office/drawing/2014/main" id="{00000000-0008-0000-0F00-000076010000}"/>
            </a:ext>
          </a:extLst>
        </xdr:cNvPr>
        <xdr:cNvSpPr txBox="1"/>
      </xdr:nvSpPr>
      <xdr:spPr>
        <a:xfrm>
          <a:off x="6737427" y="1468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00000000-0008-0000-0F00-000077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00000000-0008-0000-0F00-000078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00000000-0008-0000-0F00-000079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a:extLst>
            <a:ext uri="{FF2B5EF4-FFF2-40B4-BE49-F238E27FC236}">
              <a16:creationId xmlns:a16="http://schemas.microsoft.com/office/drawing/2014/main" id="{00000000-0008-0000-0F00-00007F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a:extLst>
            <a:ext uri="{FF2B5EF4-FFF2-40B4-BE49-F238E27FC236}">
              <a16:creationId xmlns:a16="http://schemas.microsoft.com/office/drawing/2014/main" id="{00000000-0008-0000-0F00-000080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a:extLst>
            <a:ext uri="{FF2B5EF4-FFF2-40B4-BE49-F238E27FC236}">
              <a16:creationId xmlns:a16="http://schemas.microsoft.com/office/drawing/2014/main" id="{00000000-0008-0000-0F00-000081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a:extLst>
            <a:ext uri="{FF2B5EF4-FFF2-40B4-BE49-F238E27FC236}">
              <a16:creationId xmlns:a16="http://schemas.microsoft.com/office/drawing/2014/main" id="{00000000-0008-0000-0F00-000082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a:extLst>
            <a:ext uri="{FF2B5EF4-FFF2-40B4-BE49-F238E27FC236}">
              <a16:creationId xmlns:a16="http://schemas.microsoft.com/office/drawing/2014/main" id="{00000000-0008-0000-0F00-000084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a:extLst>
            <a:ext uri="{FF2B5EF4-FFF2-40B4-BE49-F238E27FC236}">
              <a16:creationId xmlns:a16="http://schemas.microsoft.com/office/drawing/2014/main" id="{00000000-0008-0000-0F00-000085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a:extLst>
            <a:ext uri="{FF2B5EF4-FFF2-40B4-BE49-F238E27FC236}">
              <a16:creationId xmlns:a16="http://schemas.microsoft.com/office/drawing/2014/main" id="{00000000-0008-0000-0F00-000086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a:extLst>
            <a:ext uri="{FF2B5EF4-FFF2-40B4-BE49-F238E27FC236}">
              <a16:creationId xmlns:a16="http://schemas.microsoft.com/office/drawing/2014/main" id="{00000000-0008-0000-0F00-000087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a:extLst>
            <a:ext uri="{FF2B5EF4-FFF2-40B4-BE49-F238E27FC236}">
              <a16:creationId xmlns:a16="http://schemas.microsoft.com/office/drawing/2014/main" id="{00000000-0008-0000-0F00-000088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a:extLst>
            <a:ext uri="{FF2B5EF4-FFF2-40B4-BE49-F238E27FC236}">
              <a16:creationId xmlns:a16="http://schemas.microsoft.com/office/drawing/2014/main" id="{00000000-0008-0000-0F00-00008B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a:extLst>
            <a:ext uri="{FF2B5EF4-FFF2-40B4-BE49-F238E27FC236}">
              <a16:creationId xmlns:a16="http://schemas.microsoft.com/office/drawing/2014/main" id="{00000000-0008-0000-0F00-00008D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a:extLst>
            <a:ext uri="{FF2B5EF4-FFF2-40B4-BE49-F238E27FC236}">
              <a16:creationId xmlns:a16="http://schemas.microsoft.com/office/drawing/2014/main" id="{00000000-0008-0000-0F00-00008F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136616</xdr:rowOff>
    </xdr:from>
    <xdr:to>
      <xdr:col>24</xdr:col>
      <xdr:colOff>62865</xdr:colOff>
      <xdr:row>109</xdr:row>
      <xdr:rowOff>35379</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flipV="1">
          <a:off x="4634865" y="17281616"/>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1" name="【市民会館】&#10;有形固定資産減価償却率最小値テキスト">
          <a:extLst>
            <a:ext uri="{FF2B5EF4-FFF2-40B4-BE49-F238E27FC236}">
              <a16:creationId xmlns:a16="http://schemas.microsoft.com/office/drawing/2014/main" id="{00000000-0008-0000-0F00-000091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83293</xdr:rowOff>
    </xdr:from>
    <xdr:ext cx="405111" cy="259045"/>
    <xdr:sp macro="" textlink="">
      <xdr:nvSpPr>
        <xdr:cNvPr id="403" name="【市民会館】&#10;有形固定資産減価償却率最大値テキスト">
          <a:extLst>
            <a:ext uri="{FF2B5EF4-FFF2-40B4-BE49-F238E27FC236}">
              <a16:creationId xmlns:a16="http://schemas.microsoft.com/office/drawing/2014/main" id="{00000000-0008-0000-0F00-000093010000}"/>
            </a:ext>
          </a:extLst>
        </xdr:cNvPr>
        <xdr:cNvSpPr txBox="1"/>
      </xdr:nvSpPr>
      <xdr:spPr>
        <a:xfrm>
          <a:off x="4673600" y="17056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136616</xdr:rowOff>
    </xdr:from>
    <xdr:to>
      <xdr:col>24</xdr:col>
      <xdr:colOff>152400</xdr:colOff>
      <xdr:row>100</xdr:row>
      <xdr:rowOff>136616</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a:off x="4546600" y="17281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49909</xdr:rowOff>
    </xdr:from>
    <xdr:ext cx="405111" cy="259045"/>
    <xdr:sp macro="" textlink="">
      <xdr:nvSpPr>
        <xdr:cNvPr id="405" name="【市民会館】&#10;有形固定資産減価償却率平均値テキスト">
          <a:extLst>
            <a:ext uri="{FF2B5EF4-FFF2-40B4-BE49-F238E27FC236}">
              <a16:creationId xmlns:a16="http://schemas.microsoft.com/office/drawing/2014/main" id="{00000000-0008-0000-0F00-000095010000}"/>
            </a:ext>
          </a:extLst>
        </xdr:cNvPr>
        <xdr:cNvSpPr txBox="1"/>
      </xdr:nvSpPr>
      <xdr:spPr>
        <a:xfrm>
          <a:off x="4673600" y="177092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27032</xdr:rowOff>
    </xdr:from>
    <xdr:to>
      <xdr:col>24</xdr:col>
      <xdr:colOff>114300</xdr:colOff>
      <xdr:row>104</xdr:row>
      <xdr:rowOff>128632</xdr:rowOff>
    </xdr:to>
    <xdr:sp macro="" textlink="">
      <xdr:nvSpPr>
        <xdr:cNvPr id="406" name="フローチャート: 判断 405">
          <a:extLst>
            <a:ext uri="{FF2B5EF4-FFF2-40B4-BE49-F238E27FC236}">
              <a16:creationId xmlns:a16="http://schemas.microsoft.com/office/drawing/2014/main" id="{00000000-0008-0000-0F00-000096010000}"/>
            </a:ext>
          </a:extLst>
        </xdr:cNvPr>
        <xdr:cNvSpPr/>
      </xdr:nvSpPr>
      <xdr:spPr>
        <a:xfrm>
          <a:off x="4584700" y="1785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64588</xdr:rowOff>
    </xdr:from>
    <xdr:to>
      <xdr:col>20</xdr:col>
      <xdr:colOff>38100</xdr:colOff>
      <xdr:row>104</xdr:row>
      <xdr:rowOff>166188</xdr:rowOff>
    </xdr:to>
    <xdr:sp macro="" textlink="">
      <xdr:nvSpPr>
        <xdr:cNvPr id="407" name="フローチャート: 判断 406">
          <a:extLst>
            <a:ext uri="{FF2B5EF4-FFF2-40B4-BE49-F238E27FC236}">
              <a16:creationId xmlns:a16="http://schemas.microsoft.com/office/drawing/2014/main" id="{00000000-0008-0000-0F00-000097010000}"/>
            </a:ext>
          </a:extLst>
        </xdr:cNvPr>
        <xdr:cNvSpPr/>
      </xdr:nvSpPr>
      <xdr:spPr>
        <a:xfrm>
          <a:off x="3746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27032</xdr:rowOff>
    </xdr:from>
    <xdr:to>
      <xdr:col>15</xdr:col>
      <xdr:colOff>101600</xdr:colOff>
      <xdr:row>104</xdr:row>
      <xdr:rowOff>128632</xdr:rowOff>
    </xdr:to>
    <xdr:sp macro="" textlink="">
      <xdr:nvSpPr>
        <xdr:cNvPr id="408" name="フローチャート: 判断 407">
          <a:extLst>
            <a:ext uri="{FF2B5EF4-FFF2-40B4-BE49-F238E27FC236}">
              <a16:creationId xmlns:a16="http://schemas.microsoft.com/office/drawing/2014/main" id="{00000000-0008-0000-0F00-000098010000}"/>
            </a:ext>
          </a:extLst>
        </xdr:cNvPr>
        <xdr:cNvSpPr/>
      </xdr:nvSpPr>
      <xdr:spPr>
        <a:xfrm>
          <a:off x="2857500" y="1785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167458</xdr:rowOff>
    </xdr:from>
    <xdr:to>
      <xdr:col>10</xdr:col>
      <xdr:colOff>165100</xdr:colOff>
      <xdr:row>104</xdr:row>
      <xdr:rowOff>97608</xdr:rowOff>
    </xdr:to>
    <xdr:sp macro="" textlink="">
      <xdr:nvSpPr>
        <xdr:cNvPr id="409" name="フローチャート: 判断 408">
          <a:extLst>
            <a:ext uri="{FF2B5EF4-FFF2-40B4-BE49-F238E27FC236}">
              <a16:creationId xmlns:a16="http://schemas.microsoft.com/office/drawing/2014/main" id="{00000000-0008-0000-0F00-000099010000}"/>
            </a:ext>
          </a:extLst>
        </xdr:cNvPr>
        <xdr:cNvSpPr/>
      </xdr:nvSpPr>
      <xdr:spPr>
        <a:xfrm>
          <a:off x="1968500" y="1782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61323</xdr:rowOff>
    </xdr:from>
    <xdr:to>
      <xdr:col>6</xdr:col>
      <xdr:colOff>38100</xdr:colOff>
      <xdr:row>104</xdr:row>
      <xdr:rowOff>162923</xdr:rowOff>
    </xdr:to>
    <xdr:sp macro="" textlink="">
      <xdr:nvSpPr>
        <xdr:cNvPr id="410" name="フローチャート: 判断 409">
          <a:extLst>
            <a:ext uri="{FF2B5EF4-FFF2-40B4-BE49-F238E27FC236}">
              <a16:creationId xmlns:a16="http://schemas.microsoft.com/office/drawing/2014/main" id="{00000000-0008-0000-0F00-00009A010000}"/>
            </a:ext>
          </a:extLst>
        </xdr:cNvPr>
        <xdr:cNvSpPr/>
      </xdr:nvSpPr>
      <xdr:spPr>
        <a:xfrm>
          <a:off x="1079500" y="1789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F00-00009C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F00-00009E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156029</xdr:rowOff>
    </xdr:from>
    <xdr:to>
      <xdr:col>24</xdr:col>
      <xdr:colOff>114300</xdr:colOff>
      <xdr:row>107</xdr:row>
      <xdr:rowOff>86179</xdr:rowOff>
    </xdr:to>
    <xdr:sp macro="" textlink="">
      <xdr:nvSpPr>
        <xdr:cNvPr id="416" name="楕円 415">
          <a:extLst>
            <a:ext uri="{FF2B5EF4-FFF2-40B4-BE49-F238E27FC236}">
              <a16:creationId xmlns:a16="http://schemas.microsoft.com/office/drawing/2014/main" id="{00000000-0008-0000-0F00-0000A0010000}"/>
            </a:ext>
          </a:extLst>
        </xdr:cNvPr>
        <xdr:cNvSpPr/>
      </xdr:nvSpPr>
      <xdr:spPr>
        <a:xfrm>
          <a:off x="4584700" y="1832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134456</xdr:rowOff>
    </xdr:from>
    <xdr:ext cx="405111" cy="259045"/>
    <xdr:sp macro="" textlink="">
      <xdr:nvSpPr>
        <xdr:cNvPr id="417" name="【市民会館】&#10;有形固定資産減価償却率該当値テキスト">
          <a:extLst>
            <a:ext uri="{FF2B5EF4-FFF2-40B4-BE49-F238E27FC236}">
              <a16:creationId xmlns:a16="http://schemas.microsoft.com/office/drawing/2014/main" id="{00000000-0008-0000-0F00-0000A1010000}"/>
            </a:ext>
          </a:extLst>
        </xdr:cNvPr>
        <xdr:cNvSpPr txBox="1"/>
      </xdr:nvSpPr>
      <xdr:spPr>
        <a:xfrm>
          <a:off x="4673600" y="18308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133169</xdr:rowOff>
    </xdr:from>
    <xdr:to>
      <xdr:col>20</xdr:col>
      <xdr:colOff>38100</xdr:colOff>
      <xdr:row>107</xdr:row>
      <xdr:rowOff>63319</xdr:rowOff>
    </xdr:to>
    <xdr:sp macro="" textlink="">
      <xdr:nvSpPr>
        <xdr:cNvPr id="418" name="楕円 417">
          <a:extLst>
            <a:ext uri="{FF2B5EF4-FFF2-40B4-BE49-F238E27FC236}">
              <a16:creationId xmlns:a16="http://schemas.microsoft.com/office/drawing/2014/main" id="{00000000-0008-0000-0F00-0000A2010000}"/>
            </a:ext>
          </a:extLst>
        </xdr:cNvPr>
        <xdr:cNvSpPr/>
      </xdr:nvSpPr>
      <xdr:spPr>
        <a:xfrm>
          <a:off x="3746500" y="1830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12519</xdr:rowOff>
    </xdr:from>
    <xdr:to>
      <xdr:col>24</xdr:col>
      <xdr:colOff>63500</xdr:colOff>
      <xdr:row>107</xdr:row>
      <xdr:rowOff>35379</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a:off x="3797300" y="18357669"/>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90714</xdr:rowOff>
    </xdr:from>
    <xdr:to>
      <xdr:col>15</xdr:col>
      <xdr:colOff>101600</xdr:colOff>
      <xdr:row>107</xdr:row>
      <xdr:rowOff>20864</xdr:rowOff>
    </xdr:to>
    <xdr:sp macro="" textlink="">
      <xdr:nvSpPr>
        <xdr:cNvPr id="420" name="楕円 419">
          <a:extLst>
            <a:ext uri="{FF2B5EF4-FFF2-40B4-BE49-F238E27FC236}">
              <a16:creationId xmlns:a16="http://schemas.microsoft.com/office/drawing/2014/main" id="{00000000-0008-0000-0F00-0000A4010000}"/>
            </a:ext>
          </a:extLst>
        </xdr:cNvPr>
        <xdr:cNvSpPr/>
      </xdr:nvSpPr>
      <xdr:spPr>
        <a:xfrm>
          <a:off x="2857500" y="182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141514</xdr:rowOff>
    </xdr:from>
    <xdr:to>
      <xdr:col>19</xdr:col>
      <xdr:colOff>177800</xdr:colOff>
      <xdr:row>107</xdr:row>
      <xdr:rowOff>12519</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a:off x="2908300" y="18315214"/>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72752</xdr:rowOff>
    </xdr:from>
    <xdr:to>
      <xdr:col>10</xdr:col>
      <xdr:colOff>165100</xdr:colOff>
      <xdr:row>107</xdr:row>
      <xdr:rowOff>2902</xdr:rowOff>
    </xdr:to>
    <xdr:sp macro="" textlink="">
      <xdr:nvSpPr>
        <xdr:cNvPr id="422" name="楕円 421">
          <a:extLst>
            <a:ext uri="{FF2B5EF4-FFF2-40B4-BE49-F238E27FC236}">
              <a16:creationId xmlns:a16="http://schemas.microsoft.com/office/drawing/2014/main" id="{00000000-0008-0000-0F00-0000A6010000}"/>
            </a:ext>
          </a:extLst>
        </xdr:cNvPr>
        <xdr:cNvSpPr/>
      </xdr:nvSpPr>
      <xdr:spPr>
        <a:xfrm>
          <a:off x="1968500" y="1824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123552</xdr:rowOff>
    </xdr:from>
    <xdr:to>
      <xdr:col>15</xdr:col>
      <xdr:colOff>50800</xdr:colOff>
      <xdr:row>106</xdr:row>
      <xdr:rowOff>141514</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2019300" y="18297252"/>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51526</xdr:rowOff>
    </xdr:from>
    <xdr:to>
      <xdr:col>6</xdr:col>
      <xdr:colOff>38100</xdr:colOff>
      <xdr:row>106</xdr:row>
      <xdr:rowOff>153126</xdr:rowOff>
    </xdr:to>
    <xdr:sp macro="" textlink="">
      <xdr:nvSpPr>
        <xdr:cNvPr id="424" name="楕円 423">
          <a:extLst>
            <a:ext uri="{FF2B5EF4-FFF2-40B4-BE49-F238E27FC236}">
              <a16:creationId xmlns:a16="http://schemas.microsoft.com/office/drawing/2014/main" id="{00000000-0008-0000-0F00-0000A8010000}"/>
            </a:ext>
          </a:extLst>
        </xdr:cNvPr>
        <xdr:cNvSpPr/>
      </xdr:nvSpPr>
      <xdr:spPr>
        <a:xfrm>
          <a:off x="1079500" y="182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102326</xdr:rowOff>
    </xdr:from>
    <xdr:to>
      <xdr:col>10</xdr:col>
      <xdr:colOff>114300</xdr:colOff>
      <xdr:row>106</xdr:row>
      <xdr:rowOff>123552</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1130300" y="18276026"/>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11265</xdr:rowOff>
    </xdr:from>
    <xdr:ext cx="405111" cy="259045"/>
    <xdr:sp macro="" textlink="">
      <xdr:nvSpPr>
        <xdr:cNvPr id="426" name="n_1aveValue【市民会館】&#10;有形固定資産減価償却率">
          <a:extLst>
            <a:ext uri="{FF2B5EF4-FFF2-40B4-BE49-F238E27FC236}">
              <a16:creationId xmlns:a16="http://schemas.microsoft.com/office/drawing/2014/main" id="{00000000-0008-0000-0F00-0000AA010000}"/>
            </a:ext>
          </a:extLst>
        </xdr:cNvPr>
        <xdr:cNvSpPr txBox="1"/>
      </xdr:nvSpPr>
      <xdr:spPr>
        <a:xfrm>
          <a:off x="3582044" y="1767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145159</xdr:rowOff>
    </xdr:from>
    <xdr:ext cx="405111" cy="259045"/>
    <xdr:sp macro="" textlink="">
      <xdr:nvSpPr>
        <xdr:cNvPr id="427" name="n_2aveValue【市民会館】&#10;有形固定資産減価償却率">
          <a:extLst>
            <a:ext uri="{FF2B5EF4-FFF2-40B4-BE49-F238E27FC236}">
              <a16:creationId xmlns:a16="http://schemas.microsoft.com/office/drawing/2014/main" id="{00000000-0008-0000-0F00-0000AB010000}"/>
            </a:ext>
          </a:extLst>
        </xdr:cNvPr>
        <xdr:cNvSpPr txBox="1"/>
      </xdr:nvSpPr>
      <xdr:spPr>
        <a:xfrm>
          <a:off x="2705744" y="1763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114135</xdr:rowOff>
    </xdr:from>
    <xdr:ext cx="405111" cy="259045"/>
    <xdr:sp macro="" textlink="">
      <xdr:nvSpPr>
        <xdr:cNvPr id="428" name="n_3aveValue【市民会館】&#10;有形固定資産減価償却率">
          <a:extLst>
            <a:ext uri="{FF2B5EF4-FFF2-40B4-BE49-F238E27FC236}">
              <a16:creationId xmlns:a16="http://schemas.microsoft.com/office/drawing/2014/main" id="{00000000-0008-0000-0F00-0000AC010000}"/>
            </a:ext>
          </a:extLst>
        </xdr:cNvPr>
        <xdr:cNvSpPr txBox="1"/>
      </xdr:nvSpPr>
      <xdr:spPr>
        <a:xfrm>
          <a:off x="1816744" y="1760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8000</xdr:rowOff>
    </xdr:from>
    <xdr:ext cx="405111" cy="259045"/>
    <xdr:sp macro="" textlink="">
      <xdr:nvSpPr>
        <xdr:cNvPr id="429" name="n_4aveValue【市民会館】&#10;有形固定資産減価償却率">
          <a:extLst>
            <a:ext uri="{FF2B5EF4-FFF2-40B4-BE49-F238E27FC236}">
              <a16:creationId xmlns:a16="http://schemas.microsoft.com/office/drawing/2014/main" id="{00000000-0008-0000-0F00-0000AD010000}"/>
            </a:ext>
          </a:extLst>
        </xdr:cNvPr>
        <xdr:cNvSpPr txBox="1"/>
      </xdr:nvSpPr>
      <xdr:spPr>
        <a:xfrm>
          <a:off x="927744" y="1766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54446</xdr:rowOff>
    </xdr:from>
    <xdr:ext cx="405111" cy="259045"/>
    <xdr:sp macro="" textlink="">
      <xdr:nvSpPr>
        <xdr:cNvPr id="430" name="n_1mainValue【市民会館】&#10;有形固定資産減価償却率">
          <a:extLst>
            <a:ext uri="{FF2B5EF4-FFF2-40B4-BE49-F238E27FC236}">
              <a16:creationId xmlns:a16="http://schemas.microsoft.com/office/drawing/2014/main" id="{00000000-0008-0000-0F00-0000AE010000}"/>
            </a:ext>
          </a:extLst>
        </xdr:cNvPr>
        <xdr:cNvSpPr txBox="1"/>
      </xdr:nvSpPr>
      <xdr:spPr>
        <a:xfrm>
          <a:off x="3582044" y="1839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11991</xdr:rowOff>
    </xdr:from>
    <xdr:ext cx="405111" cy="259045"/>
    <xdr:sp macro="" textlink="">
      <xdr:nvSpPr>
        <xdr:cNvPr id="431" name="n_2mainValue【市民会館】&#10;有形固定資産減価償却率">
          <a:extLst>
            <a:ext uri="{FF2B5EF4-FFF2-40B4-BE49-F238E27FC236}">
              <a16:creationId xmlns:a16="http://schemas.microsoft.com/office/drawing/2014/main" id="{00000000-0008-0000-0F00-0000AF010000}"/>
            </a:ext>
          </a:extLst>
        </xdr:cNvPr>
        <xdr:cNvSpPr txBox="1"/>
      </xdr:nvSpPr>
      <xdr:spPr>
        <a:xfrm>
          <a:off x="2705744" y="1835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165479</xdr:rowOff>
    </xdr:from>
    <xdr:ext cx="405111" cy="259045"/>
    <xdr:sp macro="" textlink="">
      <xdr:nvSpPr>
        <xdr:cNvPr id="432" name="n_3mainValue【市民会館】&#10;有形固定資産減価償却率">
          <a:extLst>
            <a:ext uri="{FF2B5EF4-FFF2-40B4-BE49-F238E27FC236}">
              <a16:creationId xmlns:a16="http://schemas.microsoft.com/office/drawing/2014/main" id="{00000000-0008-0000-0F00-0000B0010000}"/>
            </a:ext>
          </a:extLst>
        </xdr:cNvPr>
        <xdr:cNvSpPr txBox="1"/>
      </xdr:nvSpPr>
      <xdr:spPr>
        <a:xfrm>
          <a:off x="1816744" y="1833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144253</xdr:rowOff>
    </xdr:from>
    <xdr:ext cx="405111" cy="259045"/>
    <xdr:sp macro="" textlink="">
      <xdr:nvSpPr>
        <xdr:cNvPr id="433" name="n_4mainValue【市民会館】&#10;有形固定資産減価償却率">
          <a:extLst>
            <a:ext uri="{FF2B5EF4-FFF2-40B4-BE49-F238E27FC236}">
              <a16:creationId xmlns:a16="http://schemas.microsoft.com/office/drawing/2014/main" id="{00000000-0008-0000-0F00-0000B1010000}"/>
            </a:ext>
          </a:extLst>
        </xdr:cNvPr>
        <xdr:cNvSpPr txBox="1"/>
      </xdr:nvSpPr>
      <xdr:spPr>
        <a:xfrm>
          <a:off x="927744" y="1831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a:extLst>
            <a:ext uri="{FF2B5EF4-FFF2-40B4-BE49-F238E27FC236}">
              <a16:creationId xmlns:a16="http://schemas.microsoft.com/office/drawing/2014/main" id="{00000000-0008-0000-0F00-0000B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a:extLst>
            <a:ext uri="{FF2B5EF4-FFF2-40B4-BE49-F238E27FC236}">
              <a16:creationId xmlns:a16="http://schemas.microsoft.com/office/drawing/2014/main" id="{00000000-0008-0000-0F00-0000B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a:extLst>
            <a:ext uri="{FF2B5EF4-FFF2-40B4-BE49-F238E27FC236}">
              <a16:creationId xmlns:a16="http://schemas.microsoft.com/office/drawing/2014/main" id="{00000000-0008-0000-0F00-0000B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a:extLst>
            <a:ext uri="{FF2B5EF4-FFF2-40B4-BE49-F238E27FC236}">
              <a16:creationId xmlns:a16="http://schemas.microsoft.com/office/drawing/2014/main" id="{00000000-0008-0000-0F00-0000B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a:extLst>
            <a:ext uri="{FF2B5EF4-FFF2-40B4-BE49-F238E27FC236}">
              <a16:creationId xmlns:a16="http://schemas.microsoft.com/office/drawing/2014/main" id="{00000000-0008-0000-0F00-0000B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a:extLst>
            <a:ext uri="{FF2B5EF4-FFF2-40B4-BE49-F238E27FC236}">
              <a16:creationId xmlns:a16="http://schemas.microsoft.com/office/drawing/2014/main" id="{00000000-0008-0000-0F00-0000B9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a:extLst>
            <a:ext uri="{FF2B5EF4-FFF2-40B4-BE49-F238E27FC236}">
              <a16:creationId xmlns:a16="http://schemas.microsoft.com/office/drawing/2014/main" id="{00000000-0008-0000-0F00-0000BA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a:extLst>
            <a:ext uri="{FF2B5EF4-FFF2-40B4-BE49-F238E27FC236}">
              <a16:creationId xmlns:a16="http://schemas.microsoft.com/office/drawing/2014/main" id="{00000000-0008-0000-0F00-0000BB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4" name="直線コネクタ 443">
          <a:extLst>
            <a:ext uri="{FF2B5EF4-FFF2-40B4-BE49-F238E27FC236}">
              <a16:creationId xmlns:a16="http://schemas.microsoft.com/office/drawing/2014/main" id="{00000000-0008-0000-0F00-0000BC010000}"/>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45" name="テキスト ボックス 444">
          <a:extLst>
            <a:ext uri="{FF2B5EF4-FFF2-40B4-BE49-F238E27FC236}">
              <a16:creationId xmlns:a16="http://schemas.microsoft.com/office/drawing/2014/main" id="{00000000-0008-0000-0F00-0000BD010000}"/>
            </a:ext>
          </a:extLst>
        </xdr:cNvPr>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7" name="テキスト ボックス 446">
          <a:extLst>
            <a:ext uri="{FF2B5EF4-FFF2-40B4-BE49-F238E27FC236}">
              <a16:creationId xmlns:a16="http://schemas.microsoft.com/office/drawing/2014/main" id="{00000000-0008-0000-0F00-0000BF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2" name="【市民会館】&#10;一人当たり面積グラフ枠">
          <a:extLst>
            <a:ext uri="{FF2B5EF4-FFF2-40B4-BE49-F238E27FC236}">
              <a16:creationId xmlns:a16="http://schemas.microsoft.com/office/drawing/2014/main" id="{00000000-0008-0000-0F00-0000C4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107</xdr:row>
      <xdr:rowOff>104775</xdr:rowOff>
    </xdr:to>
    <xdr:cxnSp macro="">
      <xdr:nvCxnSpPr>
        <xdr:cNvPr id="453" name="直線コネクタ 452">
          <a:extLst>
            <a:ext uri="{FF2B5EF4-FFF2-40B4-BE49-F238E27FC236}">
              <a16:creationId xmlns:a16="http://schemas.microsoft.com/office/drawing/2014/main" id="{00000000-0008-0000-0F00-0000C5010000}"/>
            </a:ext>
          </a:extLst>
        </xdr:cNvPr>
        <xdr:cNvCxnSpPr/>
      </xdr:nvCxnSpPr>
      <xdr:spPr>
        <a:xfrm flipV="1">
          <a:off x="10476865" y="17266920"/>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54" name="【市民会館】&#10;一人当たり面積最小値テキスト">
          <a:extLst>
            <a:ext uri="{FF2B5EF4-FFF2-40B4-BE49-F238E27FC236}">
              <a16:creationId xmlns:a16="http://schemas.microsoft.com/office/drawing/2014/main" id="{00000000-0008-0000-0F00-0000C6010000}"/>
            </a:ext>
          </a:extLst>
        </xdr:cNvPr>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55" name="直線コネクタ 454">
          <a:extLst>
            <a:ext uri="{FF2B5EF4-FFF2-40B4-BE49-F238E27FC236}">
              <a16:creationId xmlns:a16="http://schemas.microsoft.com/office/drawing/2014/main" id="{00000000-0008-0000-0F00-0000C7010000}"/>
            </a:ext>
          </a:extLst>
        </xdr:cNvPr>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456" name="【市民会館】&#10;一人当たり面積最大値テキスト">
          <a:extLst>
            <a:ext uri="{FF2B5EF4-FFF2-40B4-BE49-F238E27FC236}">
              <a16:creationId xmlns:a16="http://schemas.microsoft.com/office/drawing/2014/main" id="{00000000-0008-0000-0F00-0000C8010000}"/>
            </a:ext>
          </a:extLst>
        </xdr:cNvPr>
        <xdr:cNvSpPr txBox="1"/>
      </xdr:nvSpPr>
      <xdr:spPr>
        <a:xfrm>
          <a:off x="10515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a:off x="10388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158132</xdr:rowOff>
    </xdr:from>
    <xdr:ext cx="469744" cy="259045"/>
    <xdr:sp macro="" textlink="">
      <xdr:nvSpPr>
        <xdr:cNvPr id="458" name="【市民会館】&#10;一人当たり面積平均値テキスト">
          <a:extLst>
            <a:ext uri="{FF2B5EF4-FFF2-40B4-BE49-F238E27FC236}">
              <a16:creationId xmlns:a16="http://schemas.microsoft.com/office/drawing/2014/main" id="{00000000-0008-0000-0F00-0000CA010000}"/>
            </a:ext>
          </a:extLst>
        </xdr:cNvPr>
        <xdr:cNvSpPr txBox="1"/>
      </xdr:nvSpPr>
      <xdr:spPr>
        <a:xfrm>
          <a:off x="10515600" y="17988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459" name="フローチャート: 判断 458">
          <a:extLst>
            <a:ext uri="{FF2B5EF4-FFF2-40B4-BE49-F238E27FC236}">
              <a16:creationId xmlns:a16="http://schemas.microsoft.com/office/drawing/2014/main" id="{00000000-0008-0000-0F00-0000CB010000}"/>
            </a:ext>
          </a:extLst>
        </xdr:cNvPr>
        <xdr:cNvSpPr/>
      </xdr:nvSpPr>
      <xdr:spPr>
        <a:xfrm>
          <a:off x="104267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19686</xdr:rowOff>
    </xdr:from>
    <xdr:to>
      <xdr:col>50</xdr:col>
      <xdr:colOff>165100</xdr:colOff>
      <xdr:row>105</xdr:row>
      <xdr:rowOff>121286</xdr:rowOff>
    </xdr:to>
    <xdr:sp macro="" textlink="">
      <xdr:nvSpPr>
        <xdr:cNvPr id="460" name="フローチャート: 判断 459">
          <a:extLst>
            <a:ext uri="{FF2B5EF4-FFF2-40B4-BE49-F238E27FC236}">
              <a16:creationId xmlns:a16="http://schemas.microsoft.com/office/drawing/2014/main" id="{00000000-0008-0000-0F00-0000CC010000}"/>
            </a:ext>
          </a:extLst>
        </xdr:cNvPr>
        <xdr:cNvSpPr/>
      </xdr:nvSpPr>
      <xdr:spPr>
        <a:xfrm>
          <a:off x="9588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xdr:rowOff>
    </xdr:from>
    <xdr:to>
      <xdr:col>46</xdr:col>
      <xdr:colOff>38100</xdr:colOff>
      <xdr:row>105</xdr:row>
      <xdr:rowOff>109855</xdr:rowOff>
    </xdr:to>
    <xdr:sp macro="" textlink="">
      <xdr:nvSpPr>
        <xdr:cNvPr id="461" name="フローチャート: 判断 460">
          <a:extLst>
            <a:ext uri="{FF2B5EF4-FFF2-40B4-BE49-F238E27FC236}">
              <a16:creationId xmlns:a16="http://schemas.microsoft.com/office/drawing/2014/main" id="{00000000-0008-0000-0F00-0000CD010000}"/>
            </a:ext>
          </a:extLst>
        </xdr:cNvPr>
        <xdr:cNvSpPr/>
      </xdr:nvSpPr>
      <xdr:spPr>
        <a:xfrm>
          <a:off x="8699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8255</xdr:rowOff>
    </xdr:from>
    <xdr:to>
      <xdr:col>41</xdr:col>
      <xdr:colOff>101600</xdr:colOff>
      <xdr:row>105</xdr:row>
      <xdr:rowOff>109855</xdr:rowOff>
    </xdr:to>
    <xdr:sp macro="" textlink="">
      <xdr:nvSpPr>
        <xdr:cNvPr id="462" name="フローチャート: 判断 461">
          <a:extLst>
            <a:ext uri="{FF2B5EF4-FFF2-40B4-BE49-F238E27FC236}">
              <a16:creationId xmlns:a16="http://schemas.microsoft.com/office/drawing/2014/main" id="{00000000-0008-0000-0F00-0000CE010000}"/>
            </a:ext>
          </a:extLst>
        </xdr:cNvPr>
        <xdr:cNvSpPr/>
      </xdr:nvSpPr>
      <xdr:spPr>
        <a:xfrm>
          <a:off x="7810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19686</xdr:rowOff>
    </xdr:from>
    <xdr:to>
      <xdr:col>36</xdr:col>
      <xdr:colOff>165100</xdr:colOff>
      <xdr:row>105</xdr:row>
      <xdr:rowOff>121286</xdr:rowOff>
    </xdr:to>
    <xdr:sp macro="" textlink="">
      <xdr:nvSpPr>
        <xdr:cNvPr id="463" name="フローチャート: 判断 462">
          <a:extLst>
            <a:ext uri="{FF2B5EF4-FFF2-40B4-BE49-F238E27FC236}">
              <a16:creationId xmlns:a16="http://schemas.microsoft.com/office/drawing/2014/main" id="{00000000-0008-0000-0F00-0000CF010000}"/>
            </a:ext>
          </a:extLst>
        </xdr:cNvPr>
        <xdr:cNvSpPr/>
      </xdr:nvSpPr>
      <xdr:spPr>
        <a:xfrm>
          <a:off x="6921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00000000-0008-0000-0F00-0000D0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00000000-0008-0000-0F00-0000D2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00000000-0008-0000-0F00-0000D4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111125</xdr:rowOff>
    </xdr:from>
    <xdr:to>
      <xdr:col>55</xdr:col>
      <xdr:colOff>50800</xdr:colOff>
      <xdr:row>105</xdr:row>
      <xdr:rowOff>41275</xdr:rowOff>
    </xdr:to>
    <xdr:sp macro="" textlink="">
      <xdr:nvSpPr>
        <xdr:cNvPr id="469" name="楕円 468">
          <a:extLst>
            <a:ext uri="{FF2B5EF4-FFF2-40B4-BE49-F238E27FC236}">
              <a16:creationId xmlns:a16="http://schemas.microsoft.com/office/drawing/2014/main" id="{00000000-0008-0000-0F00-0000D5010000}"/>
            </a:ext>
          </a:extLst>
        </xdr:cNvPr>
        <xdr:cNvSpPr/>
      </xdr:nvSpPr>
      <xdr:spPr>
        <a:xfrm>
          <a:off x="10426700" y="1794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134002</xdr:rowOff>
    </xdr:from>
    <xdr:ext cx="469744" cy="259045"/>
    <xdr:sp macro="" textlink="">
      <xdr:nvSpPr>
        <xdr:cNvPr id="470" name="【市民会館】&#10;一人当たり面積該当値テキスト">
          <a:extLst>
            <a:ext uri="{FF2B5EF4-FFF2-40B4-BE49-F238E27FC236}">
              <a16:creationId xmlns:a16="http://schemas.microsoft.com/office/drawing/2014/main" id="{00000000-0008-0000-0F00-0000D6010000}"/>
            </a:ext>
          </a:extLst>
        </xdr:cNvPr>
        <xdr:cNvSpPr txBox="1"/>
      </xdr:nvSpPr>
      <xdr:spPr>
        <a:xfrm>
          <a:off x="10515600" y="1779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116839</xdr:rowOff>
    </xdr:from>
    <xdr:to>
      <xdr:col>50</xdr:col>
      <xdr:colOff>165100</xdr:colOff>
      <xdr:row>105</xdr:row>
      <xdr:rowOff>46989</xdr:rowOff>
    </xdr:to>
    <xdr:sp macro="" textlink="">
      <xdr:nvSpPr>
        <xdr:cNvPr id="471" name="楕円 470">
          <a:extLst>
            <a:ext uri="{FF2B5EF4-FFF2-40B4-BE49-F238E27FC236}">
              <a16:creationId xmlns:a16="http://schemas.microsoft.com/office/drawing/2014/main" id="{00000000-0008-0000-0F00-0000D7010000}"/>
            </a:ext>
          </a:extLst>
        </xdr:cNvPr>
        <xdr:cNvSpPr/>
      </xdr:nvSpPr>
      <xdr:spPr>
        <a:xfrm>
          <a:off x="9588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161925</xdr:rowOff>
    </xdr:from>
    <xdr:to>
      <xdr:col>55</xdr:col>
      <xdr:colOff>0</xdr:colOff>
      <xdr:row>104</xdr:row>
      <xdr:rowOff>167639</xdr:rowOff>
    </xdr:to>
    <xdr:cxnSp macro="">
      <xdr:nvCxnSpPr>
        <xdr:cNvPr id="472" name="直線コネクタ 471">
          <a:extLst>
            <a:ext uri="{FF2B5EF4-FFF2-40B4-BE49-F238E27FC236}">
              <a16:creationId xmlns:a16="http://schemas.microsoft.com/office/drawing/2014/main" id="{00000000-0008-0000-0F00-0000D8010000}"/>
            </a:ext>
          </a:extLst>
        </xdr:cNvPr>
        <xdr:cNvCxnSpPr/>
      </xdr:nvCxnSpPr>
      <xdr:spPr>
        <a:xfrm flipV="1">
          <a:off x="9639300" y="17992725"/>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116839</xdr:rowOff>
    </xdr:from>
    <xdr:to>
      <xdr:col>46</xdr:col>
      <xdr:colOff>38100</xdr:colOff>
      <xdr:row>105</xdr:row>
      <xdr:rowOff>46989</xdr:rowOff>
    </xdr:to>
    <xdr:sp macro="" textlink="">
      <xdr:nvSpPr>
        <xdr:cNvPr id="473" name="楕円 472">
          <a:extLst>
            <a:ext uri="{FF2B5EF4-FFF2-40B4-BE49-F238E27FC236}">
              <a16:creationId xmlns:a16="http://schemas.microsoft.com/office/drawing/2014/main" id="{00000000-0008-0000-0F00-0000D9010000}"/>
            </a:ext>
          </a:extLst>
        </xdr:cNvPr>
        <xdr:cNvSpPr/>
      </xdr:nvSpPr>
      <xdr:spPr>
        <a:xfrm>
          <a:off x="8699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167639</xdr:rowOff>
    </xdr:from>
    <xdr:to>
      <xdr:col>50</xdr:col>
      <xdr:colOff>114300</xdr:colOff>
      <xdr:row>104</xdr:row>
      <xdr:rowOff>167639</xdr:rowOff>
    </xdr:to>
    <xdr:cxnSp macro="">
      <xdr:nvCxnSpPr>
        <xdr:cNvPr id="474" name="直線コネクタ 473">
          <a:extLst>
            <a:ext uri="{FF2B5EF4-FFF2-40B4-BE49-F238E27FC236}">
              <a16:creationId xmlns:a16="http://schemas.microsoft.com/office/drawing/2014/main" id="{00000000-0008-0000-0F00-0000DA010000}"/>
            </a:ext>
          </a:extLst>
        </xdr:cNvPr>
        <xdr:cNvCxnSpPr/>
      </xdr:nvCxnSpPr>
      <xdr:spPr>
        <a:xfrm>
          <a:off x="8750300" y="179984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122555</xdr:rowOff>
    </xdr:from>
    <xdr:to>
      <xdr:col>41</xdr:col>
      <xdr:colOff>101600</xdr:colOff>
      <xdr:row>105</xdr:row>
      <xdr:rowOff>52705</xdr:rowOff>
    </xdr:to>
    <xdr:sp macro="" textlink="">
      <xdr:nvSpPr>
        <xdr:cNvPr id="475" name="楕円 474">
          <a:extLst>
            <a:ext uri="{FF2B5EF4-FFF2-40B4-BE49-F238E27FC236}">
              <a16:creationId xmlns:a16="http://schemas.microsoft.com/office/drawing/2014/main" id="{00000000-0008-0000-0F00-0000DB010000}"/>
            </a:ext>
          </a:extLst>
        </xdr:cNvPr>
        <xdr:cNvSpPr/>
      </xdr:nvSpPr>
      <xdr:spPr>
        <a:xfrm>
          <a:off x="7810500" y="1795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167639</xdr:rowOff>
    </xdr:from>
    <xdr:to>
      <xdr:col>45</xdr:col>
      <xdr:colOff>177800</xdr:colOff>
      <xdr:row>105</xdr:row>
      <xdr:rowOff>1905</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flipV="1">
          <a:off x="7861300" y="1799843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128270</xdr:rowOff>
    </xdr:from>
    <xdr:to>
      <xdr:col>36</xdr:col>
      <xdr:colOff>165100</xdr:colOff>
      <xdr:row>105</xdr:row>
      <xdr:rowOff>58420</xdr:rowOff>
    </xdr:to>
    <xdr:sp macro="" textlink="">
      <xdr:nvSpPr>
        <xdr:cNvPr id="477" name="楕円 476">
          <a:extLst>
            <a:ext uri="{FF2B5EF4-FFF2-40B4-BE49-F238E27FC236}">
              <a16:creationId xmlns:a16="http://schemas.microsoft.com/office/drawing/2014/main" id="{00000000-0008-0000-0F00-0000DD010000}"/>
            </a:ext>
          </a:extLst>
        </xdr:cNvPr>
        <xdr:cNvSpPr/>
      </xdr:nvSpPr>
      <xdr:spPr>
        <a:xfrm>
          <a:off x="69215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1905</xdr:rowOff>
    </xdr:from>
    <xdr:to>
      <xdr:col>41</xdr:col>
      <xdr:colOff>50800</xdr:colOff>
      <xdr:row>105</xdr:row>
      <xdr:rowOff>7620</xdr:rowOff>
    </xdr:to>
    <xdr:cxnSp macro="">
      <xdr:nvCxnSpPr>
        <xdr:cNvPr id="478" name="直線コネクタ 477">
          <a:extLst>
            <a:ext uri="{FF2B5EF4-FFF2-40B4-BE49-F238E27FC236}">
              <a16:creationId xmlns:a16="http://schemas.microsoft.com/office/drawing/2014/main" id="{00000000-0008-0000-0F00-0000DE010000}"/>
            </a:ext>
          </a:extLst>
        </xdr:cNvPr>
        <xdr:cNvCxnSpPr/>
      </xdr:nvCxnSpPr>
      <xdr:spPr>
        <a:xfrm flipV="1">
          <a:off x="6972300" y="180041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112413</xdr:rowOff>
    </xdr:from>
    <xdr:ext cx="469744" cy="259045"/>
    <xdr:sp macro="" textlink="">
      <xdr:nvSpPr>
        <xdr:cNvPr id="479" name="n_1aveValue【市民会館】&#10;一人当たり面積">
          <a:extLst>
            <a:ext uri="{FF2B5EF4-FFF2-40B4-BE49-F238E27FC236}">
              <a16:creationId xmlns:a16="http://schemas.microsoft.com/office/drawing/2014/main" id="{00000000-0008-0000-0F00-0000DF010000}"/>
            </a:ext>
          </a:extLst>
        </xdr:cNvPr>
        <xdr:cNvSpPr txBox="1"/>
      </xdr:nvSpPr>
      <xdr:spPr>
        <a:xfrm>
          <a:off x="9391727" y="1811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100982</xdr:rowOff>
    </xdr:from>
    <xdr:ext cx="469744" cy="259045"/>
    <xdr:sp macro="" textlink="">
      <xdr:nvSpPr>
        <xdr:cNvPr id="480" name="n_2aveValue【市民会館】&#10;一人当たり面積">
          <a:extLst>
            <a:ext uri="{FF2B5EF4-FFF2-40B4-BE49-F238E27FC236}">
              <a16:creationId xmlns:a16="http://schemas.microsoft.com/office/drawing/2014/main" id="{00000000-0008-0000-0F00-0000E0010000}"/>
            </a:ext>
          </a:extLst>
        </xdr:cNvPr>
        <xdr:cNvSpPr txBox="1"/>
      </xdr:nvSpPr>
      <xdr:spPr>
        <a:xfrm>
          <a:off x="85154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100982</xdr:rowOff>
    </xdr:from>
    <xdr:ext cx="469744" cy="259045"/>
    <xdr:sp macro="" textlink="">
      <xdr:nvSpPr>
        <xdr:cNvPr id="481" name="n_3aveValue【市民会館】&#10;一人当たり面積">
          <a:extLst>
            <a:ext uri="{FF2B5EF4-FFF2-40B4-BE49-F238E27FC236}">
              <a16:creationId xmlns:a16="http://schemas.microsoft.com/office/drawing/2014/main" id="{00000000-0008-0000-0F00-0000E1010000}"/>
            </a:ext>
          </a:extLst>
        </xdr:cNvPr>
        <xdr:cNvSpPr txBox="1"/>
      </xdr:nvSpPr>
      <xdr:spPr>
        <a:xfrm>
          <a:off x="76264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112413</xdr:rowOff>
    </xdr:from>
    <xdr:ext cx="469744" cy="259045"/>
    <xdr:sp macro="" textlink="">
      <xdr:nvSpPr>
        <xdr:cNvPr id="482" name="n_4aveValue【市民会館】&#10;一人当たり面積">
          <a:extLst>
            <a:ext uri="{FF2B5EF4-FFF2-40B4-BE49-F238E27FC236}">
              <a16:creationId xmlns:a16="http://schemas.microsoft.com/office/drawing/2014/main" id="{00000000-0008-0000-0F00-0000E2010000}"/>
            </a:ext>
          </a:extLst>
        </xdr:cNvPr>
        <xdr:cNvSpPr txBox="1"/>
      </xdr:nvSpPr>
      <xdr:spPr>
        <a:xfrm>
          <a:off x="6737427" y="1811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63516</xdr:rowOff>
    </xdr:from>
    <xdr:ext cx="469744" cy="259045"/>
    <xdr:sp macro="" textlink="">
      <xdr:nvSpPr>
        <xdr:cNvPr id="483" name="n_1mainValue【市民会館】&#10;一人当たり面積">
          <a:extLst>
            <a:ext uri="{FF2B5EF4-FFF2-40B4-BE49-F238E27FC236}">
              <a16:creationId xmlns:a16="http://schemas.microsoft.com/office/drawing/2014/main" id="{00000000-0008-0000-0F00-0000E3010000}"/>
            </a:ext>
          </a:extLst>
        </xdr:cNvPr>
        <xdr:cNvSpPr txBox="1"/>
      </xdr:nvSpPr>
      <xdr:spPr>
        <a:xfrm>
          <a:off x="93917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63516</xdr:rowOff>
    </xdr:from>
    <xdr:ext cx="469744" cy="259045"/>
    <xdr:sp macro="" textlink="">
      <xdr:nvSpPr>
        <xdr:cNvPr id="484" name="n_2mainValue【市民会館】&#10;一人当たり面積">
          <a:extLst>
            <a:ext uri="{FF2B5EF4-FFF2-40B4-BE49-F238E27FC236}">
              <a16:creationId xmlns:a16="http://schemas.microsoft.com/office/drawing/2014/main" id="{00000000-0008-0000-0F00-0000E4010000}"/>
            </a:ext>
          </a:extLst>
        </xdr:cNvPr>
        <xdr:cNvSpPr txBox="1"/>
      </xdr:nvSpPr>
      <xdr:spPr>
        <a:xfrm>
          <a:off x="85154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69232</xdr:rowOff>
    </xdr:from>
    <xdr:ext cx="469744" cy="259045"/>
    <xdr:sp macro="" textlink="">
      <xdr:nvSpPr>
        <xdr:cNvPr id="485" name="n_3mainValue【市民会館】&#10;一人当たり面積">
          <a:extLst>
            <a:ext uri="{FF2B5EF4-FFF2-40B4-BE49-F238E27FC236}">
              <a16:creationId xmlns:a16="http://schemas.microsoft.com/office/drawing/2014/main" id="{00000000-0008-0000-0F00-0000E5010000}"/>
            </a:ext>
          </a:extLst>
        </xdr:cNvPr>
        <xdr:cNvSpPr txBox="1"/>
      </xdr:nvSpPr>
      <xdr:spPr>
        <a:xfrm>
          <a:off x="7626427" y="1772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74947</xdr:rowOff>
    </xdr:from>
    <xdr:ext cx="469744" cy="259045"/>
    <xdr:sp macro="" textlink="">
      <xdr:nvSpPr>
        <xdr:cNvPr id="486" name="n_4mainValue【市民会館】&#10;一人当たり面積">
          <a:extLst>
            <a:ext uri="{FF2B5EF4-FFF2-40B4-BE49-F238E27FC236}">
              <a16:creationId xmlns:a16="http://schemas.microsoft.com/office/drawing/2014/main" id="{00000000-0008-0000-0F00-0000E6010000}"/>
            </a:ext>
          </a:extLst>
        </xdr:cNvPr>
        <xdr:cNvSpPr txBox="1"/>
      </xdr:nvSpPr>
      <xdr:spPr>
        <a:xfrm>
          <a:off x="6737427" y="17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7" name="正方形/長方形 486">
          <a:extLst>
            <a:ext uri="{FF2B5EF4-FFF2-40B4-BE49-F238E27FC236}">
              <a16:creationId xmlns:a16="http://schemas.microsoft.com/office/drawing/2014/main" id="{00000000-0008-0000-0F00-0000E7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8" name="正方形/長方形 487">
          <a:extLst>
            <a:ext uri="{FF2B5EF4-FFF2-40B4-BE49-F238E27FC236}">
              <a16:creationId xmlns:a16="http://schemas.microsoft.com/office/drawing/2014/main" id="{00000000-0008-0000-0F00-0000E8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9" name="正方形/長方形 488">
          <a:extLst>
            <a:ext uri="{FF2B5EF4-FFF2-40B4-BE49-F238E27FC236}">
              <a16:creationId xmlns:a16="http://schemas.microsoft.com/office/drawing/2014/main" id="{00000000-0008-0000-0F00-0000E9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0" name="正方形/長方形 489">
          <a:extLst>
            <a:ext uri="{FF2B5EF4-FFF2-40B4-BE49-F238E27FC236}">
              <a16:creationId xmlns:a16="http://schemas.microsoft.com/office/drawing/2014/main" id="{00000000-0008-0000-0F00-0000EA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1" name="正方形/長方形 490">
          <a:extLst>
            <a:ext uri="{FF2B5EF4-FFF2-40B4-BE49-F238E27FC236}">
              <a16:creationId xmlns:a16="http://schemas.microsoft.com/office/drawing/2014/main" id="{00000000-0008-0000-0F00-0000EB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2" name="正方形/長方形 491">
          <a:extLst>
            <a:ext uri="{FF2B5EF4-FFF2-40B4-BE49-F238E27FC236}">
              <a16:creationId xmlns:a16="http://schemas.microsoft.com/office/drawing/2014/main" id="{00000000-0008-0000-0F00-0000EC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3" name="正方形/長方形 492">
          <a:extLst>
            <a:ext uri="{FF2B5EF4-FFF2-40B4-BE49-F238E27FC236}">
              <a16:creationId xmlns:a16="http://schemas.microsoft.com/office/drawing/2014/main" id="{00000000-0008-0000-0F00-0000ED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4" name="正方形/長方形 493">
          <a:extLst>
            <a:ext uri="{FF2B5EF4-FFF2-40B4-BE49-F238E27FC236}">
              <a16:creationId xmlns:a16="http://schemas.microsoft.com/office/drawing/2014/main" id="{00000000-0008-0000-0F00-0000EE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5" name="テキスト ボックス 494">
          <a:extLst>
            <a:ext uri="{FF2B5EF4-FFF2-40B4-BE49-F238E27FC236}">
              <a16:creationId xmlns:a16="http://schemas.microsoft.com/office/drawing/2014/main" id="{00000000-0008-0000-0F00-0000EF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6" name="直線コネクタ 495">
          <a:extLst>
            <a:ext uri="{FF2B5EF4-FFF2-40B4-BE49-F238E27FC236}">
              <a16:creationId xmlns:a16="http://schemas.microsoft.com/office/drawing/2014/main" id="{00000000-0008-0000-0F00-0000F0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7" name="テキスト ボックス 496">
          <a:extLst>
            <a:ext uri="{FF2B5EF4-FFF2-40B4-BE49-F238E27FC236}">
              <a16:creationId xmlns:a16="http://schemas.microsoft.com/office/drawing/2014/main" id="{00000000-0008-0000-0F00-0000F1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8" name="直線コネクタ 497">
          <a:extLst>
            <a:ext uri="{FF2B5EF4-FFF2-40B4-BE49-F238E27FC236}">
              <a16:creationId xmlns:a16="http://schemas.microsoft.com/office/drawing/2014/main" id="{00000000-0008-0000-0F00-0000F2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99" name="テキスト ボックス 498">
          <a:extLst>
            <a:ext uri="{FF2B5EF4-FFF2-40B4-BE49-F238E27FC236}">
              <a16:creationId xmlns:a16="http://schemas.microsoft.com/office/drawing/2014/main" id="{00000000-0008-0000-0F00-0000F3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0" name="直線コネクタ 499">
          <a:extLst>
            <a:ext uri="{FF2B5EF4-FFF2-40B4-BE49-F238E27FC236}">
              <a16:creationId xmlns:a16="http://schemas.microsoft.com/office/drawing/2014/main" id="{00000000-0008-0000-0F00-0000F4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1" name="テキスト ボックス 500">
          <a:extLst>
            <a:ext uri="{FF2B5EF4-FFF2-40B4-BE49-F238E27FC236}">
              <a16:creationId xmlns:a16="http://schemas.microsoft.com/office/drawing/2014/main" id="{00000000-0008-0000-0F00-0000F5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2" name="直線コネクタ 501">
          <a:extLst>
            <a:ext uri="{FF2B5EF4-FFF2-40B4-BE49-F238E27FC236}">
              <a16:creationId xmlns:a16="http://schemas.microsoft.com/office/drawing/2014/main" id="{00000000-0008-0000-0F00-0000F6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1" name="【一般廃棄物処理施設】&#10;有形固定資産減価償却率グラフ枠">
          <a:extLst>
            <a:ext uri="{FF2B5EF4-FFF2-40B4-BE49-F238E27FC236}">
              <a16:creationId xmlns:a16="http://schemas.microsoft.com/office/drawing/2014/main" id="{00000000-0008-0000-0F00-0000FF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56606</xdr:rowOff>
    </xdr:from>
    <xdr:to>
      <xdr:col>85</xdr:col>
      <xdr:colOff>126364</xdr:colOff>
      <xdr:row>41</xdr:row>
      <xdr:rowOff>152944</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flipV="1">
          <a:off x="16318864" y="5885906"/>
          <a:ext cx="0" cy="1296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156771</xdr:rowOff>
    </xdr:from>
    <xdr:ext cx="405111" cy="259045"/>
    <xdr:sp macro="" textlink="">
      <xdr:nvSpPr>
        <xdr:cNvPr id="513" name="【一般廃棄物処理施設】&#10;有形固定資産減価償却率最小値テキスト">
          <a:extLst>
            <a:ext uri="{FF2B5EF4-FFF2-40B4-BE49-F238E27FC236}">
              <a16:creationId xmlns:a16="http://schemas.microsoft.com/office/drawing/2014/main" id="{00000000-0008-0000-0F00-000001020000}"/>
            </a:ext>
          </a:extLst>
        </xdr:cNvPr>
        <xdr:cNvSpPr txBox="1"/>
      </xdr:nvSpPr>
      <xdr:spPr>
        <a:xfrm>
          <a:off x="16357600" y="718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152944</xdr:rowOff>
    </xdr:from>
    <xdr:to>
      <xdr:col>86</xdr:col>
      <xdr:colOff>25400</xdr:colOff>
      <xdr:row>41</xdr:row>
      <xdr:rowOff>152944</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a:off x="16230600" y="718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3283</xdr:rowOff>
    </xdr:from>
    <xdr:ext cx="405111" cy="259045"/>
    <xdr:sp macro="" textlink="">
      <xdr:nvSpPr>
        <xdr:cNvPr id="515" name="【一般廃棄物処理施設】&#10;有形固定資産減価償却率最大値テキスト">
          <a:extLst>
            <a:ext uri="{FF2B5EF4-FFF2-40B4-BE49-F238E27FC236}">
              <a16:creationId xmlns:a16="http://schemas.microsoft.com/office/drawing/2014/main" id="{00000000-0008-0000-0F00-000003020000}"/>
            </a:ext>
          </a:extLst>
        </xdr:cNvPr>
        <xdr:cNvSpPr txBox="1"/>
      </xdr:nvSpPr>
      <xdr:spPr>
        <a:xfrm>
          <a:off x="16357600" y="5661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56606</xdr:rowOff>
    </xdr:from>
    <xdr:to>
      <xdr:col>86</xdr:col>
      <xdr:colOff>25400</xdr:colOff>
      <xdr:row>34</xdr:row>
      <xdr:rowOff>56606</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a:off x="16230600" y="588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58074</xdr:rowOff>
    </xdr:from>
    <xdr:ext cx="405111" cy="259045"/>
    <xdr:sp macro="" textlink="">
      <xdr:nvSpPr>
        <xdr:cNvPr id="517" name="【一般廃棄物処理施設】&#10;有形固定資産減価償却率平均値テキスト">
          <a:extLst>
            <a:ext uri="{FF2B5EF4-FFF2-40B4-BE49-F238E27FC236}">
              <a16:creationId xmlns:a16="http://schemas.microsoft.com/office/drawing/2014/main" id="{00000000-0008-0000-0F00-000005020000}"/>
            </a:ext>
          </a:extLst>
        </xdr:cNvPr>
        <xdr:cNvSpPr txBox="1"/>
      </xdr:nvSpPr>
      <xdr:spPr>
        <a:xfrm>
          <a:off x="16357600" y="6401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35197</xdr:rowOff>
    </xdr:from>
    <xdr:to>
      <xdr:col>85</xdr:col>
      <xdr:colOff>177800</xdr:colOff>
      <xdr:row>38</xdr:row>
      <xdr:rowOff>136797</xdr:rowOff>
    </xdr:to>
    <xdr:sp macro="" textlink="">
      <xdr:nvSpPr>
        <xdr:cNvPr id="518" name="フローチャート: 判断 517">
          <a:extLst>
            <a:ext uri="{FF2B5EF4-FFF2-40B4-BE49-F238E27FC236}">
              <a16:creationId xmlns:a16="http://schemas.microsoft.com/office/drawing/2014/main" id="{00000000-0008-0000-0F00-000006020000}"/>
            </a:ext>
          </a:extLst>
        </xdr:cNvPr>
        <xdr:cNvSpPr/>
      </xdr:nvSpPr>
      <xdr:spPr>
        <a:xfrm>
          <a:off x="162687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53159</xdr:rowOff>
    </xdr:from>
    <xdr:to>
      <xdr:col>81</xdr:col>
      <xdr:colOff>101600</xdr:colOff>
      <xdr:row>38</xdr:row>
      <xdr:rowOff>154759</xdr:rowOff>
    </xdr:to>
    <xdr:sp macro="" textlink="">
      <xdr:nvSpPr>
        <xdr:cNvPr id="519" name="フローチャート: 判断 518">
          <a:extLst>
            <a:ext uri="{FF2B5EF4-FFF2-40B4-BE49-F238E27FC236}">
              <a16:creationId xmlns:a16="http://schemas.microsoft.com/office/drawing/2014/main" id="{00000000-0008-0000-0F00-000007020000}"/>
            </a:ext>
          </a:extLst>
        </xdr:cNvPr>
        <xdr:cNvSpPr/>
      </xdr:nvSpPr>
      <xdr:spPr>
        <a:xfrm>
          <a:off x="15430500" y="656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72753</xdr:rowOff>
    </xdr:from>
    <xdr:to>
      <xdr:col>76</xdr:col>
      <xdr:colOff>165100</xdr:colOff>
      <xdr:row>39</xdr:row>
      <xdr:rowOff>2903</xdr:rowOff>
    </xdr:to>
    <xdr:sp macro="" textlink="">
      <xdr:nvSpPr>
        <xdr:cNvPr id="520" name="フローチャート: 判断 519">
          <a:extLst>
            <a:ext uri="{FF2B5EF4-FFF2-40B4-BE49-F238E27FC236}">
              <a16:creationId xmlns:a16="http://schemas.microsoft.com/office/drawing/2014/main" id="{00000000-0008-0000-0F00-000008020000}"/>
            </a:ext>
          </a:extLst>
        </xdr:cNvPr>
        <xdr:cNvSpPr/>
      </xdr:nvSpPr>
      <xdr:spPr>
        <a:xfrm>
          <a:off x="14541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5806</xdr:rowOff>
    </xdr:from>
    <xdr:to>
      <xdr:col>72</xdr:col>
      <xdr:colOff>38100</xdr:colOff>
      <xdr:row>38</xdr:row>
      <xdr:rowOff>107406</xdr:rowOff>
    </xdr:to>
    <xdr:sp macro="" textlink="">
      <xdr:nvSpPr>
        <xdr:cNvPr id="521" name="フローチャート: 判断 520">
          <a:extLst>
            <a:ext uri="{FF2B5EF4-FFF2-40B4-BE49-F238E27FC236}">
              <a16:creationId xmlns:a16="http://schemas.microsoft.com/office/drawing/2014/main" id="{00000000-0008-0000-0F00-000009020000}"/>
            </a:ext>
          </a:extLst>
        </xdr:cNvPr>
        <xdr:cNvSpPr/>
      </xdr:nvSpPr>
      <xdr:spPr>
        <a:xfrm>
          <a:off x="13652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61323</xdr:rowOff>
    </xdr:from>
    <xdr:to>
      <xdr:col>67</xdr:col>
      <xdr:colOff>101600</xdr:colOff>
      <xdr:row>38</xdr:row>
      <xdr:rowOff>162923</xdr:rowOff>
    </xdr:to>
    <xdr:sp macro="" textlink="">
      <xdr:nvSpPr>
        <xdr:cNvPr id="522" name="フローチャート: 判断 521">
          <a:extLst>
            <a:ext uri="{FF2B5EF4-FFF2-40B4-BE49-F238E27FC236}">
              <a16:creationId xmlns:a16="http://schemas.microsoft.com/office/drawing/2014/main" id="{00000000-0008-0000-0F00-00000A020000}"/>
            </a:ext>
          </a:extLst>
        </xdr:cNvPr>
        <xdr:cNvSpPr/>
      </xdr:nvSpPr>
      <xdr:spPr>
        <a:xfrm>
          <a:off x="12763500" y="657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00000000-0008-0000-0F00-00000B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00000000-0008-0000-0F00-00000C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00000000-0008-0000-0F00-00000D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00000000-0008-0000-0F00-00000E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00000000-0008-0000-0F00-00000F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118473</xdr:rowOff>
    </xdr:from>
    <xdr:to>
      <xdr:col>85</xdr:col>
      <xdr:colOff>177800</xdr:colOff>
      <xdr:row>40</xdr:row>
      <xdr:rowOff>48623</xdr:rowOff>
    </xdr:to>
    <xdr:sp macro="" textlink="">
      <xdr:nvSpPr>
        <xdr:cNvPr id="528" name="楕円 527">
          <a:extLst>
            <a:ext uri="{FF2B5EF4-FFF2-40B4-BE49-F238E27FC236}">
              <a16:creationId xmlns:a16="http://schemas.microsoft.com/office/drawing/2014/main" id="{00000000-0008-0000-0F00-000010020000}"/>
            </a:ext>
          </a:extLst>
        </xdr:cNvPr>
        <xdr:cNvSpPr/>
      </xdr:nvSpPr>
      <xdr:spPr>
        <a:xfrm>
          <a:off x="16268700" y="680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96900</xdr:rowOff>
    </xdr:from>
    <xdr:ext cx="405111" cy="259045"/>
    <xdr:sp macro="" textlink="">
      <xdr:nvSpPr>
        <xdr:cNvPr id="529" name="【一般廃棄物処理施設】&#10;有形固定資産減価償却率該当値テキスト">
          <a:extLst>
            <a:ext uri="{FF2B5EF4-FFF2-40B4-BE49-F238E27FC236}">
              <a16:creationId xmlns:a16="http://schemas.microsoft.com/office/drawing/2014/main" id="{00000000-0008-0000-0F00-000011020000}"/>
            </a:ext>
          </a:extLst>
        </xdr:cNvPr>
        <xdr:cNvSpPr txBox="1"/>
      </xdr:nvSpPr>
      <xdr:spPr>
        <a:xfrm>
          <a:off x="16357600" y="678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115207</xdr:rowOff>
    </xdr:from>
    <xdr:to>
      <xdr:col>81</xdr:col>
      <xdr:colOff>101600</xdr:colOff>
      <xdr:row>40</xdr:row>
      <xdr:rowOff>45357</xdr:rowOff>
    </xdr:to>
    <xdr:sp macro="" textlink="">
      <xdr:nvSpPr>
        <xdr:cNvPr id="530" name="楕円 529">
          <a:extLst>
            <a:ext uri="{FF2B5EF4-FFF2-40B4-BE49-F238E27FC236}">
              <a16:creationId xmlns:a16="http://schemas.microsoft.com/office/drawing/2014/main" id="{00000000-0008-0000-0F00-000012020000}"/>
            </a:ext>
          </a:extLst>
        </xdr:cNvPr>
        <xdr:cNvSpPr/>
      </xdr:nvSpPr>
      <xdr:spPr>
        <a:xfrm>
          <a:off x="15430500" y="680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166007</xdr:rowOff>
    </xdr:from>
    <xdr:to>
      <xdr:col>85</xdr:col>
      <xdr:colOff>127000</xdr:colOff>
      <xdr:row>39</xdr:row>
      <xdr:rowOff>169273</xdr:rowOff>
    </xdr:to>
    <xdr:cxnSp macro="">
      <xdr:nvCxnSpPr>
        <xdr:cNvPr id="531" name="直線コネクタ 530">
          <a:extLst>
            <a:ext uri="{FF2B5EF4-FFF2-40B4-BE49-F238E27FC236}">
              <a16:creationId xmlns:a16="http://schemas.microsoft.com/office/drawing/2014/main" id="{00000000-0008-0000-0F00-000013020000}"/>
            </a:ext>
          </a:extLst>
        </xdr:cNvPr>
        <xdr:cNvCxnSpPr/>
      </xdr:nvCxnSpPr>
      <xdr:spPr>
        <a:xfrm>
          <a:off x="15481300" y="685255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157662</xdr:rowOff>
    </xdr:from>
    <xdr:to>
      <xdr:col>76</xdr:col>
      <xdr:colOff>165100</xdr:colOff>
      <xdr:row>39</xdr:row>
      <xdr:rowOff>87812</xdr:rowOff>
    </xdr:to>
    <xdr:sp macro="" textlink="">
      <xdr:nvSpPr>
        <xdr:cNvPr id="532" name="楕円 531">
          <a:extLst>
            <a:ext uri="{FF2B5EF4-FFF2-40B4-BE49-F238E27FC236}">
              <a16:creationId xmlns:a16="http://schemas.microsoft.com/office/drawing/2014/main" id="{00000000-0008-0000-0F00-000014020000}"/>
            </a:ext>
          </a:extLst>
        </xdr:cNvPr>
        <xdr:cNvSpPr/>
      </xdr:nvSpPr>
      <xdr:spPr>
        <a:xfrm>
          <a:off x="14541500" y="667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37012</xdr:rowOff>
    </xdr:from>
    <xdr:to>
      <xdr:col>81</xdr:col>
      <xdr:colOff>50800</xdr:colOff>
      <xdr:row>39</xdr:row>
      <xdr:rowOff>166007</xdr:rowOff>
    </xdr:to>
    <xdr:cxnSp macro="">
      <xdr:nvCxnSpPr>
        <xdr:cNvPr id="533" name="直線コネクタ 532">
          <a:extLst>
            <a:ext uri="{FF2B5EF4-FFF2-40B4-BE49-F238E27FC236}">
              <a16:creationId xmlns:a16="http://schemas.microsoft.com/office/drawing/2014/main" id="{00000000-0008-0000-0F00-000015020000}"/>
            </a:ext>
          </a:extLst>
        </xdr:cNvPr>
        <xdr:cNvCxnSpPr/>
      </xdr:nvCxnSpPr>
      <xdr:spPr>
        <a:xfrm>
          <a:off x="14592300" y="6723562"/>
          <a:ext cx="889000" cy="12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87449</xdr:rowOff>
    </xdr:from>
    <xdr:to>
      <xdr:col>72</xdr:col>
      <xdr:colOff>38100</xdr:colOff>
      <xdr:row>39</xdr:row>
      <xdr:rowOff>17599</xdr:rowOff>
    </xdr:to>
    <xdr:sp macro="" textlink="">
      <xdr:nvSpPr>
        <xdr:cNvPr id="534" name="楕円 533">
          <a:extLst>
            <a:ext uri="{FF2B5EF4-FFF2-40B4-BE49-F238E27FC236}">
              <a16:creationId xmlns:a16="http://schemas.microsoft.com/office/drawing/2014/main" id="{00000000-0008-0000-0F00-000016020000}"/>
            </a:ext>
          </a:extLst>
        </xdr:cNvPr>
        <xdr:cNvSpPr/>
      </xdr:nvSpPr>
      <xdr:spPr>
        <a:xfrm>
          <a:off x="13652500" y="660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138249</xdr:rowOff>
    </xdr:from>
    <xdr:to>
      <xdr:col>76</xdr:col>
      <xdr:colOff>114300</xdr:colOff>
      <xdr:row>39</xdr:row>
      <xdr:rowOff>37012</xdr:rowOff>
    </xdr:to>
    <xdr:cxnSp macro="">
      <xdr:nvCxnSpPr>
        <xdr:cNvPr id="535" name="直線コネクタ 534">
          <a:extLst>
            <a:ext uri="{FF2B5EF4-FFF2-40B4-BE49-F238E27FC236}">
              <a16:creationId xmlns:a16="http://schemas.microsoft.com/office/drawing/2014/main" id="{00000000-0008-0000-0F00-000017020000}"/>
            </a:ext>
          </a:extLst>
        </xdr:cNvPr>
        <xdr:cNvCxnSpPr/>
      </xdr:nvCxnSpPr>
      <xdr:spPr>
        <a:xfrm>
          <a:off x="13703300" y="6653349"/>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12337</xdr:rowOff>
    </xdr:from>
    <xdr:to>
      <xdr:col>67</xdr:col>
      <xdr:colOff>101600</xdr:colOff>
      <xdr:row>38</xdr:row>
      <xdr:rowOff>113937</xdr:rowOff>
    </xdr:to>
    <xdr:sp macro="" textlink="">
      <xdr:nvSpPr>
        <xdr:cNvPr id="536" name="楕円 535">
          <a:extLst>
            <a:ext uri="{FF2B5EF4-FFF2-40B4-BE49-F238E27FC236}">
              <a16:creationId xmlns:a16="http://schemas.microsoft.com/office/drawing/2014/main" id="{00000000-0008-0000-0F00-000018020000}"/>
            </a:ext>
          </a:extLst>
        </xdr:cNvPr>
        <xdr:cNvSpPr/>
      </xdr:nvSpPr>
      <xdr:spPr>
        <a:xfrm>
          <a:off x="12763500" y="652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63137</xdr:rowOff>
    </xdr:from>
    <xdr:to>
      <xdr:col>71</xdr:col>
      <xdr:colOff>177800</xdr:colOff>
      <xdr:row>38</xdr:row>
      <xdr:rowOff>138249</xdr:rowOff>
    </xdr:to>
    <xdr:cxnSp macro="">
      <xdr:nvCxnSpPr>
        <xdr:cNvPr id="537" name="直線コネクタ 536">
          <a:extLst>
            <a:ext uri="{FF2B5EF4-FFF2-40B4-BE49-F238E27FC236}">
              <a16:creationId xmlns:a16="http://schemas.microsoft.com/office/drawing/2014/main" id="{00000000-0008-0000-0F00-000019020000}"/>
            </a:ext>
          </a:extLst>
        </xdr:cNvPr>
        <xdr:cNvCxnSpPr/>
      </xdr:nvCxnSpPr>
      <xdr:spPr>
        <a:xfrm>
          <a:off x="12814300" y="6578237"/>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171285</xdr:rowOff>
    </xdr:from>
    <xdr:ext cx="405111" cy="259045"/>
    <xdr:sp macro="" textlink="">
      <xdr:nvSpPr>
        <xdr:cNvPr id="538" name="n_1aveValue【一般廃棄物処理施設】&#10;有形固定資産減価償却率">
          <a:extLst>
            <a:ext uri="{FF2B5EF4-FFF2-40B4-BE49-F238E27FC236}">
              <a16:creationId xmlns:a16="http://schemas.microsoft.com/office/drawing/2014/main" id="{00000000-0008-0000-0F00-00001A020000}"/>
            </a:ext>
          </a:extLst>
        </xdr:cNvPr>
        <xdr:cNvSpPr txBox="1"/>
      </xdr:nvSpPr>
      <xdr:spPr>
        <a:xfrm>
          <a:off x="15266044" y="634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19430</xdr:rowOff>
    </xdr:from>
    <xdr:ext cx="405111" cy="259045"/>
    <xdr:sp macro="" textlink="">
      <xdr:nvSpPr>
        <xdr:cNvPr id="539" name="n_2aveValue【一般廃棄物処理施設】&#10;有形固定資産減価償却率">
          <a:extLst>
            <a:ext uri="{FF2B5EF4-FFF2-40B4-BE49-F238E27FC236}">
              <a16:creationId xmlns:a16="http://schemas.microsoft.com/office/drawing/2014/main" id="{00000000-0008-0000-0F00-00001B020000}"/>
            </a:ext>
          </a:extLst>
        </xdr:cNvPr>
        <xdr:cNvSpPr txBox="1"/>
      </xdr:nvSpPr>
      <xdr:spPr>
        <a:xfrm>
          <a:off x="14389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123933</xdr:rowOff>
    </xdr:from>
    <xdr:ext cx="405111" cy="259045"/>
    <xdr:sp macro="" textlink="">
      <xdr:nvSpPr>
        <xdr:cNvPr id="540" name="n_3aveValue【一般廃棄物処理施設】&#10;有形固定資産減価償却率">
          <a:extLst>
            <a:ext uri="{FF2B5EF4-FFF2-40B4-BE49-F238E27FC236}">
              <a16:creationId xmlns:a16="http://schemas.microsoft.com/office/drawing/2014/main" id="{00000000-0008-0000-0F00-00001C020000}"/>
            </a:ext>
          </a:extLst>
        </xdr:cNvPr>
        <xdr:cNvSpPr txBox="1"/>
      </xdr:nvSpPr>
      <xdr:spPr>
        <a:xfrm>
          <a:off x="13500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154050</xdr:rowOff>
    </xdr:from>
    <xdr:ext cx="405111" cy="259045"/>
    <xdr:sp macro="" textlink="">
      <xdr:nvSpPr>
        <xdr:cNvPr id="541" name="n_4aveValue【一般廃棄物処理施設】&#10;有形固定資産減価償却率">
          <a:extLst>
            <a:ext uri="{FF2B5EF4-FFF2-40B4-BE49-F238E27FC236}">
              <a16:creationId xmlns:a16="http://schemas.microsoft.com/office/drawing/2014/main" id="{00000000-0008-0000-0F00-00001D020000}"/>
            </a:ext>
          </a:extLst>
        </xdr:cNvPr>
        <xdr:cNvSpPr txBox="1"/>
      </xdr:nvSpPr>
      <xdr:spPr>
        <a:xfrm>
          <a:off x="12611744" y="666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36484</xdr:rowOff>
    </xdr:from>
    <xdr:ext cx="405111" cy="259045"/>
    <xdr:sp macro="" textlink="">
      <xdr:nvSpPr>
        <xdr:cNvPr id="542" name="n_1mainValue【一般廃棄物処理施設】&#10;有形固定資産減価償却率">
          <a:extLst>
            <a:ext uri="{FF2B5EF4-FFF2-40B4-BE49-F238E27FC236}">
              <a16:creationId xmlns:a16="http://schemas.microsoft.com/office/drawing/2014/main" id="{00000000-0008-0000-0F00-00001E020000}"/>
            </a:ext>
          </a:extLst>
        </xdr:cNvPr>
        <xdr:cNvSpPr txBox="1"/>
      </xdr:nvSpPr>
      <xdr:spPr>
        <a:xfrm>
          <a:off x="15266044" y="689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78939</xdr:rowOff>
    </xdr:from>
    <xdr:ext cx="405111" cy="259045"/>
    <xdr:sp macro="" textlink="">
      <xdr:nvSpPr>
        <xdr:cNvPr id="543" name="n_2mainValue【一般廃棄物処理施設】&#10;有形固定資産減価償却率">
          <a:extLst>
            <a:ext uri="{FF2B5EF4-FFF2-40B4-BE49-F238E27FC236}">
              <a16:creationId xmlns:a16="http://schemas.microsoft.com/office/drawing/2014/main" id="{00000000-0008-0000-0F00-00001F020000}"/>
            </a:ext>
          </a:extLst>
        </xdr:cNvPr>
        <xdr:cNvSpPr txBox="1"/>
      </xdr:nvSpPr>
      <xdr:spPr>
        <a:xfrm>
          <a:off x="14389744" y="676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8726</xdr:rowOff>
    </xdr:from>
    <xdr:ext cx="405111" cy="259045"/>
    <xdr:sp macro="" textlink="">
      <xdr:nvSpPr>
        <xdr:cNvPr id="544" name="n_3mainValue【一般廃棄物処理施設】&#10;有形固定資産減価償却率">
          <a:extLst>
            <a:ext uri="{FF2B5EF4-FFF2-40B4-BE49-F238E27FC236}">
              <a16:creationId xmlns:a16="http://schemas.microsoft.com/office/drawing/2014/main" id="{00000000-0008-0000-0F00-000020020000}"/>
            </a:ext>
          </a:extLst>
        </xdr:cNvPr>
        <xdr:cNvSpPr txBox="1"/>
      </xdr:nvSpPr>
      <xdr:spPr>
        <a:xfrm>
          <a:off x="13500744" y="669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130464</xdr:rowOff>
    </xdr:from>
    <xdr:ext cx="405111" cy="259045"/>
    <xdr:sp macro="" textlink="">
      <xdr:nvSpPr>
        <xdr:cNvPr id="545" name="n_4mainValue【一般廃棄物処理施設】&#10;有形固定資産減価償却率">
          <a:extLst>
            <a:ext uri="{FF2B5EF4-FFF2-40B4-BE49-F238E27FC236}">
              <a16:creationId xmlns:a16="http://schemas.microsoft.com/office/drawing/2014/main" id="{00000000-0008-0000-0F00-000021020000}"/>
            </a:ext>
          </a:extLst>
        </xdr:cNvPr>
        <xdr:cNvSpPr txBox="1"/>
      </xdr:nvSpPr>
      <xdr:spPr>
        <a:xfrm>
          <a:off x="12611744" y="630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6" name="正方形/長方形 545">
          <a:extLst>
            <a:ext uri="{FF2B5EF4-FFF2-40B4-BE49-F238E27FC236}">
              <a16:creationId xmlns:a16="http://schemas.microsoft.com/office/drawing/2014/main" id="{00000000-0008-0000-0F00-000022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7" name="正方形/長方形 546">
          <a:extLst>
            <a:ext uri="{FF2B5EF4-FFF2-40B4-BE49-F238E27FC236}">
              <a16:creationId xmlns:a16="http://schemas.microsoft.com/office/drawing/2014/main" id="{00000000-0008-0000-0F00-000023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8" name="正方形/長方形 547">
          <a:extLst>
            <a:ext uri="{FF2B5EF4-FFF2-40B4-BE49-F238E27FC236}">
              <a16:creationId xmlns:a16="http://schemas.microsoft.com/office/drawing/2014/main" id="{00000000-0008-0000-0F00-000024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9" name="正方形/長方形 548">
          <a:extLst>
            <a:ext uri="{FF2B5EF4-FFF2-40B4-BE49-F238E27FC236}">
              <a16:creationId xmlns:a16="http://schemas.microsoft.com/office/drawing/2014/main" id="{00000000-0008-0000-0F00-000025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0" name="正方形/長方形 549">
          <a:extLst>
            <a:ext uri="{FF2B5EF4-FFF2-40B4-BE49-F238E27FC236}">
              <a16:creationId xmlns:a16="http://schemas.microsoft.com/office/drawing/2014/main" id="{00000000-0008-0000-0F00-000026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1" name="正方形/長方形 550">
          <a:extLst>
            <a:ext uri="{FF2B5EF4-FFF2-40B4-BE49-F238E27FC236}">
              <a16:creationId xmlns:a16="http://schemas.microsoft.com/office/drawing/2014/main" id="{00000000-0008-0000-0F00-000027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2" name="正方形/長方形 551">
          <a:extLst>
            <a:ext uri="{FF2B5EF4-FFF2-40B4-BE49-F238E27FC236}">
              <a16:creationId xmlns:a16="http://schemas.microsoft.com/office/drawing/2014/main" id="{00000000-0008-0000-0F00-000028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3" name="正方形/長方形 552">
          <a:extLst>
            <a:ext uri="{FF2B5EF4-FFF2-40B4-BE49-F238E27FC236}">
              <a16:creationId xmlns:a16="http://schemas.microsoft.com/office/drawing/2014/main" id="{00000000-0008-0000-0F00-000029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4" name="テキスト ボックス 553">
          <a:extLst>
            <a:ext uri="{FF2B5EF4-FFF2-40B4-BE49-F238E27FC236}">
              <a16:creationId xmlns:a16="http://schemas.microsoft.com/office/drawing/2014/main" id="{00000000-0008-0000-0F00-00002A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5" name="直線コネクタ 554">
          <a:extLst>
            <a:ext uri="{FF2B5EF4-FFF2-40B4-BE49-F238E27FC236}">
              <a16:creationId xmlns:a16="http://schemas.microsoft.com/office/drawing/2014/main" id="{00000000-0008-0000-0F00-00002B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6" name="直線コネクタ 555">
          <a:extLst>
            <a:ext uri="{FF2B5EF4-FFF2-40B4-BE49-F238E27FC236}">
              <a16:creationId xmlns:a16="http://schemas.microsoft.com/office/drawing/2014/main" id="{00000000-0008-0000-0F00-00002C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7" name="テキスト ボックス 556">
          <a:extLst>
            <a:ext uri="{FF2B5EF4-FFF2-40B4-BE49-F238E27FC236}">
              <a16:creationId xmlns:a16="http://schemas.microsoft.com/office/drawing/2014/main" id="{00000000-0008-0000-0F00-00002D02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8" name="直線コネクタ 557">
          <a:extLst>
            <a:ext uri="{FF2B5EF4-FFF2-40B4-BE49-F238E27FC236}">
              <a16:creationId xmlns:a16="http://schemas.microsoft.com/office/drawing/2014/main" id="{00000000-0008-0000-0F00-00002E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9" name="テキスト ボックス 558">
          <a:extLst>
            <a:ext uri="{FF2B5EF4-FFF2-40B4-BE49-F238E27FC236}">
              <a16:creationId xmlns:a16="http://schemas.microsoft.com/office/drawing/2014/main" id="{00000000-0008-0000-0F00-00002F020000}"/>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0" name="直線コネクタ 559">
          <a:extLst>
            <a:ext uri="{FF2B5EF4-FFF2-40B4-BE49-F238E27FC236}">
              <a16:creationId xmlns:a16="http://schemas.microsoft.com/office/drawing/2014/main" id="{00000000-0008-0000-0F00-000030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1" name="テキスト ボックス 560">
          <a:extLst>
            <a:ext uri="{FF2B5EF4-FFF2-40B4-BE49-F238E27FC236}">
              <a16:creationId xmlns:a16="http://schemas.microsoft.com/office/drawing/2014/main" id="{00000000-0008-0000-0F00-00003102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2" name="直線コネクタ 561">
          <a:extLst>
            <a:ext uri="{FF2B5EF4-FFF2-40B4-BE49-F238E27FC236}">
              <a16:creationId xmlns:a16="http://schemas.microsoft.com/office/drawing/2014/main" id="{00000000-0008-0000-0F00-000032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5" name="テキスト ボックス 564">
          <a:extLst>
            <a:ext uri="{FF2B5EF4-FFF2-40B4-BE49-F238E27FC236}">
              <a16:creationId xmlns:a16="http://schemas.microsoft.com/office/drawing/2014/main" id="{00000000-0008-0000-0F00-00003502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7" name="テキスト ボックス 566">
          <a:extLst>
            <a:ext uri="{FF2B5EF4-FFF2-40B4-BE49-F238E27FC236}">
              <a16:creationId xmlns:a16="http://schemas.microsoft.com/office/drawing/2014/main" id="{00000000-0008-0000-0F00-000037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8" name="【一般廃棄物処理施設】&#10;一人当たり有形固定資産（償却資産）額グラフ枠">
          <a:extLst>
            <a:ext uri="{FF2B5EF4-FFF2-40B4-BE49-F238E27FC236}">
              <a16:creationId xmlns:a16="http://schemas.microsoft.com/office/drawing/2014/main" id="{00000000-0008-0000-0F00-000038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105263</xdr:rowOff>
    </xdr:from>
    <xdr:to>
      <xdr:col>116</xdr:col>
      <xdr:colOff>62864</xdr:colOff>
      <xdr:row>42</xdr:row>
      <xdr:rowOff>17755</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flipV="1">
          <a:off x="22160864" y="5763113"/>
          <a:ext cx="0" cy="1455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21582</xdr:rowOff>
    </xdr:from>
    <xdr:ext cx="469744" cy="259045"/>
    <xdr:sp macro="" textlink="">
      <xdr:nvSpPr>
        <xdr:cNvPr id="570" name="【一般廃棄物処理施設】&#10;一人当たり有形固定資産（償却資産）額最小値テキスト">
          <a:extLst>
            <a:ext uri="{FF2B5EF4-FFF2-40B4-BE49-F238E27FC236}">
              <a16:creationId xmlns:a16="http://schemas.microsoft.com/office/drawing/2014/main" id="{00000000-0008-0000-0F00-00003A020000}"/>
            </a:ext>
          </a:extLst>
        </xdr:cNvPr>
        <xdr:cNvSpPr txBox="1"/>
      </xdr:nvSpPr>
      <xdr:spPr>
        <a:xfrm>
          <a:off x="22199600" y="7222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17755</xdr:rowOff>
    </xdr:from>
    <xdr:to>
      <xdr:col>116</xdr:col>
      <xdr:colOff>152400</xdr:colOff>
      <xdr:row>42</xdr:row>
      <xdr:rowOff>17755</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a:off x="22072600" y="7218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51940</xdr:rowOff>
    </xdr:from>
    <xdr:ext cx="599010" cy="259045"/>
    <xdr:sp macro="" textlink="">
      <xdr:nvSpPr>
        <xdr:cNvPr id="572" name="【一般廃棄物処理施設】&#10;一人当たり有形固定資産（償却資産）額最大値テキスト">
          <a:extLst>
            <a:ext uri="{FF2B5EF4-FFF2-40B4-BE49-F238E27FC236}">
              <a16:creationId xmlns:a16="http://schemas.microsoft.com/office/drawing/2014/main" id="{00000000-0008-0000-0F00-00003C020000}"/>
            </a:ext>
          </a:extLst>
        </xdr:cNvPr>
        <xdr:cNvSpPr txBox="1"/>
      </xdr:nvSpPr>
      <xdr:spPr>
        <a:xfrm>
          <a:off x="22199600" y="553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105263</xdr:rowOff>
    </xdr:from>
    <xdr:to>
      <xdr:col>116</xdr:col>
      <xdr:colOff>152400</xdr:colOff>
      <xdr:row>33</xdr:row>
      <xdr:rowOff>105263</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a:off x="22072600" y="5763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130662</xdr:rowOff>
    </xdr:from>
    <xdr:ext cx="534377" cy="259045"/>
    <xdr:sp macro="" textlink="">
      <xdr:nvSpPr>
        <xdr:cNvPr id="574" name="【一般廃棄物処理施設】&#10;一人当たり有形固定資産（償却資産）額平均値テキスト">
          <a:extLst>
            <a:ext uri="{FF2B5EF4-FFF2-40B4-BE49-F238E27FC236}">
              <a16:creationId xmlns:a16="http://schemas.microsoft.com/office/drawing/2014/main" id="{00000000-0008-0000-0F00-00003E020000}"/>
            </a:ext>
          </a:extLst>
        </xdr:cNvPr>
        <xdr:cNvSpPr txBox="1"/>
      </xdr:nvSpPr>
      <xdr:spPr>
        <a:xfrm>
          <a:off x="22199600" y="6645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152235</xdr:rowOff>
    </xdr:from>
    <xdr:to>
      <xdr:col>116</xdr:col>
      <xdr:colOff>114300</xdr:colOff>
      <xdr:row>39</xdr:row>
      <xdr:rowOff>82385</xdr:rowOff>
    </xdr:to>
    <xdr:sp macro="" textlink="">
      <xdr:nvSpPr>
        <xdr:cNvPr id="575" name="フローチャート: 判断 574">
          <a:extLst>
            <a:ext uri="{FF2B5EF4-FFF2-40B4-BE49-F238E27FC236}">
              <a16:creationId xmlns:a16="http://schemas.microsoft.com/office/drawing/2014/main" id="{00000000-0008-0000-0F00-00003F020000}"/>
            </a:ext>
          </a:extLst>
        </xdr:cNvPr>
        <xdr:cNvSpPr/>
      </xdr:nvSpPr>
      <xdr:spPr>
        <a:xfrm>
          <a:off x="22110700" y="666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7516</xdr:rowOff>
    </xdr:from>
    <xdr:to>
      <xdr:col>112</xdr:col>
      <xdr:colOff>38100</xdr:colOff>
      <xdr:row>39</xdr:row>
      <xdr:rowOff>109116</xdr:rowOff>
    </xdr:to>
    <xdr:sp macro="" textlink="">
      <xdr:nvSpPr>
        <xdr:cNvPr id="576" name="フローチャート: 判断 575">
          <a:extLst>
            <a:ext uri="{FF2B5EF4-FFF2-40B4-BE49-F238E27FC236}">
              <a16:creationId xmlns:a16="http://schemas.microsoft.com/office/drawing/2014/main" id="{00000000-0008-0000-0F00-000040020000}"/>
            </a:ext>
          </a:extLst>
        </xdr:cNvPr>
        <xdr:cNvSpPr/>
      </xdr:nvSpPr>
      <xdr:spPr>
        <a:xfrm>
          <a:off x="21272500" y="669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4056</xdr:rowOff>
    </xdr:from>
    <xdr:to>
      <xdr:col>107</xdr:col>
      <xdr:colOff>101600</xdr:colOff>
      <xdr:row>39</xdr:row>
      <xdr:rowOff>105656</xdr:rowOff>
    </xdr:to>
    <xdr:sp macro="" textlink="">
      <xdr:nvSpPr>
        <xdr:cNvPr id="577" name="フローチャート: 判断 576">
          <a:extLst>
            <a:ext uri="{FF2B5EF4-FFF2-40B4-BE49-F238E27FC236}">
              <a16:creationId xmlns:a16="http://schemas.microsoft.com/office/drawing/2014/main" id="{00000000-0008-0000-0F00-000041020000}"/>
            </a:ext>
          </a:extLst>
        </xdr:cNvPr>
        <xdr:cNvSpPr/>
      </xdr:nvSpPr>
      <xdr:spPr>
        <a:xfrm>
          <a:off x="20383500" y="6690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43086</xdr:rowOff>
    </xdr:from>
    <xdr:to>
      <xdr:col>102</xdr:col>
      <xdr:colOff>165100</xdr:colOff>
      <xdr:row>39</xdr:row>
      <xdr:rowOff>144686</xdr:rowOff>
    </xdr:to>
    <xdr:sp macro="" textlink="">
      <xdr:nvSpPr>
        <xdr:cNvPr id="578" name="フローチャート: 判断 577">
          <a:extLst>
            <a:ext uri="{FF2B5EF4-FFF2-40B4-BE49-F238E27FC236}">
              <a16:creationId xmlns:a16="http://schemas.microsoft.com/office/drawing/2014/main" id="{00000000-0008-0000-0F00-000042020000}"/>
            </a:ext>
          </a:extLst>
        </xdr:cNvPr>
        <xdr:cNvSpPr/>
      </xdr:nvSpPr>
      <xdr:spPr>
        <a:xfrm>
          <a:off x="19494500" y="672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2228</xdr:rowOff>
    </xdr:from>
    <xdr:to>
      <xdr:col>98</xdr:col>
      <xdr:colOff>38100</xdr:colOff>
      <xdr:row>39</xdr:row>
      <xdr:rowOff>103828</xdr:rowOff>
    </xdr:to>
    <xdr:sp macro="" textlink="">
      <xdr:nvSpPr>
        <xdr:cNvPr id="579" name="フローチャート: 判断 578">
          <a:extLst>
            <a:ext uri="{FF2B5EF4-FFF2-40B4-BE49-F238E27FC236}">
              <a16:creationId xmlns:a16="http://schemas.microsoft.com/office/drawing/2014/main" id="{00000000-0008-0000-0F00-000043020000}"/>
            </a:ext>
          </a:extLst>
        </xdr:cNvPr>
        <xdr:cNvSpPr/>
      </xdr:nvSpPr>
      <xdr:spPr>
        <a:xfrm>
          <a:off x="18605500" y="66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00000000-0008-0000-0F00-000044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00000000-0008-0000-0F00-000045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00000000-0008-0000-0F00-000046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00000000-0008-0000-0F00-000047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00000000-0008-0000-0F00-000048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55964</xdr:rowOff>
    </xdr:from>
    <xdr:to>
      <xdr:col>116</xdr:col>
      <xdr:colOff>114300</xdr:colOff>
      <xdr:row>37</xdr:row>
      <xdr:rowOff>157564</xdr:rowOff>
    </xdr:to>
    <xdr:sp macro="" textlink="">
      <xdr:nvSpPr>
        <xdr:cNvPr id="585" name="楕円 584">
          <a:extLst>
            <a:ext uri="{FF2B5EF4-FFF2-40B4-BE49-F238E27FC236}">
              <a16:creationId xmlns:a16="http://schemas.microsoft.com/office/drawing/2014/main" id="{00000000-0008-0000-0F00-000049020000}"/>
            </a:ext>
          </a:extLst>
        </xdr:cNvPr>
        <xdr:cNvSpPr/>
      </xdr:nvSpPr>
      <xdr:spPr>
        <a:xfrm>
          <a:off x="22110700" y="639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78841</xdr:rowOff>
    </xdr:from>
    <xdr:ext cx="599010" cy="259045"/>
    <xdr:sp macro="" textlink="">
      <xdr:nvSpPr>
        <xdr:cNvPr id="586" name="【一般廃棄物処理施設】&#10;一人当たり有形固定資産（償却資産）額該当値テキスト">
          <a:extLst>
            <a:ext uri="{FF2B5EF4-FFF2-40B4-BE49-F238E27FC236}">
              <a16:creationId xmlns:a16="http://schemas.microsoft.com/office/drawing/2014/main" id="{00000000-0008-0000-0F00-00004A020000}"/>
            </a:ext>
          </a:extLst>
        </xdr:cNvPr>
        <xdr:cNvSpPr txBox="1"/>
      </xdr:nvSpPr>
      <xdr:spPr>
        <a:xfrm>
          <a:off x="22199600" y="6251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81041</xdr:rowOff>
    </xdr:from>
    <xdr:to>
      <xdr:col>112</xdr:col>
      <xdr:colOff>38100</xdr:colOff>
      <xdr:row>38</xdr:row>
      <xdr:rowOff>11192</xdr:rowOff>
    </xdr:to>
    <xdr:sp macro="" textlink="">
      <xdr:nvSpPr>
        <xdr:cNvPr id="587" name="楕円 586">
          <a:extLst>
            <a:ext uri="{FF2B5EF4-FFF2-40B4-BE49-F238E27FC236}">
              <a16:creationId xmlns:a16="http://schemas.microsoft.com/office/drawing/2014/main" id="{00000000-0008-0000-0F00-00004B020000}"/>
            </a:ext>
          </a:extLst>
        </xdr:cNvPr>
        <xdr:cNvSpPr/>
      </xdr:nvSpPr>
      <xdr:spPr>
        <a:xfrm>
          <a:off x="21272500" y="64246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106764</xdr:rowOff>
    </xdr:from>
    <xdr:to>
      <xdr:col>116</xdr:col>
      <xdr:colOff>63500</xdr:colOff>
      <xdr:row>37</xdr:row>
      <xdr:rowOff>131841</xdr:rowOff>
    </xdr:to>
    <xdr:cxnSp macro="">
      <xdr:nvCxnSpPr>
        <xdr:cNvPr id="588" name="直線コネクタ 587">
          <a:extLst>
            <a:ext uri="{FF2B5EF4-FFF2-40B4-BE49-F238E27FC236}">
              <a16:creationId xmlns:a16="http://schemas.microsoft.com/office/drawing/2014/main" id="{00000000-0008-0000-0F00-00004C020000}"/>
            </a:ext>
          </a:extLst>
        </xdr:cNvPr>
        <xdr:cNvCxnSpPr/>
      </xdr:nvCxnSpPr>
      <xdr:spPr>
        <a:xfrm flipV="1">
          <a:off x="21323300" y="6450414"/>
          <a:ext cx="838200" cy="25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90718</xdr:rowOff>
    </xdr:from>
    <xdr:to>
      <xdr:col>107</xdr:col>
      <xdr:colOff>101600</xdr:colOff>
      <xdr:row>38</xdr:row>
      <xdr:rowOff>20868</xdr:rowOff>
    </xdr:to>
    <xdr:sp macro="" textlink="">
      <xdr:nvSpPr>
        <xdr:cNvPr id="589" name="楕円 588">
          <a:extLst>
            <a:ext uri="{FF2B5EF4-FFF2-40B4-BE49-F238E27FC236}">
              <a16:creationId xmlns:a16="http://schemas.microsoft.com/office/drawing/2014/main" id="{00000000-0008-0000-0F00-00004D020000}"/>
            </a:ext>
          </a:extLst>
        </xdr:cNvPr>
        <xdr:cNvSpPr/>
      </xdr:nvSpPr>
      <xdr:spPr>
        <a:xfrm>
          <a:off x="20383500" y="6434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131841</xdr:rowOff>
    </xdr:from>
    <xdr:to>
      <xdr:col>111</xdr:col>
      <xdr:colOff>177800</xdr:colOff>
      <xdr:row>37</xdr:row>
      <xdr:rowOff>141518</xdr:rowOff>
    </xdr:to>
    <xdr:cxnSp macro="">
      <xdr:nvCxnSpPr>
        <xdr:cNvPr id="590" name="直線コネクタ 589">
          <a:extLst>
            <a:ext uri="{FF2B5EF4-FFF2-40B4-BE49-F238E27FC236}">
              <a16:creationId xmlns:a16="http://schemas.microsoft.com/office/drawing/2014/main" id="{00000000-0008-0000-0F00-00004E020000}"/>
            </a:ext>
          </a:extLst>
        </xdr:cNvPr>
        <xdr:cNvCxnSpPr/>
      </xdr:nvCxnSpPr>
      <xdr:spPr>
        <a:xfrm flipV="1">
          <a:off x="20434300" y="6475491"/>
          <a:ext cx="889000" cy="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96693</xdr:rowOff>
    </xdr:from>
    <xdr:to>
      <xdr:col>102</xdr:col>
      <xdr:colOff>165100</xdr:colOff>
      <xdr:row>38</xdr:row>
      <xdr:rowOff>26843</xdr:rowOff>
    </xdr:to>
    <xdr:sp macro="" textlink="">
      <xdr:nvSpPr>
        <xdr:cNvPr id="591" name="楕円 590">
          <a:extLst>
            <a:ext uri="{FF2B5EF4-FFF2-40B4-BE49-F238E27FC236}">
              <a16:creationId xmlns:a16="http://schemas.microsoft.com/office/drawing/2014/main" id="{00000000-0008-0000-0F00-00004F020000}"/>
            </a:ext>
          </a:extLst>
        </xdr:cNvPr>
        <xdr:cNvSpPr/>
      </xdr:nvSpPr>
      <xdr:spPr>
        <a:xfrm>
          <a:off x="19494500" y="644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141518</xdr:rowOff>
    </xdr:from>
    <xdr:to>
      <xdr:col>107</xdr:col>
      <xdr:colOff>50800</xdr:colOff>
      <xdr:row>37</xdr:row>
      <xdr:rowOff>147493</xdr:rowOff>
    </xdr:to>
    <xdr:cxnSp macro="">
      <xdr:nvCxnSpPr>
        <xdr:cNvPr id="592" name="直線コネクタ 591">
          <a:extLst>
            <a:ext uri="{FF2B5EF4-FFF2-40B4-BE49-F238E27FC236}">
              <a16:creationId xmlns:a16="http://schemas.microsoft.com/office/drawing/2014/main" id="{00000000-0008-0000-0F00-000050020000}"/>
            </a:ext>
          </a:extLst>
        </xdr:cNvPr>
        <xdr:cNvCxnSpPr/>
      </xdr:nvCxnSpPr>
      <xdr:spPr>
        <a:xfrm flipV="1">
          <a:off x="19545300" y="6485168"/>
          <a:ext cx="889000" cy="5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101958</xdr:rowOff>
    </xdr:from>
    <xdr:to>
      <xdr:col>98</xdr:col>
      <xdr:colOff>38100</xdr:colOff>
      <xdr:row>38</xdr:row>
      <xdr:rowOff>32108</xdr:rowOff>
    </xdr:to>
    <xdr:sp macro="" textlink="">
      <xdr:nvSpPr>
        <xdr:cNvPr id="593" name="楕円 592">
          <a:extLst>
            <a:ext uri="{FF2B5EF4-FFF2-40B4-BE49-F238E27FC236}">
              <a16:creationId xmlns:a16="http://schemas.microsoft.com/office/drawing/2014/main" id="{00000000-0008-0000-0F00-000051020000}"/>
            </a:ext>
          </a:extLst>
        </xdr:cNvPr>
        <xdr:cNvSpPr/>
      </xdr:nvSpPr>
      <xdr:spPr>
        <a:xfrm>
          <a:off x="18605500" y="644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147493</xdr:rowOff>
    </xdr:from>
    <xdr:to>
      <xdr:col>102</xdr:col>
      <xdr:colOff>114300</xdr:colOff>
      <xdr:row>37</xdr:row>
      <xdr:rowOff>152758</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flipV="1">
          <a:off x="18656300" y="6491143"/>
          <a:ext cx="889000" cy="5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100243</xdr:rowOff>
    </xdr:from>
    <xdr:ext cx="534377" cy="259045"/>
    <xdr:sp macro="" textlink="">
      <xdr:nvSpPr>
        <xdr:cNvPr id="595" name="n_1aveValue【一般廃棄物処理施設】&#10;一人当たり有形固定資産（償却資産）額">
          <a:extLst>
            <a:ext uri="{FF2B5EF4-FFF2-40B4-BE49-F238E27FC236}">
              <a16:creationId xmlns:a16="http://schemas.microsoft.com/office/drawing/2014/main" id="{00000000-0008-0000-0F00-000053020000}"/>
            </a:ext>
          </a:extLst>
        </xdr:cNvPr>
        <xdr:cNvSpPr txBox="1"/>
      </xdr:nvSpPr>
      <xdr:spPr>
        <a:xfrm>
          <a:off x="21043411" y="678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96783</xdr:rowOff>
    </xdr:from>
    <xdr:ext cx="534377" cy="259045"/>
    <xdr:sp macro="" textlink="">
      <xdr:nvSpPr>
        <xdr:cNvPr id="596" name="n_2aveValue【一般廃棄物処理施設】&#10;一人当たり有形固定資産（償却資産）額">
          <a:extLst>
            <a:ext uri="{FF2B5EF4-FFF2-40B4-BE49-F238E27FC236}">
              <a16:creationId xmlns:a16="http://schemas.microsoft.com/office/drawing/2014/main" id="{00000000-0008-0000-0F00-000054020000}"/>
            </a:ext>
          </a:extLst>
        </xdr:cNvPr>
        <xdr:cNvSpPr txBox="1"/>
      </xdr:nvSpPr>
      <xdr:spPr>
        <a:xfrm>
          <a:off x="20167111" y="678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135813</xdr:rowOff>
    </xdr:from>
    <xdr:ext cx="534377" cy="259045"/>
    <xdr:sp macro="" textlink="">
      <xdr:nvSpPr>
        <xdr:cNvPr id="597" name="n_3aveValue【一般廃棄物処理施設】&#10;一人当たり有形固定資産（償却資産）額">
          <a:extLst>
            <a:ext uri="{FF2B5EF4-FFF2-40B4-BE49-F238E27FC236}">
              <a16:creationId xmlns:a16="http://schemas.microsoft.com/office/drawing/2014/main" id="{00000000-0008-0000-0F00-000055020000}"/>
            </a:ext>
          </a:extLst>
        </xdr:cNvPr>
        <xdr:cNvSpPr txBox="1"/>
      </xdr:nvSpPr>
      <xdr:spPr>
        <a:xfrm>
          <a:off x="19278111" y="682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94955</xdr:rowOff>
    </xdr:from>
    <xdr:ext cx="534377" cy="259045"/>
    <xdr:sp macro="" textlink="">
      <xdr:nvSpPr>
        <xdr:cNvPr id="598" name="n_4aveValue【一般廃棄物処理施設】&#10;一人当たり有形固定資産（償却資産）額">
          <a:extLst>
            <a:ext uri="{FF2B5EF4-FFF2-40B4-BE49-F238E27FC236}">
              <a16:creationId xmlns:a16="http://schemas.microsoft.com/office/drawing/2014/main" id="{00000000-0008-0000-0F00-000056020000}"/>
            </a:ext>
          </a:extLst>
        </xdr:cNvPr>
        <xdr:cNvSpPr txBox="1"/>
      </xdr:nvSpPr>
      <xdr:spPr>
        <a:xfrm>
          <a:off x="18389111" y="678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27718</xdr:rowOff>
    </xdr:from>
    <xdr:ext cx="599010" cy="259045"/>
    <xdr:sp macro="" textlink="">
      <xdr:nvSpPr>
        <xdr:cNvPr id="599" name="n_1mainValue【一般廃棄物処理施設】&#10;一人当たり有形固定資産（償却資産）額">
          <a:extLst>
            <a:ext uri="{FF2B5EF4-FFF2-40B4-BE49-F238E27FC236}">
              <a16:creationId xmlns:a16="http://schemas.microsoft.com/office/drawing/2014/main" id="{00000000-0008-0000-0F00-000057020000}"/>
            </a:ext>
          </a:extLst>
        </xdr:cNvPr>
        <xdr:cNvSpPr txBox="1"/>
      </xdr:nvSpPr>
      <xdr:spPr>
        <a:xfrm>
          <a:off x="21011095" y="6199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37395</xdr:rowOff>
    </xdr:from>
    <xdr:ext cx="534377" cy="259045"/>
    <xdr:sp macro="" textlink="">
      <xdr:nvSpPr>
        <xdr:cNvPr id="600" name="n_2mainValue【一般廃棄物処理施設】&#10;一人当たり有形固定資産（償却資産）額">
          <a:extLst>
            <a:ext uri="{FF2B5EF4-FFF2-40B4-BE49-F238E27FC236}">
              <a16:creationId xmlns:a16="http://schemas.microsoft.com/office/drawing/2014/main" id="{00000000-0008-0000-0F00-000058020000}"/>
            </a:ext>
          </a:extLst>
        </xdr:cNvPr>
        <xdr:cNvSpPr txBox="1"/>
      </xdr:nvSpPr>
      <xdr:spPr>
        <a:xfrm>
          <a:off x="20167111" y="6209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43370</xdr:rowOff>
    </xdr:from>
    <xdr:ext cx="534377" cy="259045"/>
    <xdr:sp macro="" textlink="">
      <xdr:nvSpPr>
        <xdr:cNvPr id="601" name="n_3mainValue【一般廃棄物処理施設】&#10;一人当たり有形固定資産（償却資産）額">
          <a:extLst>
            <a:ext uri="{FF2B5EF4-FFF2-40B4-BE49-F238E27FC236}">
              <a16:creationId xmlns:a16="http://schemas.microsoft.com/office/drawing/2014/main" id="{00000000-0008-0000-0F00-000059020000}"/>
            </a:ext>
          </a:extLst>
        </xdr:cNvPr>
        <xdr:cNvSpPr txBox="1"/>
      </xdr:nvSpPr>
      <xdr:spPr>
        <a:xfrm>
          <a:off x="19278111" y="6215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36</xdr:row>
      <xdr:rowOff>48635</xdr:rowOff>
    </xdr:from>
    <xdr:ext cx="534377" cy="259045"/>
    <xdr:sp macro="" textlink="">
      <xdr:nvSpPr>
        <xdr:cNvPr id="602" name="n_4mainValue【一般廃棄物処理施設】&#10;一人当たり有形固定資産（償却資産）額">
          <a:extLst>
            <a:ext uri="{FF2B5EF4-FFF2-40B4-BE49-F238E27FC236}">
              <a16:creationId xmlns:a16="http://schemas.microsoft.com/office/drawing/2014/main" id="{00000000-0008-0000-0F00-00005A020000}"/>
            </a:ext>
          </a:extLst>
        </xdr:cNvPr>
        <xdr:cNvSpPr txBox="1"/>
      </xdr:nvSpPr>
      <xdr:spPr>
        <a:xfrm>
          <a:off x="18389111" y="6220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3" name="正方形/長方形 602">
          <a:extLst>
            <a:ext uri="{FF2B5EF4-FFF2-40B4-BE49-F238E27FC236}">
              <a16:creationId xmlns:a16="http://schemas.microsoft.com/office/drawing/2014/main" id="{00000000-0008-0000-0F00-00005B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4" name="正方形/長方形 603">
          <a:extLst>
            <a:ext uri="{FF2B5EF4-FFF2-40B4-BE49-F238E27FC236}">
              <a16:creationId xmlns:a16="http://schemas.microsoft.com/office/drawing/2014/main" id="{00000000-0008-0000-0F00-00005C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5" name="正方形/長方形 604">
          <a:extLst>
            <a:ext uri="{FF2B5EF4-FFF2-40B4-BE49-F238E27FC236}">
              <a16:creationId xmlns:a16="http://schemas.microsoft.com/office/drawing/2014/main" id="{00000000-0008-0000-0F00-00005D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6" name="正方形/長方形 605">
          <a:extLst>
            <a:ext uri="{FF2B5EF4-FFF2-40B4-BE49-F238E27FC236}">
              <a16:creationId xmlns:a16="http://schemas.microsoft.com/office/drawing/2014/main" id="{00000000-0008-0000-0F00-00005E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7" name="正方形/長方形 606">
          <a:extLst>
            <a:ext uri="{FF2B5EF4-FFF2-40B4-BE49-F238E27FC236}">
              <a16:creationId xmlns:a16="http://schemas.microsoft.com/office/drawing/2014/main" id="{00000000-0008-0000-0F00-00005F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8" name="正方形/長方形 607">
          <a:extLst>
            <a:ext uri="{FF2B5EF4-FFF2-40B4-BE49-F238E27FC236}">
              <a16:creationId xmlns:a16="http://schemas.microsoft.com/office/drawing/2014/main" id="{00000000-0008-0000-0F00-000060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9" name="正方形/長方形 608">
          <a:extLst>
            <a:ext uri="{FF2B5EF4-FFF2-40B4-BE49-F238E27FC236}">
              <a16:creationId xmlns:a16="http://schemas.microsoft.com/office/drawing/2014/main" id="{00000000-0008-0000-0F00-000061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1" name="テキスト ボックス 610">
          <a:extLst>
            <a:ext uri="{FF2B5EF4-FFF2-40B4-BE49-F238E27FC236}">
              <a16:creationId xmlns:a16="http://schemas.microsoft.com/office/drawing/2014/main" id="{00000000-0008-0000-0F00-000063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2" name="直線コネクタ 611">
          <a:extLst>
            <a:ext uri="{FF2B5EF4-FFF2-40B4-BE49-F238E27FC236}">
              <a16:creationId xmlns:a16="http://schemas.microsoft.com/office/drawing/2014/main" id="{00000000-0008-0000-0F00-000064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3" name="テキスト ボックス 612">
          <a:extLst>
            <a:ext uri="{FF2B5EF4-FFF2-40B4-BE49-F238E27FC236}">
              <a16:creationId xmlns:a16="http://schemas.microsoft.com/office/drawing/2014/main" id="{00000000-0008-0000-0F00-000065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4" name="直線コネクタ 613">
          <a:extLst>
            <a:ext uri="{FF2B5EF4-FFF2-40B4-BE49-F238E27FC236}">
              <a16:creationId xmlns:a16="http://schemas.microsoft.com/office/drawing/2014/main" id="{00000000-0008-0000-0F00-00006602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15" name="テキスト ボックス 614">
          <a:extLst>
            <a:ext uri="{FF2B5EF4-FFF2-40B4-BE49-F238E27FC236}">
              <a16:creationId xmlns:a16="http://schemas.microsoft.com/office/drawing/2014/main" id="{00000000-0008-0000-0F00-000067020000}"/>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6" name="直線コネクタ 615">
          <a:extLst>
            <a:ext uri="{FF2B5EF4-FFF2-40B4-BE49-F238E27FC236}">
              <a16:creationId xmlns:a16="http://schemas.microsoft.com/office/drawing/2014/main" id="{00000000-0008-0000-0F00-00006802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17" name="テキスト ボックス 616">
          <a:extLst>
            <a:ext uri="{FF2B5EF4-FFF2-40B4-BE49-F238E27FC236}">
              <a16:creationId xmlns:a16="http://schemas.microsoft.com/office/drawing/2014/main" id="{00000000-0008-0000-0F00-00006902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18" name="直線コネクタ 617">
          <a:extLst>
            <a:ext uri="{FF2B5EF4-FFF2-40B4-BE49-F238E27FC236}">
              <a16:creationId xmlns:a16="http://schemas.microsoft.com/office/drawing/2014/main" id="{00000000-0008-0000-0F00-00006A02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19" name="テキスト ボックス 618">
          <a:extLst>
            <a:ext uri="{FF2B5EF4-FFF2-40B4-BE49-F238E27FC236}">
              <a16:creationId xmlns:a16="http://schemas.microsoft.com/office/drawing/2014/main" id="{00000000-0008-0000-0F00-00006B02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0" name="直線コネクタ 619">
          <a:extLst>
            <a:ext uri="{FF2B5EF4-FFF2-40B4-BE49-F238E27FC236}">
              <a16:creationId xmlns:a16="http://schemas.microsoft.com/office/drawing/2014/main" id="{00000000-0008-0000-0F00-00006C02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1" name="テキスト ボックス 620">
          <a:extLst>
            <a:ext uri="{FF2B5EF4-FFF2-40B4-BE49-F238E27FC236}">
              <a16:creationId xmlns:a16="http://schemas.microsoft.com/office/drawing/2014/main" id="{00000000-0008-0000-0F00-00006D02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2" name="直線コネクタ 621">
          <a:extLst>
            <a:ext uri="{FF2B5EF4-FFF2-40B4-BE49-F238E27FC236}">
              <a16:creationId xmlns:a16="http://schemas.microsoft.com/office/drawing/2014/main" id="{00000000-0008-0000-0F00-00006E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3" name="テキスト ボックス 622">
          <a:extLst>
            <a:ext uri="{FF2B5EF4-FFF2-40B4-BE49-F238E27FC236}">
              <a16:creationId xmlns:a16="http://schemas.microsoft.com/office/drawing/2014/main" id="{00000000-0008-0000-0F00-00006F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4" name="【保健センター・保健所】&#10;有形固定資産減価償却率グラフ枠">
          <a:extLst>
            <a:ext uri="{FF2B5EF4-FFF2-40B4-BE49-F238E27FC236}">
              <a16:creationId xmlns:a16="http://schemas.microsoft.com/office/drawing/2014/main" id="{00000000-0008-0000-0F00-000070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59436</xdr:rowOff>
    </xdr:from>
    <xdr:to>
      <xdr:col>85</xdr:col>
      <xdr:colOff>126364</xdr:colOff>
      <xdr:row>62</xdr:row>
      <xdr:rowOff>121158</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flipV="1">
          <a:off x="16318864" y="9489186"/>
          <a:ext cx="0" cy="1261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124985</xdr:rowOff>
    </xdr:from>
    <xdr:ext cx="405111" cy="259045"/>
    <xdr:sp macro="" textlink="">
      <xdr:nvSpPr>
        <xdr:cNvPr id="626" name="【保健センター・保健所】&#10;有形固定資産減価償却率最小値テキスト">
          <a:extLst>
            <a:ext uri="{FF2B5EF4-FFF2-40B4-BE49-F238E27FC236}">
              <a16:creationId xmlns:a16="http://schemas.microsoft.com/office/drawing/2014/main" id="{00000000-0008-0000-0F00-000072020000}"/>
            </a:ext>
          </a:extLst>
        </xdr:cNvPr>
        <xdr:cNvSpPr txBox="1"/>
      </xdr:nvSpPr>
      <xdr:spPr>
        <a:xfrm>
          <a:off x="16357600" y="1075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121158</xdr:rowOff>
    </xdr:from>
    <xdr:to>
      <xdr:col>86</xdr:col>
      <xdr:colOff>25400</xdr:colOff>
      <xdr:row>62</xdr:row>
      <xdr:rowOff>121158</xdr:rowOff>
    </xdr:to>
    <xdr:cxnSp macro="">
      <xdr:nvCxnSpPr>
        <xdr:cNvPr id="627" name="直線コネクタ 626">
          <a:extLst>
            <a:ext uri="{FF2B5EF4-FFF2-40B4-BE49-F238E27FC236}">
              <a16:creationId xmlns:a16="http://schemas.microsoft.com/office/drawing/2014/main" id="{00000000-0008-0000-0F00-000073020000}"/>
            </a:ext>
          </a:extLst>
        </xdr:cNvPr>
        <xdr:cNvCxnSpPr/>
      </xdr:nvCxnSpPr>
      <xdr:spPr>
        <a:xfrm>
          <a:off x="16230600" y="1075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6113</xdr:rowOff>
    </xdr:from>
    <xdr:ext cx="405111" cy="259045"/>
    <xdr:sp macro="" textlink="">
      <xdr:nvSpPr>
        <xdr:cNvPr id="628" name="【保健センター・保健所】&#10;有形固定資産減価償却率最大値テキスト">
          <a:extLst>
            <a:ext uri="{FF2B5EF4-FFF2-40B4-BE49-F238E27FC236}">
              <a16:creationId xmlns:a16="http://schemas.microsoft.com/office/drawing/2014/main" id="{00000000-0008-0000-0F00-000074020000}"/>
            </a:ext>
          </a:extLst>
        </xdr:cNvPr>
        <xdr:cNvSpPr txBox="1"/>
      </xdr:nvSpPr>
      <xdr:spPr>
        <a:xfrm>
          <a:off x="16357600" y="9264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59436</xdr:rowOff>
    </xdr:from>
    <xdr:to>
      <xdr:col>86</xdr:col>
      <xdr:colOff>25400</xdr:colOff>
      <xdr:row>55</xdr:row>
      <xdr:rowOff>59436</xdr:rowOff>
    </xdr:to>
    <xdr:cxnSp macro="">
      <xdr:nvCxnSpPr>
        <xdr:cNvPr id="629" name="直線コネクタ 628">
          <a:extLst>
            <a:ext uri="{FF2B5EF4-FFF2-40B4-BE49-F238E27FC236}">
              <a16:creationId xmlns:a16="http://schemas.microsoft.com/office/drawing/2014/main" id="{00000000-0008-0000-0F00-000075020000}"/>
            </a:ext>
          </a:extLst>
        </xdr:cNvPr>
        <xdr:cNvCxnSpPr/>
      </xdr:nvCxnSpPr>
      <xdr:spPr>
        <a:xfrm>
          <a:off x="16230600" y="948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118381</xdr:rowOff>
    </xdr:from>
    <xdr:ext cx="405111" cy="259045"/>
    <xdr:sp macro="" textlink="">
      <xdr:nvSpPr>
        <xdr:cNvPr id="630" name="【保健センター・保健所】&#10;有形固定資産減価償却率平均値テキスト">
          <a:extLst>
            <a:ext uri="{FF2B5EF4-FFF2-40B4-BE49-F238E27FC236}">
              <a16:creationId xmlns:a16="http://schemas.microsoft.com/office/drawing/2014/main" id="{00000000-0008-0000-0F00-000076020000}"/>
            </a:ext>
          </a:extLst>
        </xdr:cNvPr>
        <xdr:cNvSpPr txBox="1"/>
      </xdr:nvSpPr>
      <xdr:spPr>
        <a:xfrm>
          <a:off x="16357600" y="98910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95504</xdr:rowOff>
    </xdr:from>
    <xdr:to>
      <xdr:col>85</xdr:col>
      <xdr:colOff>177800</xdr:colOff>
      <xdr:row>59</xdr:row>
      <xdr:rowOff>25654</xdr:rowOff>
    </xdr:to>
    <xdr:sp macro="" textlink="">
      <xdr:nvSpPr>
        <xdr:cNvPr id="631" name="フローチャート: 判断 630">
          <a:extLst>
            <a:ext uri="{FF2B5EF4-FFF2-40B4-BE49-F238E27FC236}">
              <a16:creationId xmlns:a16="http://schemas.microsoft.com/office/drawing/2014/main" id="{00000000-0008-0000-0F00-000077020000}"/>
            </a:ext>
          </a:extLst>
        </xdr:cNvPr>
        <xdr:cNvSpPr/>
      </xdr:nvSpPr>
      <xdr:spPr>
        <a:xfrm>
          <a:off x="16268700" y="100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36068</xdr:rowOff>
    </xdr:from>
    <xdr:to>
      <xdr:col>81</xdr:col>
      <xdr:colOff>101600</xdr:colOff>
      <xdr:row>58</xdr:row>
      <xdr:rowOff>137668</xdr:rowOff>
    </xdr:to>
    <xdr:sp macro="" textlink="">
      <xdr:nvSpPr>
        <xdr:cNvPr id="632" name="フローチャート: 判断 631">
          <a:extLst>
            <a:ext uri="{FF2B5EF4-FFF2-40B4-BE49-F238E27FC236}">
              <a16:creationId xmlns:a16="http://schemas.microsoft.com/office/drawing/2014/main" id="{00000000-0008-0000-0F00-000078020000}"/>
            </a:ext>
          </a:extLst>
        </xdr:cNvPr>
        <xdr:cNvSpPr/>
      </xdr:nvSpPr>
      <xdr:spPr>
        <a:xfrm>
          <a:off x="15430500" y="998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6350</xdr:rowOff>
    </xdr:from>
    <xdr:to>
      <xdr:col>76</xdr:col>
      <xdr:colOff>165100</xdr:colOff>
      <xdr:row>58</xdr:row>
      <xdr:rowOff>107950</xdr:rowOff>
    </xdr:to>
    <xdr:sp macro="" textlink="">
      <xdr:nvSpPr>
        <xdr:cNvPr id="633" name="フローチャート: 判断 632">
          <a:extLst>
            <a:ext uri="{FF2B5EF4-FFF2-40B4-BE49-F238E27FC236}">
              <a16:creationId xmlns:a16="http://schemas.microsoft.com/office/drawing/2014/main" id="{00000000-0008-0000-0F00-000079020000}"/>
            </a:ext>
          </a:extLst>
        </xdr:cNvPr>
        <xdr:cNvSpPr/>
      </xdr:nvSpPr>
      <xdr:spPr>
        <a:xfrm>
          <a:off x="14541500" y="995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145796</xdr:rowOff>
    </xdr:from>
    <xdr:to>
      <xdr:col>72</xdr:col>
      <xdr:colOff>38100</xdr:colOff>
      <xdr:row>58</xdr:row>
      <xdr:rowOff>75946</xdr:rowOff>
    </xdr:to>
    <xdr:sp macro="" textlink="">
      <xdr:nvSpPr>
        <xdr:cNvPr id="634" name="フローチャート: 判断 633">
          <a:extLst>
            <a:ext uri="{FF2B5EF4-FFF2-40B4-BE49-F238E27FC236}">
              <a16:creationId xmlns:a16="http://schemas.microsoft.com/office/drawing/2014/main" id="{00000000-0008-0000-0F00-00007A020000}"/>
            </a:ext>
          </a:extLst>
        </xdr:cNvPr>
        <xdr:cNvSpPr/>
      </xdr:nvSpPr>
      <xdr:spPr>
        <a:xfrm>
          <a:off x="13652500" y="991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29210</xdr:rowOff>
    </xdr:from>
    <xdr:to>
      <xdr:col>67</xdr:col>
      <xdr:colOff>101600</xdr:colOff>
      <xdr:row>57</xdr:row>
      <xdr:rowOff>130810</xdr:rowOff>
    </xdr:to>
    <xdr:sp macro="" textlink="">
      <xdr:nvSpPr>
        <xdr:cNvPr id="635" name="フローチャート: 判断 634">
          <a:extLst>
            <a:ext uri="{FF2B5EF4-FFF2-40B4-BE49-F238E27FC236}">
              <a16:creationId xmlns:a16="http://schemas.microsoft.com/office/drawing/2014/main" id="{00000000-0008-0000-0F00-00007B020000}"/>
            </a:ext>
          </a:extLst>
        </xdr:cNvPr>
        <xdr:cNvSpPr/>
      </xdr:nvSpPr>
      <xdr:spPr>
        <a:xfrm>
          <a:off x="12763500" y="980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00000000-0008-0000-0F00-00007C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00000000-0008-0000-0F00-00007D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00000000-0008-0000-0F00-00007E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00000000-0008-0000-0F00-00007F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00000000-0008-0000-0F00-000080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70358</xdr:rowOff>
    </xdr:from>
    <xdr:to>
      <xdr:col>85</xdr:col>
      <xdr:colOff>177800</xdr:colOff>
      <xdr:row>63</xdr:row>
      <xdr:rowOff>508</xdr:rowOff>
    </xdr:to>
    <xdr:sp macro="" textlink="">
      <xdr:nvSpPr>
        <xdr:cNvPr id="641" name="楕円 640">
          <a:extLst>
            <a:ext uri="{FF2B5EF4-FFF2-40B4-BE49-F238E27FC236}">
              <a16:creationId xmlns:a16="http://schemas.microsoft.com/office/drawing/2014/main" id="{00000000-0008-0000-0F00-000081020000}"/>
            </a:ext>
          </a:extLst>
        </xdr:cNvPr>
        <xdr:cNvSpPr/>
      </xdr:nvSpPr>
      <xdr:spPr>
        <a:xfrm>
          <a:off x="16268700" y="1070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156735</xdr:rowOff>
    </xdr:from>
    <xdr:ext cx="405111" cy="259045"/>
    <xdr:sp macro="" textlink="">
      <xdr:nvSpPr>
        <xdr:cNvPr id="642" name="【保健センター・保健所】&#10;有形固定資産減価償却率該当値テキスト">
          <a:extLst>
            <a:ext uri="{FF2B5EF4-FFF2-40B4-BE49-F238E27FC236}">
              <a16:creationId xmlns:a16="http://schemas.microsoft.com/office/drawing/2014/main" id="{00000000-0008-0000-0F00-000082020000}"/>
            </a:ext>
          </a:extLst>
        </xdr:cNvPr>
        <xdr:cNvSpPr txBox="1"/>
      </xdr:nvSpPr>
      <xdr:spPr>
        <a:xfrm>
          <a:off x="16357600" y="10615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31496</xdr:rowOff>
    </xdr:from>
    <xdr:to>
      <xdr:col>81</xdr:col>
      <xdr:colOff>101600</xdr:colOff>
      <xdr:row>62</xdr:row>
      <xdr:rowOff>133096</xdr:rowOff>
    </xdr:to>
    <xdr:sp macro="" textlink="">
      <xdr:nvSpPr>
        <xdr:cNvPr id="643" name="楕円 642">
          <a:extLst>
            <a:ext uri="{FF2B5EF4-FFF2-40B4-BE49-F238E27FC236}">
              <a16:creationId xmlns:a16="http://schemas.microsoft.com/office/drawing/2014/main" id="{00000000-0008-0000-0F00-000083020000}"/>
            </a:ext>
          </a:extLst>
        </xdr:cNvPr>
        <xdr:cNvSpPr/>
      </xdr:nvSpPr>
      <xdr:spPr>
        <a:xfrm>
          <a:off x="15430500" y="1066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82296</xdr:rowOff>
    </xdr:from>
    <xdr:to>
      <xdr:col>85</xdr:col>
      <xdr:colOff>127000</xdr:colOff>
      <xdr:row>62</xdr:row>
      <xdr:rowOff>121158</xdr:rowOff>
    </xdr:to>
    <xdr:cxnSp macro="">
      <xdr:nvCxnSpPr>
        <xdr:cNvPr id="644" name="直線コネクタ 643">
          <a:extLst>
            <a:ext uri="{FF2B5EF4-FFF2-40B4-BE49-F238E27FC236}">
              <a16:creationId xmlns:a16="http://schemas.microsoft.com/office/drawing/2014/main" id="{00000000-0008-0000-0F00-000084020000}"/>
            </a:ext>
          </a:extLst>
        </xdr:cNvPr>
        <xdr:cNvCxnSpPr/>
      </xdr:nvCxnSpPr>
      <xdr:spPr>
        <a:xfrm>
          <a:off x="15481300" y="10712196"/>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125222</xdr:rowOff>
    </xdr:from>
    <xdr:to>
      <xdr:col>76</xdr:col>
      <xdr:colOff>165100</xdr:colOff>
      <xdr:row>62</xdr:row>
      <xdr:rowOff>55372</xdr:rowOff>
    </xdr:to>
    <xdr:sp macro="" textlink="">
      <xdr:nvSpPr>
        <xdr:cNvPr id="645" name="楕円 644">
          <a:extLst>
            <a:ext uri="{FF2B5EF4-FFF2-40B4-BE49-F238E27FC236}">
              <a16:creationId xmlns:a16="http://schemas.microsoft.com/office/drawing/2014/main" id="{00000000-0008-0000-0F00-000085020000}"/>
            </a:ext>
          </a:extLst>
        </xdr:cNvPr>
        <xdr:cNvSpPr/>
      </xdr:nvSpPr>
      <xdr:spPr>
        <a:xfrm>
          <a:off x="14541500" y="1058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4572</xdr:rowOff>
    </xdr:from>
    <xdr:to>
      <xdr:col>81</xdr:col>
      <xdr:colOff>50800</xdr:colOff>
      <xdr:row>62</xdr:row>
      <xdr:rowOff>82296</xdr:rowOff>
    </xdr:to>
    <xdr:cxnSp macro="">
      <xdr:nvCxnSpPr>
        <xdr:cNvPr id="646" name="直線コネクタ 645">
          <a:extLst>
            <a:ext uri="{FF2B5EF4-FFF2-40B4-BE49-F238E27FC236}">
              <a16:creationId xmlns:a16="http://schemas.microsoft.com/office/drawing/2014/main" id="{00000000-0008-0000-0F00-000086020000}"/>
            </a:ext>
          </a:extLst>
        </xdr:cNvPr>
        <xdr:cNvCxnSpPr/>
      </xdr:nvCxnSpPr>
      <xdr:spPr>
        <a:xfrm>
          <a:off x="14592300" y="1063447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68072</xdr:rowOff>
    </xdr:from>
    <xdr:to>
      <xdr:col>72</xdr:col>
      <xdr:colOff>38100</xdr:colOff>
      <xdr:row>61</xdr:row>
      <xdr:rowOff>169672</xdr:rowOff>
    </xdr:to>
    <xdr:sp macro="" textlink="">
      <xdr:nvSpPr>
        <xdr:cNvPr id="647" name="楕円 646">
          <a:extLst>
            <a:ext uri="{FF2B5EF4-FFF2-40B4-BE49-F238E27FC236}">
              <a16:creationId xmlns:a16="http://schemas.microsoft.com/office/drawing/2014/main" id="{00000000-0008-0000-0F00-000087020000}"/>
            </a:ext>
          </a:extLst>
        </xdr:cNvPr>
        <xdr:cNvSpPr/>
      </xdr:nvSpPr>
      <xdr:spPr>
        <a:xfrm>
          <a:off x="13652500" y="1052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118872</xdr:rowOff>
    </xdr:from>
    <xdr:to>
      <xdr:col>76</xdr:col>
      <xdr:colOff>114300</xdr:colOff>
      <xdr:row>62</xdr:row>
      <xdr:rowOff>4572</xdr:rowOff>
    </xdr:to>
    <xdr:cxnSp macro="">
      <xdr:nvCxnSpPr>
        <xdr:cNvPr id="648" name="直線コネクタ 647">
          <a:extLst>
            <a:ext uri="{FF2B5EF4-FFF2-40B4-BE49-F238E27FC236}">
              <a16:creationId xmlns:a16="http://schemas.microsoft.com/office/drawing/2014/main" id="{00000000-0008-0000-0F00-000088020000}"/>
            </a:ext>
          </a:extLst>
        </xdr:cNvPr>
        <xdr:cNvCxnSpPr/>
      </xdr:nvCxnSpPr>
      <xdr:spPr>
        <a:xfrm>
          <a:off x="13703300" y="10577322"/>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8636</xdr:rowOff>
    </xdr:from>
    <xdr:to>
      <xdr:col>67</xdr:col>
      <xdr:colOff>101600</xdr:colOff>
      <xdr:row>61</xdr:row>
      <xdr:rowOff>110236</xdr:rowOff>
    </xdr:to>
    <xdr:sp macro="" textlink="">
      <xdr:nvSpPr>
        <xdr:cNvPr id="649" name="楕円 648">
          <a:extLst>
            <a:ext uri="{FF2B5EF4-FFF2-40B4-BE49-F238E27FC236}">
              <a16:creationId xmlns:a16="http://schemas.microsoft.com/office/drawing/2014/main" id="{00000000-0008-0000-0F00-000089020000}"/>
            </a:ext>
          </a:extLst>
        </xdr:cNvPr>
        <xdr:cNvSpPr/>
      </xdr:nvSpPr>
      <xdr:spPr>
        <a:xfrm>
          <a:off x="12763500" y="1046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59436</xdr:rowOff>
    </xdr:from>
    <xdr:to>
      <xdr:col>71</xdr:col>
      <xdr:colOff>177800</xdr:colOff>
      <xdr:row>61</xdr:row>
      <xdr:rowOff>118872</xdr:rowOff>
    </xdr:to>
    <xdr:cxnSp macro="">
      <xdr:nvCxnSpPr>
        <xdr:cNvPr id="650" name="直線コネクタ 649">
          <a:extLst>
            <a:ext uri="{FF2B5EF4-FFF2-40B4-BE49-F238E27FC236}">
              <a16:creationId xmlns:a16="http://schemas.microsoft.com/office/drawing/2014/main" id="{00000000-0008-0000-0F00-00008A020000}"/>
            </a:ext>
          </a:extLst>
        </xdr:cNvPr>
        <xdr:cNvCxnSpPr/>
      </xdr:nvCxnSpPr>
      <xdr:spPr>
        <a:xfrm>
          <a:off x="12814300" y="1051788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154195</xdr:rowOff>
    </xdr:from>
    <xdr:ext cx="405111" cy="259045"/>
    <xdr:sp macro="" textlink="">
      <xdr:nvSpPr>
        <xdr:cNvPr id="651" name="n_1aveValue【保健センター・保健所】&#10;有形固定資産減価償却率">
          <a:extLst>
            <a:ext uri="{FF2B5EF4-FFF2-40B4-BE49-F238E27FC236}">
              <a16:creationId xmlns:a16="http://schemas.microsoft.com/office/drawing/2014/main" id="{00000000-0008-0000-0F00-00008B020000}"/>
            </a:ext>
          </a:extLst>
        </xdr:cNvPr>
        <xdr:cNvSpPr txBox="1"/>
      </xdr:nvSpPr>
      <xdr:spPr>
        <a:xfrm>
          <a:off x="15266044" y="9755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124477</xdr:rowOff>
    </xdr:from>
    <xdr:ext cx="405111" cy="259045"/>
    <xdr:sp macro="" textlink="">
      <xdr:nvSpPr>
        <xdr:cNvPr id="652" name="n_2aveValue【保健センター・保健所】&#10;有形固定資産減価償却率">
          <a:extLst>
            <a:ext uri="{FF2B5EF4-FFF2-40B4-BE49-F238E27FC236}">
              <a16:creationId xmlns:a16="http://schemas.microsoft.com/office/drawing/2014/main" id="{00000000-0008-0000-0F00-00008C020000}"/>
            </a:ext>
          </a:extLst>
        </xdr:cNvPr>
        <xdr:cNvSpPr txBox="1"/>
      </xdr:nvSpPr>
      <xdr:spPr>
        <a:xfrm>
          <a:off x="1438974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92473</xdr:rowOff>
    </xdr:from>
    <xdr:ext cx="405111" cy="259045"/>
    <xdr:sp macro="" textlink="">
      <xdr:nvSpPr>
        <xdr:cNvPr id="653" name="n_3aveValue【保健センター・保健所】&#10;有形固定資産減価償却率">
          <a:extLst>
            <a:ext uri="{FF2B5EF4-FFF2-40B4-BE49-F238E27FC236}">
              <a16:creationId xmlns:a16="http://schemas.microsoft.com/office/drawing/2014/main" id="{00000000-0008-0000-0F00-00008D020000}"/>
            </a:ext>
          </a:extLst>
        </xdr:cNvPr>
        <xdr:cNvSpPr txBox="1"/>
      </xdr:nvSpPr>
      <xdr:spPr>
        <a:xfrm>
          <a:off x="13500744" y="969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147337</xdr:rowOff>
    </xdr:from>
    <xdr:ext cx="405111" cy="259045"/>
    <xdr:sp macro="" textlink="">
      <xdr:nvSpPr>
        <xdr:cNvPr id="654" name="n_4aveValue【保健センター・保健所】&#10;有形固定資産減価償却率">
          <a:extLst>
            <a:ext uri="{FF2B5EF4-FFF2-40B4-BE49-F238E27FC236}">
              <a16:creationId xmlns:a16="http://schemas.microsoft.com/office/drawing/2014/main" id="{00000000-0008-0000-0F00-00008E020000}"/>
            </a:ext>
          </a:extLst>
        </xdr:cNvPr>
        <xdr:cNvSpPr txBox="1"/>
      </xdr:nvSpPr>
      <xdr:spPr>
        <a:xfrm>
          <a:off x="12611744" y="957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124223</xdr:rowOff>
    </xdr:from>
    <xdr:ext cx="405111" cy="259045"/>
    <xdr:sp macro="" textlink="">
      <xdr:nvSpPr>
        <xdr:cNvPr id="655" name="n_1mainValue【保健センター・保健所】&#10;有形固定資産減価償却率">
          <a:extLst>
            <a:ext uri="{FF2B5EF4-FFF2-40B4-BE49-F238E27FC236}">
              <a16:creationId xmlns:a16="http://schemas.microsoft.com/office/drawing/2014/main" id="{00000000-0008-0000-0F00-00008F020000}"/>
            </a:ext>
          </a:extLst>
        </xdr:cNvPr>
        <xdr:cNvSpPr txBox="1"/>
      </xdr:nvSpPr>
      <xdr:spPr>
        <a:xfrm>
          <a:off x="15266044" y="10754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46499</xdr:rowOff>
    </xdr:from>
    <xdr:ext cx="405111" cy="259045"/>
    <xdr:sp macro="" textlink="">
      <xdr:nvSpPr>
        <xdr:cNvPr id="656" name="n_2mainValue【保健センター・保健所】&#10;有形固定資産減価償却率">
          <a:extLst>
            <a:ext uri="{FF2B5EF4-FFF2-40B4-BE49-F238E27FC236}">
              <a16:creationId xmlns:a16="http://schemas.microsoft.com/office/drawing/2014/main" id="{00000000-0008-0000-0F00-000090020000}"/>
            </a:ext>
          </a:extLst>
        </xdr:cNvPr>
        <xdr:cNvSpPr txBox="1"/>
      </xdr:nvSpPr>
      <xdr:spPr>
        <a:xfrm>
          <a:off x="14389744" y="10676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160799</xdr:rowOff>
    </xdr:from>
    <xdr:ext cx="405111" cy="259045"/>
    <xdr:sp macro="" textlink="">
      <xdr:nvSpPr>
        <xdr:cNvPr id="657" name="n_3mainValue【保健センター・保健所】&#10;有形固定資産減価償却率">
          <a:extLst>
            <a:ext uri="{FF2B5EF4-FFF2-40B4-BE49-F238E27FC236}">
              <a16:creationId xmlns:a16="http://schemas.microsoft.com/office/drawing/2014/main" id="{00000000-0008-0000-0F00-000091020000}"/>
            </a:ext>
          </a:extLst>
        </xdr:cNvPr>
        <xdr:cNvSpPr txBox="1"/>
      </xdr:nvSpPr>
      <xdr:spPr>
        <a:xfrm>
          <a:off x="13500744" y="10619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101363</xdr:rowOff>
    </xdr:from>
    <xdr:ext cx="405111" cy="259045"/>
    <xdr:sp macro="" textlink="">
      <xdr:nvSpPr>
        <xdr:cNvPr id="658" name="n_4mainValue【保健センター・保健所】&#10;有形固定資産減価償却率">
          <a:extLst>
            <a:ext uri="{FF2B5EF4-FFF2-40B4-BE49-F238E27FC236}">
              <a16:creationId xmlns:a16="http://schemas.microsoft.com/office/drawing/2014/main" id="{00000000-0008-0000-0F00-000092020000}"/>
            </a:ext>
          </a:extLst>
        </xdr:cNvPr>
        <xdr:cNvSpPr txBox="1"/>
      </xdr:nvSpPr>
      <xdr:spPr>
        <a:xfrm>
          <a:off x="12611744" y="10559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9" name="正方形/長方形 658">
          <a:extLst>
            <a:ext uri="{FF2B5EF4-FFF2-40B4-BE49-F238E27FC236}">
              <a16:creationId xmlns:a16="http://schemas.microsoft.com/office/drawing/2014/main" id="{00000000-0008-0000-0F00-000093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0" name="正方形/長方形 659">
          <a:extLst>
            <a:ext uri="{FF2B5EF4-FFF2-40B4-BE49-F238E27FC236}">
              <a16:creationId xmlns:a16="http://schemas.microsoft.com/office/drawing/2014/main" id="{00000000-0008-0000-0F00-000094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1" name="正方形/長方形 660">
          <a:extLst>
            <a:ext uri="{FF2B5EF4-FFF2-40B4-BE49-F238E27FC236}">
              <a16:creationId xmlns:a16="http://schemas.microsoft.com/office/drawing/2014/main" id="{00000000-0008-0000-0F00-000095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2" name="正方形/長方形 661">
          <a:extLst>
            <a:ext uri="{FF2B5EF4-FFF2-40B4-BE49-F238E27FC236}">
              <a16:creationId xmlns:a16="http://schemas.microsoft.com/office/drawing/2014/main" id="{00000000-0008-0000-0F00-000096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3" name="正方形/長方形 662">
          <a:extLst>
            <a:ext uri="{FF2B5EF4-FFF2-40B4-BE49-F238E27FC236}">
              <a16:creationId xmlns:a16="http://schemas.microsoft.com/office/drawing/2014/main" id="{00000000-0008-0000-0F00-000097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4" name="正方形/長方形 663">
          <a:extLst>
            <a:ext uri="{FF2B5EF4-FFF2-40B4-BE49-F238E27FC236}">
              <a16:creationId xmlns:a16="http://schemas.microsoft.com/office/drawing/2014/main" id="{00000000-0008-0000-0F00-000098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5" name="正方形/長方形 664">
          <a:extLst>
            <a:ext uri="{FF2B5EF4-FFF2-40B4-BE49-F238E27FC236}">
              <a16:creationId xmlns:a16="http://schemas.microsoft.com/office/drawing/2014/main" id="{00000000-0008-0000-0F00-000099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6" name="正方形/長方形 665">
          <a:extLst>
            <a:ext uri="{FF2B5EF4-FFF2-40B4-BE49-F238E27FC236}">
              <a16:creationId xmlns:a16="http://schemas.microsoft.com/office/drawing/2014/main" id="{00000000-0008-0000-0F00-00009A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7" name="テキスト ボックス 666">
          <a:extLst>
            <a:ext uri="{FF2B5EF4-FFF2-40B4-BE49-F238E27FC236}">
              <a16:creationId xmlns:a16="http://schemas.microsoft.com/office/drawing/2014/main" id="{00000000-0008-0000-0F00-00009B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8" name="直線コネクタ 667">
          <a:extLst>
            <a:ext uri="{FF2B5EF4-FFF2-40B4-BE49-F238E27FC236}">
              <a16:creationId xmlns:a16="http://schemas.microsoft.com/office/drawing/2014/main" id="{00000000-0008-0000-0F00-00009C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69" name="直線コネクタ 668">
          <a:extLst>
            <a:ext uri="{FF2B5EF4-FFF2-40B4-BE49-F238E27FC236}">
              <a16:creationId xmlns:a16="http://schemas.microsoft.com/office/drawing/2014/main" id="{00000000-0008-0000-0F00-00009D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0" name="テキスト ボックス 669">
          <a:extLst>
            <a:ext uri="{FF2B5EF4-FFF2-40B4-BE49-F238E27FC236}">
              <a16:creationId xmlns:a16="http://schemas.microsoft.com/office/drawing/2014/main" id="{00000000-0008-0000-0F00-00009E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1" name="直線コネクタ 670">
          <a:extLst>
            <a:ext uri="{FF2B5EF4-FFF2-40B4-BE49-F238E27FC236}">
              <a16:creationId xmlns:a16="http://schemas.microsoft.com/office/drawing/2014/main" id="{00000000-0008-0000-0F00-00009F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2" name="テキスト ボックス 671">
          <a:extLst>
            <a:ext uri="{FF2B5EF4-FFF2-40B4-BE49-F238E27FC236}">
              <a16:creationId xmlns:a16="http://schemas.microsoft.com/office/drawing/2014/main" id="{00000000-0008-0000-0F00-0000A0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3" name="直線コネクタ 672">
          <a:extLst>
            <a:ext uri="{FF2B5EF4-FFF2-40B4-BE49-F238E27FC236}">
              <a16:creationId xmlns:a16="http://schemas.microsoft.com/office/drawing/2014/main" id="{00000000-0008-0000-0F00-0000A1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4" name="テキスト ボックス 673">
          <a:extLst>
            <a:ext uri="{FF2B5EF4-FFF2-40B4-BE49-F238E27FC236}">
              <a16:creationId xmlns:a16="http://schemas.microsoft.com/office/drawing/2014/main" id="{00000000-0008-0000-0F00-0000A2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5" name="直線コネクタ 674">
          <a:extLst>
            <a:ext uri="{FF2B5EF4-FFF2-40B4-BE49-F238E27FC236}">
              <a16:creationId xmlns:a16="http://schemas.microsoft.com/office/drawing/2014/main" id="{00000000-0008-0000-0F00-0000A3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6" name="テキスト ボックス 675">
          <a:extLst>
            <a:ext uri="{FF2B5EF4-FFF2-40B4-BE49-F238E27FC236}">
              <a16:creationId xmlns:a16="http://schemas.microsoft.com/office/drawing/2014/main" id="{00000000-0008-0000-0F00-0000A4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7" name="直線コネクタ 676">
          <a:extLst>
            <a:ext uri="{FF2B5EF4-FFF2-40B4-BE49-F238E27FC236}">
              <a16:creationId xmlns:a16="http://schemas.microsoft.com/office/drawing/2014/main" id="{00000000-0008-0000-0F00-0000A5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78" name="テキスト ボックス 677">
          <a:extLst>
            <a:ext uri="{FF2B5EF4-FFF2-40B4-BE49-F238E27FC236}">
              <a16:creationId xmlns:a16="http://schemas.microsoft.com/office/drawing/2014/main" id="{00000000-0008-0000-0F00-0000A6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9" name="直線コネクタ 678">
          <a:extLst>
            <a:ext uri="{FF2B5EF4-FFF2-40B4-BE49-F238E27FC236}">
              <a16:creationId xmlns:a16="http://schemas.microsoft.com/office/drawing/2014/main" id="{00000000-0008-0000-0F00-0000A7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0" name="テキスト ボックス 679">
          <a:extLst>
            <a:ext uri="{FF2B5EF4-FFF2-40B4-BE49-F238E27FC236}">
              <a16:creationId xmlns:a16="http://schemas.microsoft.com/office/drawing/2014/main" id="{00000000-0008-0000-0F00-0000A8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1" name="【保健センター・保健所】&#10;一人当たり面積グラフ枠">
          <a:extLst>
            <a:ext uri="{FF2B5EF4-FFF2-40B4-BE49-F238E27FC236}">
              <a16:creationId xmlns:a16="http://schemas.microsoft.com/office/drawing/2014/main" id="{00000000-0008-0000-0F00-0000A9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38100</xdr:rowOff>
    </xdr:to>
    <xdr:cxnSp macro="">
      <xdr:nvCxnSpPr>
        <xdr:cNvPr id="682" name="直線コネクタ 681">
          <a:extLst>
            <a:ext uri="{FF2B5EF4-FFF2-40B4-BE49-F238E27FC236}">
              <a16:creationId xmlns:a16="http://schemas.microsoft.com/office/drawing/2014/main" id="{00000000-0008-0000-0F00-0000AA020000}"/>
            </a:ext>
          </a:extLst>
        </xdr:cNvPr>
        <xdr:cNvCxnSpPr/>
      </xdr:nvCxnSpPr>
      <xdr:spPr>
        <a:xfrm flipV="1">
          <a:off x="22160864" y="96393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683" name="【保健センター・保健所】&#10;一人当たり面積最小値テキスト">
          <a:extLst>
            <a:ext uri="{FF2B5EF4-FFF2-40B4-BE49-F238E27FC236}">
              <a16:creationId xmlns:a16="http://schemas.microsoft.com/office/drawing/2014/main" id="{00000000-0008-0000-0F00-0000AB020000}"/>
            </a:ext>
          </a:extLst>
        </xdr:cNvPr>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84" name="直線コネクタ 683">
          <a:extLst>
            <a:ext uri="{FF2B5EF4-FFF2-40B4-BE49-F238E27FC236}">
              <a16:creationId xmlns:a16="http://schemas.microsoft.com/office/drawing/2014/main" id="{00000000-0008-0000-0F00-0000AC020000}"/>
            </a:ext>
          </a:extLst>
        </xdr:cNvPr>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685" name="【保健センター・保健所】&#10;一人当たり面積最大値テキスト">
          <a:extLst>
            <a:ext uri="{FF2B5EF4-FFF2-40B4-BE49-F238E27FC236}">
              <a16:creationId xmlns:a16="http://schemas.microsoft.com/office/drawing/2014/main" id="{00000000-0008-0000-0F00-0000AD020000}"/>
            </a:ext>
          </a:extLst>
        </xdr:cNvPr>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686" name="直線コネクタ 685">
          <a:extLst>
            <a:ext uri="{FF2B5EF4-FFF2-40B4-BE49-F238E27FC236}">
              <a16:creationId xmlns:a16="http://schemas.microsoft.com/office/drawing/2014/main" id="{00000000-0008-0000-0F00-0000AE020000}"/>
            </a:ext>
          </a:extLst>
        </xdr:cNvPr>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86377</xdr:rowOff>
    </xdr:from>
    <xdr:ext cx="469744" cy="259045"/>
    <xdr:sp macro="" textlink="">
      <xdr:nvSpPr>
        <xdr:cNvPr id="687" name="【保健センター・保健所】&#10;一人当たり面積平均値テキスト">
          <a:extLst>
            <a:ext uri="{FF2B5EF4-FFF2-40B4-BE49-F238E27FC236}">
              <a16:creationId xmlns:a16="http://schemas.microsoft.com/office/drawing/2014/main" id="{00000000-0008-0000-0F00-0000AF020000}"/>
            </a:ext>
          </a:extLst>
        </xdr:cNvPr>
        <xdr:cNvSpPr txBox="1"/>
      </xdr:nvSpPr>
      <xdr:spPr>
        <a:xfrm>
          <a:off x="22199600" y="10373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63500</xdr:rowOff>
    </xdr:from>
    <xdr:to>
      <xdr:col>116</xdr:col>
      <xdr:colOff>114300</xdr:colOff>
      <xdr:row>61</xdr:row>
      <xdr:rowOff>165100</xdr:rowOff>
    </xdr:to>
    <xdr:sp macro="" textlink="">
      <xdr:nvSpPr>
        <xdr:cNvPr id="688" name="フローチャート: 判断 687">
          <a:extLst>
            <a:ext uri="{FF2B5EF4-FFF2-40B4-BE49-F238E27FC236}">
              <a16:creationId xmlns:a16="http://schemas.microsoft.com/office/drawing/2014/main" id="{00000000-0008-0000-0F00-0000B0020000}"/>
            </a:ext>
          </a:extLst>
        </xdr:cNvPr>
        <xdr:cNvSpPr/>
      </xdr:nvSpPr>
      <xdr:spPr>
        <a:xfrm>
          <a:off x="22110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44450</xdr:rowOff>
    </xdr:from>
    <xdr:to>
      <xdr:col>112</xdr:col>
      <xdr:colOff>38100</xdr:colOff>
      <xdr:row>61</xdr:row>
      <xdr:rowOff>146050</xdr:rowOff>
    </xdr:to>
    <xdr:sp macro="" textlink="">
      <xdr:nvSpPr>
        <xdr:cNvPr id="689" name="フローチャート: 判断 688">
          <a:extLst>
            <a:ext uri="{FF2B5EF4-FFF2-40B4-BE49-F238E27FC236}">
              <a16:creationId xmlns:a16="http://schemas.microsoft.com/office/drawing/2014/main" id="{00000000-0008-0000-0F00-0000B1020000}"/>
            </a:ext>
          </a:extLst>
        </xdr:cNvPr>
        <xdr:cNvSpPr/>
      </xdr:nvSpPr>
      <xdr:spPr>
        <a:xfrm>
          <a:off x="21272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25400</xdr:rowOff>
    </xdr:from>
    <xdr:to>
      <xdr:col>107</xdr:col>
      <xdr:colOff>101600</xdr:colOff>
      <xdr:row>61</xdr:row>
      <xdr:rowOff>127000</xdr:rowOff>
    </xdr:to>
    <xdr:sp macro="" textlink="">
      <xdr:nvSpPr>
        <xdr:cNvPr id="690" name="フローチャート: 判断 689">
          <a:extLst>
            <a:ext uri="{FF2B5EF4-FFF2-40B4-BE49-F238E27FC236}">
              <a16:creationId xmlns:a16="http://schemas.microsoft.com/office/drawing/2014/main" id="{00000000-0008-0000-0F00-0000B2020000}"/>
            </a:ext>
          </a:extLst>
        </xdr:cNvPr>
        <xdr:cNvSpPr/>
      </xdr:nvSpPr>
      <xdr:spPr>
        <a:xfrm>
          <a:off x="20383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82550</xdr:rowOff>
    </xdr:from>
    <xdr:to>
      <xdr:col>102</xdr:col>
      <xdr:colOff>165100</xdr:colOff>
      <xdr:row>62</xdr:row>
      <xdr:rowOff>12700</xdr:rowOff>
    </xdr:to>
    <xdr:sp macro="" textlink="">
      <xdr:nvSpPr>
        <xdr:cNvPr id="691" name="フローチャート: 判断 690">
          <a:extLst>
            <a:ext uri="{FF2B5EF4-FFF2-40B4-BE49-F238E27FC236}">
              <a16:creationId xmlns:a16="http://schemas.microsoft.com/office/drawing/2014/main" id="{00000000-0008-0000-0F00-0000B3020000}"/>
            </a:ext>
          </a:extLst>
        </xdr:cNvPr>
        <xdr:cNvSpPr/>
      </xdr:nvSpPr>
      <xdr:spPr>
        <a:xfrm>
          <a:off x="19494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158750</xdr:rowOff>
    </xdr:from>
    <xdr:to>
      <xdr:col>98</xdr:col>
      <xdr:colOff>38100</xdr:colOff>
      <xdr:row>61</xdr:row>
      <xdr:rowOff>88900</xdr:rowOff>
    </xdr:to>
    <xdr:sp macro="" textlink="">
      <xdr:nvSpPr>
        <xdr:cNvPr id="692" name="フローチャート: 判断 691">
          <a:extLst>
            <a:ext uri="{FF2B5EF4-FFF2-40B4-BE49-F238E27FC236}">
              <a16:creationId xmlns:a16="http://schemas.microsoft.com/office/drawing/2014/main" id="{00000000-0008-0000-0F00-0000B4020000}"/>
            </a:ext>
          </a:extLst>
        </xdr:cNvPr>
        <xdr:cNvSpPr/>
      </xdr:nvSpPr>
      <xdr:spPr>
        <a:xfrm>
          <a:off x="18605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00000000-0008-0000-0F00-0000B5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4" name="テキスト ボックス 693">
          <a:extLst>
            <a:ext uri="{FF2B5EF4-FFF2-40B4-BE49-F238E27FC236}">
              <a16:creationId xmlns:a16="http://schemas.microsoft.com/office/drawing/2014/main" id="{00000000-0008-0000-0F00-0000B6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00000000-0008-0000-0F00-0000B7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00000000-0008-0000-0F00-0000B8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00000000-0008-0000-0F00-0000B9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25400</xdr:rowOff>
    </xdr:from>
    <xdr:to>
      <xdr:col>116</xdr:col>
      <xdr:colOff>114300</xdr:colOff>
      <xdr:row>62</xdr:row>
      <xdr:rowOff>127000</xdr:rowOff>
    </xdr:to>
    <xdr:sp macro="" textlink="">
      <xdr:nvSpPr>
        <xdr:cNvPr id="698" name="楕円 697">
          <a:extLst>
            <a:ext uri="{FF2B5EF4-FFF2-40B4-BE49-F238E27FC236}">
              <a16:creationId xmlns:a16="http://schemas.microsoft.com/office/drawing/2014/main" id="{00000000-0008-0000-0F00-0000BA020000}"/>
            </a:ext>
          </a:extLst>
        </xdr:cNvPr>
        <xdr:cNvSpPr/>
      </xdr:nvSpPr>
      <xdr:spPr>
        <a:xfrm>
          <a:off x="221107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3827</xdr:rowOff>
    </xdr:from>
    <xdr:ext cx="469744" cy="259045"/>
    <xdr:sp macro="" textlink="">
      <xdr:nvSpPr>
        <xdr:cNvPr id="699" name="【保健センター・保健所】&#10;一人当たり面積該当値テキスト">
          <a:extLst>
            <a:ext uri="{FF2B5EF4-FFF2-40B4-BE49-F238E27FC236}">
              <a16:creationId xmlns:a16="http://schemas.microsoft.com/office/drawing/2014/main" id="{00000000-0008-0000-0F00-0000BB020000}"/>
            </a:ext>
          </a:extLst>
        </xdr:cNvPr>
        <xdr:cNvSpPr txBox="1"/>
      </xdr:nvSpPr>
      <xdr:spPr>
        <a:xfrm>
          <a:off x="22199600"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25400</xdr:rowOff>
    </xdr:from>
    <xdr:to>
      <xdr:col>112</xdr:col>
      <xdr:colOff>38100</xdr:colOff>
      <xdr:row>62</xdr:row>
      <xdr:rowOff>127000</xdr:rowOff>
    </xdr:to>
    <xdr:sp macro="" textlink="">
      <xdr:nvSpPr>
        <xdr:cNvPr id="700" name="楕円 699">
          <a:extLst>
            <a:ext uri="{FF2B5EF4-FFF2-40B4-BE49-F238E27FC236}">
              <a16:creationId xmlns:a16="http://schemas.microsoft.com/office/drawing/2014/main" id="{00000000-0008-0000-0F00-0000BC020000}"/>
            </a:ext>
          </a:extLst>
        </xdr:cNvPr>
        <xdr:cNvSpPr/>
      </xdr:nvSpPr>
      <xdr:spPr>
        <a:xfrm>
          <a:off x="21272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76200</xdr:rowOff>
    </xdr:from>
    <xdr:to>
      <xdr:col>116</xdr:col>
      <xdr:colOff>63500</xdr:colOff>
      <xdr:row>62</xdr:row>
      <xdr:rowOff>76200</xdr:rowOff>
    </xdr:to>
    <xdr:cxnSp macro="">
      <xdr:nvCxnSpPr>
        <xdr:cNvPr id="701" name="直線コネクタ 700">
          <a:extLst>
            <a:ext uri="{FF2B5EF4-FFF2-40B4-BE49-F238E27FC236}">
              <a16:creationId xmlns:a16="http://schemas.microsoft.com/office/drawing/2014/main" id="{00000000-0008-0000-0F00-0000BD020000}"/>
            </a:ext>
          </a:extLst>
        </xdr:cNvPr>
        <xdr:cNvCxnSpPr/>
      </xdr:nvCxnSpPr>
      <xdr:spPr>
        <a:xfrm>
          <a:off x="21323300" y="10706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25400</xdr:rowOff>
    </xdr:from>
    <xdr:to>
      <xdr:col>107</xdr:col>
      <xdr:colOff>101600</xdr:colOff>
      <xdr:row>62</xdr:row>
      <xdr:rowOff>127000</xdr:rowOff>
    </xdr:to>
    <xdr:sp macro="" textlink="">
      <xdr:nvSpPr>
        <xdr:cNvPr id="702" name="楕円 701">
          <a:extLst>
            <a:ext uri="{FF2B5EF4-FFF2-40B4-BE49-F238E27FC236}">
              <a16:creationId xmlns:a16="http://schemas.microsoft.com/office/drawing/2014/main" id="{00000000-0008-0000-0F00-0000BE020000}"/>
            </a:ext>
          </a:extLst>
        </xdr:cNvPr>
        <xdr:cNvSpPr/>
      </xdr:nvSpPr>
      <xdr:spPr>
        <a:xfrm>
          <a:off x="20383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76200</xdr:rowOff>
    </xdr:from>
    <xdr:to>
      <xdr:col>111</xdr:col>
      <xdr:colOff>177800</xdr:colOff>
      <xdr:row>62</xdr:row>
      <xdr:rowOff>76200</xdr:rowOff>
    </xdr:to>
    <xdr:cxnSp macro="">
      <xdr:nvCxnSpPr>
        <xdr:cNvPr id="703" name="直線コネクタ 702">
          <a:extLst>
            <a:ext uri="{FF2B5EF4-FFF2-40B4-BE49-F238E27FC236}">
              <a16:creationId xmlns:a16="http://schemas.microsoft.com/office/drawing/2014/main" id="{00000000-0008-0000-0F00-0000BF020000}"/>
            </a:ext>
          </a:extLst>
        </xdr:cNvPr>
        <xdr:cNvCxnSpPr/>
      </xdr:nvCxnSpPr>
      <xdr:spPr>
        <a:xfrm>
          <a:off x="20434300" y="1070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25400</xdr:rowOff>
    </xdr:from>
    <xdr:to>
      <xdr:col>102</xdr:col>
      <xdr:colOff>165100</xdr:colOff>
      <xdr:row>62</xdr:row>
      <xdr:rowOff>127000</xdr:rowOff>
    </xdr:to>
    <xdr:sp macro="" textlink="">
      <xdr:nvSpPr>
        <xdr:cNvPr id="704" name="楕円 703">
          <a:extLst>
            <a:ext uri="{FF2B5EF4-FFF2-40B4-BE49-F238E27FC236}">
              <a16:creationId xmlns:a16="http://schemas.microsoft.com/office/drawing/2014/main" id="{00000000-0008-0000-0F00-0000C0020000}"/>
            </a:ext>
          </a:extLst>
        </xdr:cNvPr>
        <xdr:cNvSpPr/>
      </xdr:nvSpPr>
      <xdr:spPr>
        <a:xfrm>
          <a:off x="19494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76200</xdr:rowOff>
    </xdr:from>
    <xdr:to>
      <xdr:col>107</xdr:col>
      <xdr:colOff>50800</xdr:colOff>
      <xdr:row>62</xdr:row>
      <xdr:rowOff>76200</xdr:rowOff>
    </xdr:to>
    <xdr:cxnSp macro="">
      <xdr:nvCxnSpPr>
        <xdr:cNvPr id="705" name="直線コネクタ 704">
          <a:extLst>
            <a:ext uri="{FF2B5EF4-FFF2-40B4-BE49-F238E27FC236}">
              <a16:creationId xmlns:a16="http://schemas.microsoft.com/office/drawing/2014/main" id="{00000000-0008-0000-0F00-0000C1020000}"/>
            </a:ext>
          </a:extLst>
        </xdr:cNvPr>
        <xdr:cNvCxnSpPr/>
      </xdr:nvCxnSpPr>
      <xdr:spPr>
        <a:xfrm>
          <a:off x="19545300" y="1070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44450</xdr:rowOff>
    </xdr:from>
    <xdr:to>
      <xdr:col>98</xdr:col>
      <xdr:colOff>38100</xdr:colOff>
      <xdr:row>62</xdr:row>
      <xdr:rowOff>146050</xdr:rowOff>
    </xdr:to>
    <xdr:sp macro="" textlink="">
      <xdr:nvSpPr>
        <xdr:cNvPr id="706" name="楕円 705">
          <a:extLst>
            <a:ext uri="{FF2B5EF4-FFF2-40B4-BE49-F238E27FC236}">
              <a16:creationId xmlns:a16="http://schemas.microsoft.com/office/drawing/2014/main" id="{00000000-0008-0000-0F00-0000C2020000}"/>
            </a:ext>
          </a:extLst>
        </xdr:cNvPr>
        <xdr:cNvSpPr/>
      </xdr:nvSpPr>
      <xdr:spPr>
        <a:xfrm>
          <a:off x="186055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76200</xdr:rowOff>
    </xdr:from>
    <xdr:to>
      <xdr:col>102</xdr:col>
      <xdr:colOff>114300</xdr:colOff>
      <xdr:row>62</xdr:row>
      <xdr:rowOff>95250</xdr:rowOff>
    </xdr:to>
    <xdr:cxnSp macro="">
      <xdr:nvCxnSpPr>
        <xdr:cNvPr id="707" name="直線コネクタ 706">
          <a:extLst>
            <a:ext uri="{FF2B5EF4-FFF2-40B4-BE49-F238E27FC236}">
              <a16:creationId xmlns:a16="http://schemas.microsoft.com/office/drawing/2014/main" id="{00000000-0008-0000-0F00-0000C3020000}"/>
            </a:ext>
          </a:extLst>
        </xdr:cNvPr>
        <xdr:cNvCxnSpPr/>
      </xdr:nvCxnSpPr>
      <xdr:spPr>
        <a:xfrm flipV="1">
          <a:off x="18656300" y="107061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162577</xdr:rowOff>
    </xdr:from>
    <xdr:ext cx="469744" cy="259045"/>
    <xdr:sp macro="" textlink="">
      <xdr:nvSpPr>
        <xdr:cNvPr id="708" name="n_1aveValue【保健センター・保健所】&#10;一人当たり面積">
          <a:extLst>
            <a:ext uri="{FF2B5EF4-FFF2-40B4-BE49-F238E27FC236}">
              <a16:creationId xmlns:a16="http://schemas.microsoft.com/office/drawing/2014/main" id="{00000000-0008-0000-0F00-0000C4020000}"/>
            </a:ext>
          </a:extLst>
        </xdr:cNvPr>
        <xdr:cNvSpPr txBox="1"/>
      </xdr:nvSpPr>
      <xdr:spPr>
        <a:xfrm>
          <a:off x="210757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143527</xdr:rowOff>
    </xdr:from>
    <xdr:ext cx="469744" cy="259045"/>
    <xdr:sp macro="" textlink="">
      <xdr:nvSpPr>
        <xdr:cNvPr id="709" name="n_2aveValue【保健センター・保健所】&#10;一人当たり面積">
          <a:extLst>
            <a:ext uri="{FF2B5EF4-FFF2-40B4-BE49-F238E27FC236}">
              <a16:creationId xmlns:a16="http://schemas.microsoft.com/office/drawing/2014/main" id="{00000000-0008-0000-0F00-0000C5020000}"/>
            </a:ext>
          </a:extLst>
        </xdr:cNvPr>
        <xdr:cNvSpPr txBox="1"/>
      </xdr:nvSpPr>
      <xdr:spPr>
        <a:xfrm>
          <a:off x="201994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29227</xdr:rowOff>
    </xdr:from>
    <xdr:ext cx="469744" cy="259045"/>
    <xdr:sp macro="" textlink="">
      <xdr:nvSpPr>
        <xdr:cNvPr id="710" name="n_3aveValue【保健センター・保健所】&#10;一人当たり面積">
          <a:extLst>
            <a:ext uri="{FF2B5EF4-FFF2-40B4-BE49-F238E27FC236}">
              <a16:creationId xmlns:a16="http://schemas.microsoft.com/office/drawing/2014/main" id="{00000000-0008-0000-0F00-0000C6020000}"/>
            </a:ext>
          </a:extLst>
        </xdr:cNvPr>
        <xdr:cNvSpPr txBox="1"/>
      </xdr:nvSpPr>
      <xdr:spPr>
        <a:xfrm>
          <a:off x="19310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105427</xdr:rowOff>
    </xdr:from>
    <xdr:ext cx="469744" cy="259045"/>
    <xdr:sp macro="" textlink="">
      <xdr:nvSpPr>
        <xdr:cNvPr id="711" name="n_4aveValue【保健センター・保健所】&#10;一人当たり面積">
          <a:extLst>
            <a:ext uri="{FF2B5EF4-FFF2-40B4-BE49-F238E27FC236}">
              <a16:creationId xmlns:a16="http://schemas.microsoft.com/office/drawing/2014/main" id="{00000000-0008-0000-0F00-0000C7020000}"/>
            </a:ext>
          </a:extLst>
        </xdr:cNvPr>
        <xdr:cNvSpPr txBox="1"/>
      </xdr:nvSpPr>
      <xdr:spPr>
        <a:xfrm>
          <a:off x="184214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118127</xdr:rowOff>
    </xdr:from>
    <xdr:ext cx="469744" cy="259045"/>
    <xdr:sp macro="" textlink="">
      <xdr:nvSpPr>
        <xdr:cNvPr id="712" name="n_1mainValue【保健センター・保健所】&#10;一人当たり面積">
          <a:extLst>
            <a:ext uri="{FF2B5EF4-FFF2-40B4-BE49-F238E27FC236}">
              <a16:creationId xmlns:a16="http://schemas.microsoft.com/office/drawing/2014/main" id="{00000000-0008-0000-0F00-0000C8020000}"/>
            </a:ext>
          </a:extLst>
        </xdr:cNvPr>
        <xdr:cNvSpPr txBox="1"/>
      </xdr:nvSpPr>
      <xdr:spPr>
        <a:xfrm>
          <a:off x="21075727"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118127</xdr:rowOff>
    </xdr:from>
    <xdr:ext cx="469744" cy="259045"/>
    <xdr:sp macro="" textlink="">
      <xdr:nvSpPr>
        <xdr:cNvPr id="713" name="n_2mainValue【保健センター・保健所】&#10;一人当たり面積">
          <a:extLst>
            <a:ext uri="{FF2B5EF4-FFF2-40B4-BE49-F238E27FC236}">
              <a16:creationId xmlns:a16="http://schemas.microsoft.com/office/drawing/2014/main" id="{00000000-0008-0000-0F00-0000C9020000}"/>
            </a:ext>
          </a:extLst>
        </xdr:cNvPr>
        <xdr:cNvSpPr txBox="1"/>
      </xdr:nvSpPr>
      <xdr:spPr>
        <a:xfrm>
          <a:off x="20199427"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118127</xdr:rowOff>
    </xdr:from>
    <xdr:ext cx="469744" cy="259045"/>
    <xdr:sp macro="" textlink="">
      <xdr:nvSpPr>
        <xdr:cNvPr id="714" name="n_3mainValue【保健センター・保健所】&#10;一人当たり面積">
          <a:extLst>
            <a:ext uri="{FF2B5EF4-FFF2-40B4-BE49-F238E27FC236}">
              <a16:creationId xmlns:a16="http://schemas.microsoft.com/office/drawing/2014/main" id="{00000000-0008-0000-0F00-0000CA020000}"/>
            </a:ext>
          </a:extLst>
        </xdr:cNvPr>
        <xdr:cNvSpPr txBox="1"/>
      </xdr:nvSpPr>
      <xdr:spPr>
        <a:xfrm>
          <a:off x="19310427"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137177</xdr:rowOff>
    </xdr:from>
    <xdr:ext cx="469744" cy="259045"/>
    <xdr:sp macro="" textlink="">
      <xdr:nvSpPr>
        <xdr:cNvPr id="715" name="n_4mainValue【保健センター・保健所】&#10;一人当たり面積">
          <a:extLst>
            <a:ext uri="{FF2B5EF4-FFF2-40B4-BE49-F238E27FC236}">
              <a16:creationId xmlns:a16="http://schemas.microsoft.com/office/drawing/2014/main" id="{00000000-0008-0000-0F00-0000CB020000}"/>
            </a:ext>
          </a:extLst>
        </xdr:cNvPr>
        <xdr:cNvSpPr txBox="1"/>
      </xdr:nvSpPr>
      <xdr:spPr>
        <a:xfrm>
          <a:off x="18421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6" name="正方形/長方形 715">
          <a:extLst>
            <a:ext uri="{FF2B5EF4-FFF2-40B4-BE49-F238E27FC236}">
              <a16:creationId xmlns:a16="http://schemas.microsoft.com/office/drawing/2014/main" id="{00000000-0008-0000-0F00-0000CC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7" name="正方形/長方形 716">
          <a:extLst>
            <a:ext uri="{FF2B5EF4-FFF2-40B4-BE49-F238E27FC236}">
              <a16:creationId xmlns:a16="http://schemas.microsoft.com/office/drawing/2014/main" id="{00000000-0008-0000-0F00-0000CD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8" name="正方形/長方形 717">
          <a:extLst>
            <a:ext uri="{FF2B5EF4-FFF2-40B4-BE49-F238E27FC236}">
              <a16:creationId xmlns:a16="http://schemas.microsoft.com/office/drawing/2014/main" id="{00000000-0008-0000-0F00-0000CE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9" name="正方形/長方形 718">
          <a:extLst>
            <a:ext uri="{FF2B5EF4-FFF2-40B4-BE49-F238E27FC236}">
              <a16:creationId xmlns:a16="http://schemas.microsoft.com/office/drawing/2014/main" id="{00000000-0008-0000-0F00-0000CF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0" name="正方形/長方形 719">
          <a:extLst>
            <a:ext uri="{FF2B5EF4-FFF2-40B4-BE49-F238E27FC236}">
              <a16:creationId xmlns:a16="http://schemas.microsoft.com/office/drawing/2014/main" id="{00000000-0008-0000-0F00-0000D0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1" name="正方形/長方形 720">
          <a:extLst>
            <a:ext uri="{FF2B5EF4-FFF2-40B4-BE49-F238E27FC236}">
              <a16:creationId xmlns:a16="http://schemas.microsoft.com/office/drawing/2014/main" id="{00000000-0008-0000-0F00-0000D1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2" name="正方形/長方形 721">
          <a:extLst>
            <a:ext uri="{FF2B5EF4-FFF2-40B4-BE49-F238E27FC236}">
              <a16:creationId xmlns:a16="http://schemas.microsoft.com/office/drawing/2014/main" id="{00000000-0008-0000-0F00-0000D2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3" name="正方形/長方形 722">
          <a:extLst>
            <a:ext uri="{FF2B5EF4-FFF2-40B4-BE49-F238E27FC236}">
              <a16:creationId xmlns:a16="http://schemas.microsoft.com/office/drawing/2014/main" id="{00000000-0008-0000-0F00-0000D3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4" name="テキスト ボックス 723">
          <a:extLst>
            <a:ext uri="{FF2B5EF4-FFF2-40B4-BE49-F238E27FC236}">
              <a16:creationId xmlns:a16="http://schemas.microsoft.com/office/drawing/2014/main" id="{00000000-0008-0000-0F00-0000D4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5" name="直線コネクタ 724">
          <a:extLst>
            <a:ext uri="{FF2B5EF4-FFF2-40B4-BE49-F238E27FC236}">
              <a16:creationId xmlns:a16="http://schemas.microsoft.com/office/drawing/2014/main" id="{00000000-0008-0000-0F00-0000D5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6" name="テキスト ボックス 725">
          <a:extLst>
            <a:ext uri="{FF2B5EF4-FFF2-40B4-BE49-F238E27FC236}">
              <a16:creationId xmlns:a16="http://schemas.microsoft.com/office/drawing/2014/main" id="{00000000-0008-0000-0F00-0000D6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7" name="直線コネクタ 726">
          <a:extLst>
            <a:ext uri="{FF2B5EF4-FFF2-40B4-BE49-F238E27FC236}">
              <a16:creationId xmlns:a16="http://schemas.microsoft.com/office/drawing/2014/main" id="{00000000-0008-0000-0F00-0000D7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8" name="テキスト ボックス 727">
          <a:extLst>
            <a:ext uri="{FF2B5EF4-FFF2-40B4-BE49-F238E27FC236}">
              <a16:creationId xmlns:a16="http://schemas.microsoft.com/office/drawing/2014/main" id="{00000000-0008-0000-0F00-0000D8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9" name="直線コネクタ 728">
          <a:extLst>
            <a:ext uri="{FF2B5EF4-FFF2-40B4-BE49-F238E27FC236}">
              <a16:creationId xmlns:a16="http://schemas.microsoft.com/office/drawing/2014/main" id="{00000000-0008-0000-0F00-0000D9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0" name="テキスト ボックス 729">
          <a:extLst>
            <a:ext uri="{FF2B5EF4-FFF2-40B4-BE49-F238E27FC236}">
              <a16:creationId xmlns:a16="http://schemas.microsoft.com/office/drawing/2014/main" id="{00000000-0008-0000-0F00-0000DA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1" name="直線コネクタ 730">
          <a:extLst>
            <a:ext uri="{FF2B5EF4-FFF2-40B4-BE49-F238E27FC236}">
              <a16:creationId xmlns:a16="http://schemas.microsoft.com/office/drawing/2014/main" id="{00000000-0008-0000-0F00-0000DB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2" name="テキスト ボックス 731">
          <a:extLst>
            <a:ext uri="{FF2B5EF4-FFF2-40B4-BE49-F238E27FC236}">
              <a16:creationId xmlns:a16="http://schemas.microsoft.com/office/drawing/2014/main" id="{00000000-0008-0000-0F00-0000DC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3" name="直線コネクタ 732">
          <a:extLst>
            <a:ext uri="{FF2B5EF4-FFF2-40B4-BE49-F238E27FC236}">
              <a16:creationId xmlns:a16="http://schemas.microsoft.com/office/drawing/2014/main" id="{00000000-0008-0000-0F00-0000DD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4" name="テキスト ボックス 733">
          <a:extLst>
            <a:ext uri="{FF2B5EF4-FFF2-40B4-BE49-F238E27FC236}">
              <a16:creationId xmlns:a16="http://schemas.microsoft.com/office/drawing/2014/main" id="{00000000-0008-0000-0F00-0000DE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5" name="直線コネクタ 734">
          <a:extLst>
            <a:ext uri="{FF2B5EF4-FFF2-40B4-BE49-F238E27FC236}">
              <a16:creationId xmlns:a16="http://schemas.microsoft.com/office/drawing/2014/main" id="{00000000-0008-0000-0F00-0000DF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6" name="テキスト ボックス 735">
          <a:extLst>
            <a:ext uri="{FF2B5EF4-FFF2-40B4-BE49-F238E27FC236}">
              <a16:creationId xmlns:a16="http://schemas.microsoft.com/office/drawing/2014/main" id="{00000000-0008-0000-0F00-0000E0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7" name="直線コネクタ 736">
          <a:extLst>
            <a:ext uri="{FF2B5EF4-FFF2-40B4-BE49-F238E27FC236}">
              <a16:creationId xmlns:a16="http://schemas.microsoft.com/office/drawing/2014/main" id="{00000000-0008-0000-0F00-0000E1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8" name="テキスト ボックス 737">
          <a:extLst>
            <a:ext uri="{FF2B5EF4-FFF2-40B4-BE49-F238E27FC236}">
              <a16:creationId xmlns:a16="http://schemas.microsoft.com/office/drawing/2014/main" id="{00000000-0008-0000-0F00-0000E2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9" name="【消防施設】&#10;有形固定資産減価償却率グラフ枠">
          <a:extLst>
            <a:ext uri="{FF2B5EF4-FFF2-40B4-BE49-F238E27FC236}">
              <a16:creationId xmlns:a16="http://schemas.microsoft.com/office/drawing/2014/main" id="{00000000-0008-0000-0F00-0000E3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112395</xdr:rowOff>
    </xdr:from>
    <xdr:to>
      <xdr:col>85</xdr:col>
      <xdr:colOff>126364</xdr:colOff>
      <xdr:row>86</xdr:row>
      <xdr:rowOff>41911</xdr:rowOff>
    </xdr:to>
    <xdr:cxnSp macro="">
      <xdr:nvCxnSpPr>
        <xdr:cNvPr id="740" name="直線コネクタ 739">
          <a:extLst>
            <a:ext uri="{FF2B5EF4-FFF2-40B4-BE49-F238E27FC236}">
              <a16:creationId xmlns:a16="http://schemas.microsoft.com/office/drawing/2014/main" id="{00000000-0008-0000-0F00-0000E4020000}"/>
            </a:ext>
          </a:extLst>
        </xdr:cNvPr>
        <xdr:cNvCxnSpPr/>
      </xdr:nvCxnSpPr>
      <xdr:spPr>
        <a:xfrm flipV="1">
          <a:off x="16318864" y="13485495"/>
          <a:ext cx="0" cy="130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45738</xdr:rowOff>
    </xdr:from>
    <xdr:ext cx="405111" cy="259045"/>
    <xdr:sp macro="" textlink="">
      <xdr:nvSpPr>
        <xdr:cNvPr id="741" name="【消防施設】&#10;有形固定資産減価償却率最小値テキスト">
          <a:extLst>
            <a:ext uri="{FF2B5EF4-FFF2-40B4-BE49-F238E27FC236}">
              <a16:creationId xmlns:a16="http://schemas.microsoft.com/office/drawing/2014/main" id="{00000000-0008-0000-0F00-0000E5020000}"/>
            </a:ext>
          </a:extLst>
        </xdr:cNvPr>
        <xdr:cNvSpPr txBox="1"/>
      </xdr:nvSpPr>
      <xdr:spPr>
        <a:xfrm>
          <a:off x="16357600"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41911</xdr:rowOff>
    </xdr:from>
    <xdr:to>
      <xdr:col>86</xdr:col>
      <xdr:colOff>25400</xdr:colOff>
      <xdr:row>86</xdr:row>
      <xdr:rowOff>41911</xdr:rowOff>
    </xdr:to>
    <xdr:cxnSp macro="">
      <xdr:nvCxnSpPr>
        <xdr:cNvPr id="742" name="直線コネクタ 741">
          <a:extLst>
            <a:ext uri="{FF2B5EF4-FFF2-40B4-BE49-F238E27FC236}">
              <a16:creationId xmlns:a16="http://schemas.microsoft.com/office/drawing/2014/main" id="{00000000-0008-0000-0F00-0000E6020000}"/>
            </a:ext>
          </a:extLst>
        </xdr:cNvPr>
        <xdr:cNvCxnSpPr/>
      </xdr:nvCxnSpPr>
      <xdr:spPr>
        <a:xfrm>
          <a:off x="16230600" y="1478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59072</xdr:rowOff>
    </xdr:from>
    <xdr:ext cx="405111" cy="259045"/>
    <xdr:sp macro="" textlink="">
      <xdr:nvSpPr>
        <xdr:cNvPr id="743" name="【消防施設】&#10;有形固定資産減価償却率最大値テキスト">
          <a:extLst>
            <a:ext uri="{FF2B5EF4-FFF2-40B4-BE49-F238E27FC236}">
              <a16:creationId xmlns:a16="http://schemas.microsoft.com/office/drawing/2014/main" id="{00000000-0008-0000-0F00-0000E7020000}"/>
            </a:ext>
          </a:extLst>
        </xdr:cNvPr>
        <xdr:cNvSpPr txBox="1"/>
      </xdr:nvSpPr>
      <xdr:spPr>
        <a:xfrm>
          <a:off x="16357600" y="1326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112395</xdr:rowOff>
    </xdr:from>
    <xdr:to>
      <xdr:col>86</xdr:col>
      <xdr:colOff>25400</xdr:colOff>
      <xdr:row>78</xdr:row>
      <xdr:rowOff>112395</xdr:rowOff>
    </xdr:to>
    <xdr:cxnSp macro="">
      <xdr:nvCxnSpPr>
        <xdr:cNvPr id="744" name="直線コネクタ 743">
          <a:extLst>
            <a:ext uri="{FF2B5EF4-FFF2-40B4-BE49-F238E27FC236}">
              <a16:creationId xmlns:a16="http://schemas.microsoft.com/office/drawing/2014/main" id="{00000000-0008-0000-0F00-0000E8020000}"/>
            </a:ext>
          </a:extLst>
        </xdr:cNvPr>
        <xdr:cNvCxnSpPr/>
      </xdr:nvCxnSpPr>
      <xdr:spPr>
        <a:xfrm>
          <a:off x="16230600" y="1348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84472</xdr:rowOff>
    </xdr:from>
    <xdr:ext cx="405111" cy="259045"/>
    <xdr:sp macro="" textlink="">
      <xdr:nvSpPr>
        <xdr:cNvPr id="745" name="【消防施設】&#10;有形固定資産減価償却率平均値テキスト">
          <a:extLst>
            <a:ext uri="{FF2B5EF4-FFF2-40B4-BE49-F238E27FC236}">
              <a16:creationId xmlns:a16="http://schemas.microsoft.com/office/drawing/2014/main" id="{00000000-0008-0000-0F00-0000E9020000}"/>
            </a:ext>
          </a:extLst>
        </xdr:cNvPr>
        <xdr:cNvSpPr txBox="1"/>
      </xdr:nvSpPr>
      <xdr:spPr>
        <a:xfrm>
          <a:off x="16357600" y="13800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61595</xdr:rowOff>
    </xdr:from>
    <xdr:to>
      <xdr:col>85</xdr:col>
      <xdr:colOff>177800</xdr:colOff>
      <xdr:row>81</xdr:row>
      <xdr:rowOff>163195</xdr:rowOff>
    </xdr:to>
    <xdr:sp macro="" textlink="">
      <xdr:nvSpPr>
        <xdr:cNvPr id="746" name="フローチャート: 判断 745">
          <a:extLst>
            <a:ext uri="{FF2B5EF4-FFF2-40B4-BE49-F238E27FC236}">
              <a16:creationId xmlns:a16="http://schemas.microsoft.com/office/drawing/2014/main" id="{00000000-0008-0000-0F00-0000EA020000}"/>
            </a:ext>
          </a:extLst>
        </xdr:cNvPr>
        <xdr:cNvSpPr/>
      </xdr:nvSpPr>
      <xdr:spPr>
        <a:xfrm>
          <a:off x="162687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46355</xdr:rowOff>
    </xdr:from>
    <xdr:to>
      <xdr:col>81</xdr:col>
      <xdr:colOff>101600</xdr:colOff>
      <xdr:row>81</xdr:row>
      <xdr:rowOff>147955</xdr:rowOff>
    </xdr:to>
    <xdr:sp macro="" textlink="">
      <xdr:nvSpPr>
        <xdr:cNvPr id="747" name="フローチャート: 判断 746">
          <a:extLst>
            <a:ext uri="{FF2B5EF4-FFF2-40B4-BE49-F238E27FC236}">
              <a16:creationId xmlns:a16="http://schemas.microsoft.com/office/drawing/2014/main" id="{00000000-0008-0000-0F00-0000EB020000}"/>
            </a:ext>
          </a:extLst>
        </xdr:cNvPr>
        <xdr:cNvSpPr/>
      </xdr:nvSpPr>
      <xdr:spPr>
        <a:xfrm>
          <a:off x="15430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23495</xdr:rowOff>
    </xdr:from>
    <xdr:to>
      <xdr:col>76</xdr:col>
      <xdr:colOff>165100</xdr:colOff>
      <xdr:row>81</xdr:row>
      <xdr:rowOff>125095</xdr:rowOff>
    </xdr:to>
    <xdr:sp macro="" textlink="">
      <xdr:nvSpPr>
        <xdr:cNvPr id="748" name="フローチャート: 判断 747">
          <a:extLst>
            <a:ext uri="{FF2B5EF4-FFF2-40B4-BE49-F238E27FC236}">
              <a16:creationId xmlns:a16="http://schemas.microsoft.com/office/drawing/2014/main" id="{00000000-0008-0000-0F00-0000EC020000}"/>
            </a:ext>
          </a:extLst>
        </xdr:cNvPr>
        <xdr:cNvSpPr/>
      </xdr:nvSpPr>
      <xdr:spPr>
        <a:xfrm>
          <a:off x="14541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xdr:rowOff>
    </xdr:from>
    <xdr:to>
      <xdr:col>72</xdr:col>
      <xdr:colOff>38100</xdr:colOff>
      <xdr:row>81</xdr:row>
      <xdr:rowOff>107950</xdr:rowOff>
    </xdr:to>
    <xdr:sp macro="" textlink="">
      <xdr:nvSpPr>
        <xdr:cNvPr id="749" name="フローチャート: 判断 748">
          <a:extLst>
            <a:ext uri="{FF2B5EF4-FFF2-40B4-BE49-F238E27FC236}">
              <a16:creationId xmlns:a16="http://schemas.microsoft.com/office/drawing/2014/main" id="{00000000-0008-0000-0F00-0000ED020000}"/>
            </a:ext>
          </a:extLst>
        </xdr:cNvPr>
        <xdr:cNvSpPr/>
      </xdr:nvSpPr>
      <xdr:spPr>
        <a:xfrm>
          <a:off x="13652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92075</xdr:rowOff>
    </xdr:from>
    <xdr:to>
      <xdr:col>67</xdr:col>
      <xdr:colOff>101600</xdr:colOff>
      <xdr:row>82</xdr:row>
      <xdr:rowOff>22225</xdr:rowOff>
    </xdr:to>
    <xdr:sp macro="" textlink="">
      <xdr:nvSpPr>
        <xdr:cNvPr id="750" name="フローチャート: 判断 749">
          <a:extLst>
            <a:ext uri="{FF2B5EF4-FFF2-40B4-BE49-F238E27FC236}">
              <a16:creationId xmlns:a16="http://schemas.microsoft.com/office/drawing/2014/main" id="{00000000-0008-0000-0F00-0000EE020000}"/>
            </a:ext>
          </a:extLst>
        </xdr:cNvPr>
        <xdr:cNvSpPr/>
      </xdr:nvSpPr>
      <xdr:spPr>
        <a:xfrm>
          <a:off x="12763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00000000-0008-0000-0F00-0000EF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2" name="テキスト ボックス 751">
          <a:extLst>
            <a:ext uri="{FF2B5EF4-FFF2-40B4-BE49-F238E27FC236}">
              <a16:creationId xmlns:a16="http://schemas.microsoft.com/office/drawing/2014/main" id="{00000000-0008-0000-0F00-0000F0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id="{00000000-0008-0000-0F00-0000F1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00000000-0008-0000-0F00-0000F2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00000000-0008-0000-0F00-0000F3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128270</xdr:rowOff>
    </xdr:from>
    <xdr:to>
      <xdr:col>85</xdr:col>
      <xdr:colOff>177800</xdr:colOff>
      <xdr:row>82</xdr:row>
      <xdr:rowOff>58420</xdr:rowOff>
    </xdr:to>
    <xdr:sp macro="" textlink="">
      <xdr:nvSpPr>
        <xdr:cNvPr id="756" name="楕円 755">
          <a:extLst>
            <a:ext uri="{FF2B5EF4-FFF2-40B4-BE49-F238E27FC236}">
              <a16:creationId xmlns:a16="http://schemas.microsoft.com/office/drawing/2014/main" id="{00000000-0008-0000-0F00-0000F4020000}"/>
            </a:ext>
          </a:extLst>
        </xdr:cNvPr>
        <xdr:cNvSpPr/>
      </xdr:nvSpPr>
      <xdr:spPr>
        <a:xfrm>
          <a:off x="16268700" y="1401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106697</xdr:rowOff>
    </xdr:from>
    <xdr:ext cx="405111" cy="259045"/>
    <xdr:sp macro="" textlink="">
      <xdr:nvSpPr>
        <xdr:cNvPr id="757" name="【消防施設】&#10;有形固定資産減価償却率該当値テキスト">
          <a:extLst>
            <a:ext uri="{FF2B5EF4-FFF2-40B4-BE49-F238E27FC236}">
              <a16:creationId xmlns:a16="http://schemas.microsoft.com/office/drawing/2014/main" id="{00000000-0008-0000-0F00-0000F5020000}"/>
            </a:ext>
          </a:extLst>
        </xdr:cNvPr>
        <xdr:cNvSpPr txBox="1"/>
      </xdr:nvSpPr>
      <xdr:spPr>
        <a:xfrm>
          <a:off x="16357600" y="1399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90170</xdr:rowOff>
    </xdr:from>
    <xdr:to>
      <xdr:col>81</xdr:col>
      <xdr:colOff>101600</xdr:colOff>
      <xdr:row>82</xdr:row>
      <xdr:rowOff>20320</xdr:rowOff>
    </xdr:to>
    <xdr:sp macro="" textlink="">
      <xdr:nvSpPr>
        <xdr:cNvPr id="758" name="楕円 757">
          <a:extLst>
            <a:ext uri="{FF2B5EF4-FFF2-40B4-BE49-F238E27FC236}">
              <a16:creationId xmlns:a16="http://schemas.microsoft.com/office/drawing/2014/main" id="{00000000-0008-0000-0F00-0000F6020000}"/>
            </a:ext>
          </a:extLst>
        </xdr:cNvPr>
        <xdr:cNvSpPr/>
      </xdr:nvSpPr>
      <xdr:spPr>
        <a:xfrm>
          <a:off x="154305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140970</xdr:rowOff>
    </xdr:from>
    <xdr:to>
      <xdr:col>85</xdr:col>
      <xdr:colOff>127000</xdr:colOff>
      <xdr:row>82</xdr:row>
      <xdr:rowOff>7620</xdr:rowOff>
    </xdr:to>
    <xdr:cxnSp macro="">
      <xdr:nvCxnSpPr>
        <xdr:cNvPr id="759" name="直線コネクタ 758">
          <a:extLst>
            <a:ext uri="{FF2B5EF4-FFF2-40B4-BE49-F238E27FC236}">
              <a16:creationId xmlns:a16="http://schemas.microsoft.com/office/drawing/2014/main" id="{00000000-0008-0000-0F00-0000F7020000}"/>
            </a:ext>
          </a:extLst>
        </xdr:cNvPr>
        <xdr:cNvCxnSpPr/>
      </xdr:nvCxnSpPr>
      <xdr:spPr>
        <a:xfrm>
          <a:off x="15481300" y="140284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12064</xdr:rowOff>
    </xdr:from>
    <xdr:to>
      <xdr:col>76</xdr:col>
      <xdr:colOff>165100</xdr:colOff>
      <xdr:row>81</xdr:row>
      <xdr:rowOff>113664</xdr:rowOff>
    </xdr:to>
    <xdr:sp macro="" textlink="">
      <xdr:nvSpPr>
        <xdr:cNvPr id="760" name="楕円 759">
          <a:extLst>
            <a:ext uri="{FF2B5EF4-FFF2-40B4-BE49-F238E27FC236}">
              <a16:creationId xmlns:a16="http://schemas.microsoft.com/office/drawing/2014/main" id="{00000000-0008-0000-0F00-0000F8020000}"/>
            </a:ext>
          </a:extLst>
        </xdr:cNvPr>
        <xdr:cNvSpPr/>
      </xdr:nvSpPr>
      <xdr:spPr>
        <a:xfrm>
          <a:off x="14541500" y="1389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62864</xdr:rowOff>
    </xdr:from>
    <xdr:to>
      <xdr:col>81</xdr:col>
      <xdr:colOff>50800</xdr:colOff>
      <xdr:row>81</xdr:row>
      <xdr:rowOff>140970</xdr:rowOff>
    </xdr:to>
    <xdr:cxnSp macro="">
      <xdr:nvCxnSpPr>
        <xdr:cNvPr id="761" name="直線コネクタ 760">
          <a:extLst>
            <a:ext uri="{FF2B5EF4-FFF2-40B4-BE49-F238E27FC236}">
              <a16:creationId xmlns:a16="http://schemas.microsoft.com/office/drawing/2014/main" id="{00000000-0008-0000-0F00-0000F9020000}"/>
            </a:ext>
          </a:extLst>
        </xdr:cNvPr>
        <xdr:cNvCxnSpPr/>
      </xdr:nvCxnSpPr>
      <xdr:spPr>
        <a:xfrm>
          <a:off x="14592300" y="13950314"/>
          <a:ext cx="889000" cy="7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151130</xdr:rowOff>
    </xdr:from>
    <xdr:to>
      <xdr:col>72</xdr:col>
      <xdr:colOff>38100</xdr:colOff>
      <xdr:row>81</xdr:row>
      <xdr:rowOff>81280</xdr:rowOff>
    </xdr:to>
    <xdr:sp macro="" textlink="">
      <xdr:nvSpPr>
        <xdr:cNvPr id="762" name="楕円 761">
          <a:extLst>
            <a:ext uri="{FF2B5EF4-FFF2-40B4-BE49-F238E27FC236}">
              <a16:creationId xmlns:a16="http://schemas.microsoft.com/office/drawing/2014/main" id="{00000000-0008-0000-0F00-0000FA020000}"/>
            </a:ext>
          </a:extLst>
        </xdr:cNvPr>
        <xdr:cNvSpPr/>
      </xdr:nvSpPr>
      <xdr:spPr>
        <a:xfrm>
          <a:off x="13652500" y="1386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30480</xdr:rowOff>
    </xdr:from>
    <xdr:to>
      <xdr:col>76</xdr:col>
      <xdr:colOff>114300</xdr:colOff>
      <xdr:row>81</xdr:row>
      <xdr:rowOff>62864</xdr:rowOff>
    </xdr:to>
    <xdr:cxnSp macro="">
      <xdr:nvCxnSpPr>
        <xdr:cNvPr id="763" name="直線コネクタ 762">
          <a:extLst>
            <a:ext uri="{FF2B5EF4-FFF2-40B4-BE49-F238E27FC236}">
              <a16:creationId xmlns:a16="http://schemas.microsoft.com/office/drawing/2014/main" id="{00000000-0008-0000-0F00-0000FB020000}"/>
            </a:ext>
          </a:extLst>
        </xdr:cNvPr>
        <xdr:cNvCxnSpPr/>
      </xdr:nvCxnSpPr>
      <xdr:spPr>
        <a:xfrm>
          <a:off x="13703300" y="13917930"/>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34925</xdr:rowOff>
    </xdr:from>
    <xdr:to>
      <xdr:col>67</xdr:col>
      <xdr:colOff>101600</xdr:colOff>
      <xdr:row>81</xdr:row>
      <xdr:rowOff>136525</xdr:rowOff>
    </xdr:to>
    <xdr:sp macro="" textlink="">
      <xdr:nvSpPr>
        <xdr:cNvPr id="764" name="楕円 763">
          <a:extLst>
            <a:ext uri="{FF2B5EF4-FFF2-40B4-BE49-F238E27FC236}">
              <a16:creationId xmlns:a16="http://schemas.microsoft.com/office/drawing/2014/main" id="{00000000-0008-0000-0F00-0000FC020000}"/>
            </a:ext>
          </a:extLst>
        </xdr:cNvPr>
        <xdr:cNvSpPr/>
      </xdr:nvSpPr>
      <xdr:spPr>
        <a:xfrm>
          <a:off x="12763500" y="1392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30480</xdr:rowOff>
    </xdr:from>
    <xdr:to>
      <xdr:col>71</xdr:col>
      <xdr:colOff>177800</xdr:colOff>
      <xdr:row>81</xdr:row>
      <xdr:rowOff>85725</xdr:rowOff>
    </xdr:to>
    <xdr:cxnSp macro="">
      <xdr:nvCxnSpPr>
        <xdr:cNvPr id="765" name="直線コネクタ 764">
          <a:extLst>
            <a:ext uri="{FF2B5EF4-FFF2-40B4-BE49-F238E27FC236}">
              <a16:creationId xmlns:a16="http://schemas.microsoft.com/office/drawing/2014/main" id="{00000000-0008-0000-0F00-0000FD020000}"/>
            </a:ext>
          </a:extLst>
        </xdr:cNvPr>
        <xdr:cNvCxnSpPr/>
      </xdr:nvCxnSpPr>
      <xdr:spPr>
        <a:xfrm flipV="1">
          <a:off x="12814300" y="1391793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164482</xdr:rowOff>
    </xdr:from>
    <xdr:ext cx="405111" cy="259045"/>
    <xdr:sp macro="" textlink="">
      <xdr:nvSpPr>
        <xdr:cNvPr id="766" name="n_1aveValue【消防施設】&#10;有形固定資産減価償却率">
          <a:extLst>
            <a:ext uri="{FF2B5EF4-FFF2-40B4-BE49-F238E27FC236}">
              <a16:creationId xmlns:a16="http://schemas.microsoft.com/office/drawing/2014/main" id="{00000000-0008-0000-0F00-0000FE020000}"/>
            </a:ext>
          </a:extLst>
        </xdr:cNvPr>
        <xdr:cNvSpPr txBox="1"/>
      </xdr:nvSpPr>
      <xdr:spPr>
        <a:xfrm>
          <a:off x="152660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116222</xdr:rowOff>
    </xdr:from>
    <xdr:ext cx="405111" cy="259045"/>
    <xdr:sp macro="" textlink="">
      <xdr:nvSpPr>
        <xdr:cNvPr id="767" name="n_2aveValue【消防施設】&#10;有形固定資産減価償却率">
          <a:extLst>
            <a:ext uri="{FF2B5EF4-FFF2-40B4-BE49-F238E27FC236}">
              <a16:creationId xmlns:a16="http://schemas.microsoft.com/office/drawing/2014/main" id="{00000000-0008-0000-0F00-0000FF020000}"/>
            </a:ext>
          </a:extLst>
        </xdr:cNvPr>
        <xdr:cNvSpPr txBox="1"/>
      </xdr:nvSpPr>
      <xdr:spPr>
        <a:xfrm>
          <a:off x="14389744" y="1400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99077</xdr:rowOff>
    </xdr:from>
    <xdr:ext cx="405111" cy="259045"/>
    <xdr:sp macro="" textlink="">
      <xdr:nvSpPr>
        <xdr:cNvPr id="768" name="n_3aveValue【消防施設】&#10;有形固定資産減価償却率">
          <a:extLst>
            <a:ext uri="{FF2B5EF4-FFF2-40B4-BE49-F238E27FC236}">
              <a16:creationId xmlns:a16="http://schemas.microsoft.com/office/drawing/2014/main" id="{00000000-0008-0000-0F00-000000030000}"/>
            </a:ext>
          </a:extLst>
        </xdr:cNvPr>
        <xdr:cNvSpPr txBox="1"/>
      </xdr:nvSpPr>
      <xdr:spPr>
        <a:xfrm>
          <a:off x="13500744" y="1398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13352</xdr:rowOff>
    </xdr:from>
    <xdr:ext cx="405111" cy="259045"/>
    <xdr:sp macro="" textlink="">
      <xdr:nvSpPr>
        <xdr:cNvPr id="769" name="n_4aveValue【消防施設】&#10;有形固定資産減価償却率">
          <a:extLst>
            <a:ext uri="{FF2B5EF4-FFF2-40B4-BE49-F238E27FC236}">
              <a16:creationId xmlns:a16="http://schemas.microsoft.com/office/drawing/2014/main" id="{00000000-0008-0000-0F00-000001030000}"/>
            </a:ext>
          </a:extLst>
        </xdr:cNvPr>
        <xdr:cNvSpPr txBox="1"/>
      </xdr:nvSpPr>
      <xdr:spPr>
        <a:xfrm>
          <a:off x="12611744" y="1407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11447</xdr:rowOff>
    </xdr:from>
    <xdr:ext cx="405111" cy="259045"/>
    <xdr:sp macro="" textlink="">
      <xdr:nvSpPr>
        <xdr:cNvPr id="770" name="n_1mainValue【消防施設】&#10;有形固定資産減価償却率">
          <a:extLst>
            <a:ext uri="{FF2B5EF4-FFF2-40B4-BE49-F238E27FC236}">
              <a16:creationId xmlns:a16="http://schemas.microsoft.com/office/drawing/2014/main" id="{00000000-0008-0000-0F00-000002030000}"/>
            </a:ext>
          </a:extLst>
        </xdr:cNvPr>
        <xdr:cNvSpPr txBox="1"/>
      </xdr:nvSpPr>
      <xdr:spPr>
        <a:xfrm>
          <a:off x="152660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130191</xdr:rowOff>
    </xdr:from>
    <xdr:ext cx="405111" cy="259045"/>
    <xdr:sp macro="" textlink="">
      <xdr:nvSpPr>
        <xdr:cNvPr id="771" name="n_2mainValue【消防施設】&#10;有形固定資産減価償却率">
          <a:extLst>
            <a:ext uri="{FF2B5EF4-FFF2-40B4-BE49-F238E27FC236}">
              <a16:creationId xmlns:a16="http://schemas.microsoft.com/office/drawing/2014/main" id="{00000000-0008-0000-0F00-000003030000}"/>
            </a:ext>
          </a:extLst>
        </xdr:cNvPr>
        <xdr:cNvSpPr txBox="1"/>
      </xdr:nvSpPr>
      <xdr:spPr>
        <a:xfrm>
          <a:off x="14389744" y="1367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97807</xdr:rowOff>
    </xdr:from>
    <xdr:ext cx="405111" cy="259045"/>
    <xdr:sp macro="" textlink="">
      <xdr:nvSpPr>
        <xdr:cNvPr id="772" name="n_3mainValue【消防施設】&#10;有形固定資産減価償却率">
          <a:extLst>
            <a:ext uri="{FF2B5EF4-FFF2-40B4-BE49-F238E27FC236}">
              <a16:creationId xmlns:a16="http://schemas.microsoft.com/office/drawing/2014/main" id="{00000000-0008-0000-0F00-000004030000}"/>
            </a:ext>
          </a:extLst>
        </xdr:cNvPr>
        <xdr:cNvSpPr txBox="1"/>
      </xdr:nvSpPr>
      <xdr:spPr>
        <a:xfrm>
          <a:off x="13500744" y="1364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153052</xdr:rowOff>
    </xdr:from>
    <xdr:ext cx="405111" cy="259045"/>
    <xdr:sp macro="" textlink="">
      <xdr:nvSpPr>
        <xdr:cNvPr id="773" name="n_4mainValue【消防施設】&#10;有形固定資産減価償却率">
          <a:extLst>
            <a:ext uri="{FF2B5EF4-FFF2-40B4-BE49-F238E27FC236}">
              <a16:creationId xmlns:a16="http://schemas.microsoft.com/office/drawing/2014/main" id="{00000000-0008-0000-0F00-000005030000}"/>
            </a:ext>
          </a:extLst>
        </xdr:cNvPr>
        <xdr:cNvSpPr txBox="1"/>
      </xdr:nvSpPr>
      <xdr:spPr>
        <a:xfrm>
          <a:off x="12611744" y="1369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4" name="正方形/長方形 773">
          <a:extLst>
            <a:ext uri="{FF2B5EF4-FFF2-40B4-BE49-F238E27FC236}">
              <a16:creationId xmlns:a16="http://schemas.microsoft.com/office/drawing/2014/main" id="{00000000-0008-0000-0F00-000006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5" name="正方形/長方形 774">
          <a:extLst>
            <a:ext uri="{FF2B5EF4-FFF2-40B4-BE49-F238E27FC236}">
              <a16:creationId xmlns:a16="http://schemas.microsoft.com/office/drawing/2014/main" id="{00000000-0008-0000-0F00-000007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6" name="正方形/長方形 775">
          <a:extLst>
            <a:ext uri="{FF2B5EF4-FFF2-40B4-BE49-F238E27FC236}">
              <a16:creationId xmlns:a16="http://schemas.microsoft.com/office/drawing/2014/main" id="{00000000-0008-0000-0F00-000008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7" name="正方形/長方形 776">
          <a:extLst>
            <a:ext uri="{FF2B5EF4-FFF2-40B4-BE49-F238E27FC236}">
              <a16:creationId xmlns:a16="http://schemas.microsoft.com/office/drawing/2014/main" id="{00000000-0008-0000-0F00-000009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8" name="正方形/長方形 777">
          <a:extLst>
            <a:ext uri="{FF2B5EF4-FFF2-40B4-BE49-F238E27FC236}">
              <a16:creationId xmlns:a16="http://schemas.microsoft.com/office/drawing/2014/main" id="{00000000-0008-0000-0F00-00000A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9" name="正方形/長方形 778">
          <a:extLst>
            <a:ext uri="{FF2B5EF4-FFF2-40B4-BE49-F238E27FC236}">
              <a16:creationId xmlns:a16="http://schemas.microsoft.com/office/drawing/2014/main" id="{00000000-0008-0000-0F00-00000B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0" name="正方形/長方形 779">
          <a:extLst>
            <a:ext uri="{FF2B5EF4-FFF2-40B4-BE49-F238E27FC236}">
              <a16:creationId xmlns:a16="http://schemas.microsoft.com/office/drawing/2014/main" id="{00000000-0008-0000-0F00-00000C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1" name="正方形/長方形 780">
          <a:extLst>
            <a:ext uri="{FF2B5EF4-FFF2-40B4-BE49-F238E27FC236}">
              <a16:creationId xmlns:a16="http://schemas.microsoft.com/office/drawing/2014/main" id="{00000000-0008-0000-0F00-00000D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2" name="テキスト ボックス 781">
          <a:extLst>
            <a:ext uri="{FF2B5EF4-FFF2-40B4-BE49-F238E27FC236}">
              <a16:creationId xmlns:a16="http://schemas.microsoft.com/office/drawing/2014/main" id="{00000000-0008-0000-0F00-00000E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3" name="直線コネクタ 782">
          <a:extLst>
            <a:ext uri="{FF2B5EF4-FFF2-40B4-BE49-F238E27FC236}">
              <a16:creationId xmlns:a16="http://schemas.microsoft.com/office/drawing/2014/main" id="{00000000-0008-0000-0F00-00000F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4" name="直線コネクタ 783">
          <a:extLst>
            <a:ext uri="{FF2B5EF4-FFF2-40B4-BE49-F238E27FC236}">
              <a16:creationId xmlns:a16="http://schemas.microsoft.com/office/drawing/2014/main" id="{00000000-0008-0000-0F00-000010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5" name="テキスト ボックス 784">
          <a:extLst>
            <a:ext uri="{FF2B5EF4-FFF2-40B4-BE49-F238E27FC236}">
              <a16:creationId xmlns:a16="http://schemas.microsoft.com/office/drawing/2014/main" id="{00000000-0008-0000-0F00-000011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6" name="直線コネクタ 785">
          <a:extLst>
            <a:ext uri="{FF2B5EF4-FFF2-40B4-BE49-F238E27FC236}">
              <a16:creationId xmlns:a16="http://schemas.microsoft.com/office/drawing/2014/main" id="{00000000-0008-0000-0F00-000012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7" name="テキスト ボックス 786">
          <a:extLst>
            <a:ext uri="{FF2B5EF4-FFF2-40B4-BE49-F238E27FC236}">
              <a16:creationId xmlns:a16="http://schemas.microsoft.com/office/drawing/2014/main" id="{00000000-0008-0000-0F00-00001303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8" name="直線コネクタ 787">
          <a:extLst>
            <a:ext uri="{FF2B5EF4-FFF2-40B4-BE49-F238E27FC236}">
              <a16:creationId xmlns:a16="http://schemas.microsoft.com/office/drawing/2014/main" id="{00000000-0008-0000-0F00-000014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9" name="テキスト ボックス 788">
          <a:extLst>
            <a:ext uri="{FF2B5EF4-FFF2-40B4-BE49-F238E27FC236}">
              <a16:creationId xmlns:a16="http://schemas.microsoft.com/office/drawing/2014/main" id="{00000000-0008-0000-0F00-00001503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0" name="直線コネクタ 789">
          <a:extLst>
            <a:ext uri="{FF2B5EF4-FFF2-40B4-BE49-F238E27FC236}">
              <a16:creationId xmlns:a16="http://schemas.microsoft.com/office/drawing/2014/main" id="{00000000-0008-0000-0F00-000016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1" name="テキスト ボックス 790">
          <a:extLst>
            <a:ext uri="{FF2B5EF4-FFF2-40B4-BE49-F238E27FC236}">
              <a16:creationId xmlns:a16="http://schemas.microsoft.com/office/drawing/2014/main" id="{00000000-0008-0000-0F00-00001703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2" name="直線コネクタ 791">
          <a:extLst>
            <a:ext uri="{FF2B5EF4-FFF2-40B4-BE49-F238E27FC236}">
              <a16:creationId xmlns:a16="http://schemas.microsoft.com/office/drawing/2014/main" id="{00000000-0008-0000-0F00-000018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3" name="テキスト ボックス 792">
          <a:extLst>
            <a:ext uri="{FF2B5EF4-FFF2-40B4-BE49-F238E27FC236}">
              <a16:creationId xmlns:a16="http://schemas.microsoft.com/office/drawing/2014/main" id="{00000000-0008-0000-0F00-00001903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4" name="直線コネクタ 793">
          <a:extLst>
            <a:ext uri="{FF2B5EF4-FFF2-40B4-BE49-F238E27FC236}">
              <a16:creationId xmlns:a16="http://schemas.microsoft.com/office/drawing/2014/main" id="{00000000-0008-0000-0F00-00001A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5" name="テキスト ボックス 794">
          <a:extLst>
            <a:ext uri="{FF2B5EF4-FFF2-40B4-BE49-F238E27FC236}">
              <a16:creationId xmlns:a16="http://schemas.microsoft.com/office/drawing/2014/main" id="{00000000-0008-0000-0F00-00001B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6" name="【消防施設】&#10;一人当たり面積グラフ枠">
          <a:extLst>
            <a:ext uri="{FF2B5EF4-FFF2-40B4-BE49-F238E27FC236}">
              <a16:creationId xmlns:a16="http://schemas.microsoft.com/office/drawing/2014/main" id="{00000000-0008-0000-0F00-00001C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0</xdr:rowOff>
    </xdr:to>
    <xdr:cxnSp macro="">
      <xdr:nvCxnSpPr>
        <xdr:cNvPr id="797" name="直線コネクタ 796">
          <a:extLst>
            <a:ext uri="{FF2B5EF4-FFF2-40B4-BE49-F238E27FC236}">
              <a16:creationId xmlns:a16="http://schemas.microsoft.com/office/drawing/2014/main" id="{00000000-0008-0000-0F00-00001D030000}"/>
            </a:ext>
          </a:extLst>
        </xdr:cNvPr>
        <xdr:cNvCxnSpPr/>
      </xdr:nvCxnSpPr>
      <xdr:spPr>
        <a:xfrm flipV="1">
          <a:off x="22160864" y="13373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98" name="【消防施設】&#10;一人当たり面積最小値テキスト">
          <a:extLst>
            <a:ext uri="{FF2B5EF4-FFF2-40B4-BE49-F238E27FC236}">
              <a16:creationId xmlns:a16="http://schemas.microsoft.com/office/drawing/2014/main" id="{00000000-0008-0000-0F00-00001E030000}"/>
            </a:ext>
          </a:extLst>
        </xdr:cNvPr>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99" name="直線コネクタ 798">
          <a:extLst>
            <a:ext uri="{FF2B5EF4-FFF2-40B4-BE49-F238E27FC236}">
              <a16:creationId xmlns:a16="http://schemas.microsoft.com/office/drawing/2014/main" id="{00000000-0008-0000-0F00-00001F030000}"/>
            </a:ext>
          </a:extLst>
        </xdr:cNvPr>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800" name="【消防施設】&#10;一人当たり面積最大値テキスト">
          <a:extLst>
            <a:ext uri="{FF2B5EF4-FFF2-40B4-BE49-F238E27FC236}">
              <a16:creationId xmlns:a16="http://schemas.microsoft.com/office/drawing/2014/main" id="{00000000-0008-0000-0F00-000020030000}"/>
            </a:ext>
          </a:extLst>
        </xdr:cNvPr>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801" name="直線コネクタ 800">
          <a:extLst>
            <a:ext uri="{FF2B5EF4-FFF2-40B4-BE49-F238E27FC236}">
              <a16:creationId xmlns:a16="http://schemas.microsoft.com/office/drawing/2014/main" id="{00000000-0008-0000-0F00-000021030000}"/>
            </a:ext>
          </a:extLst>
        </xdr:cNvPr>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80027</xdr:rowOff>
    </xdr:from>
    <xdr:ext cx="469744" cy="259045"/>
    <xdr:sp macro="" textlink="">
      <xdr:nvSpPr>
        <xdr:cNvPr id="802" name="【消防施設】&#10;一人当たり面積平均値テキスト">
          <a:extLst>
            <a:ext uri="{FF2B5EF4-FFF2-40B4-BE49-F238E27FC236}">
              <a16:creationId xmlns:a16="http://schemas.microsoft.com/office/drawing/2014/main" id="{00000000-0008-0000-0F00-000022030000}"/>
            </a:ext>
          </a:extLst>
        </xdr:cNvPr>
        <xdr:cNvSpPr txBox="1"/>
      </xdr:nvSpPr>
      <xdr:spPr>
        <a:xfrm>
          <a:off x="22199600" y="1413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803" name="フローチャート: 判断 802">
          <a:extLst>
            <a:ext uri="{FF2B5EF4-FFF2-40B4-BE49-F238E27FC236}">
              <a16:creationId xmlns:a16="http://schemas.microsoft.com/office/drawing/2014/main" id="{00000000-0008-0000-0F00-000023030000}"/>
            </a:ext>
          </a:extLst>
        </xdr:cNvPr>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139700</xdr:rowOff>
    </xdr:from>
    <xdr:to>
      <xdr:col>112</xdr:col>
      <xdr:colOff>38100</xdr:colOff>
      <xdr:row>83</xdr:row>
      <xdr:rowOff>69850</xdr:rowOff>
    </xdr:to>
    <xdr:sp macro="" textlink="">
      <xdr:nvSpPr>
        <xdr:cNvPr id="804" name="フローチャート: 判断 803">
          <a:extLst>
            <a:ext uri="{FF2B5EF4-FFF2-40B4-BE49-F238E27FC236}">
              <a16:creationId xmlns:a16="http://schemas.microsoft.com/office/drawing/2014/main" id="{00000000-0008-0000-0F00-000024030000}"/>
            </a:ext>
          </a:extLst>
        </xdr:cNvPr>
        <xdr:cNvSpPr/>
      </xdr:nvSpPr>
      <xdr:spPr>
        <a:xfrm>
          <a:off x="21272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805" name="フローチャート: 判断 804">
          <a:extLst>
            <a:ext uri="{FF2B5EF4-FFF2-40B4-BE49-F238E27FC236}">
              <a16:creationId xmlns:a16="http://schemas.microsoft.com/office/drawing/2014/main" id="{00000000-0008-0000-0F00-000025030000}"/>
            </a:ext>
          </a:extLst>
        </xdr:cNvPr>
        <xdr:cNvSpPr/>
      </xdr:nvSpPr>
      <xdr:spPr>
        <a:xfrm>
          <a:off x="20383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165100</xdr:rowOff>
    </xdr:from>
    <xdr:to>
      <xdr:col>102</xdr:col>
      <xdr:colOff>165100</xdr:colOff>
      <xdr:row>83</xdr:row>
      <xdr:rowOff>95250</xdr:rowOff>
    </xdr:to>
    <xdr:sp macro="" textlink="">
      <xdr:nvSpPr>
        <xdr:cNvPr id="806" name="フローチャート: 判断 805">
          <a:extLst>
            <a:ext uri="{FF2B5EF4-FFF2-40B4-BE49-F238E27FC236}">
              <a16:creationId xmlns:a16="http://schemas.microsoft.com/office/drawing/2014/main" id="{00000000-0008-0000-0F00-000026030000}"/>
            </a:ext>
          </a:extLst>
        </xdr:cNvPr>
        <xdr:cNvSpPr/>
      </xdr:nvSpPr>
      <xdr:spPr>
        <a:xfrm>
          <a:off x="19494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44450</xdr:rowOff>
    </xdr:from>
    <xdr:to>
      <xdr:col>98</xdr:col>
      <xdr:colOff>38100</xdr:colOff>
      <xdr:row>83</xdr:row>
      <xdr:rowOff>146050</xdr:rowOff>
    </xdr:to>
    <xdr:sp macro="" textlink="">
      <xdr:nvSpPr>
        <xdr:cNvPr id="807" name="フローチャート: 判断 806">
          <a:extLst>
            <a:ext uri="{FF2B5EF4-FFF2-40B4-BE49-F238E27FC236}">
              <a16:creationId xmlns:a16="http://schemas.microsoft.com/office/drawing/2014/main" id="{00000000-0008-0000-0F00-000027030000}"/>
            </a:ext>
          </a:extLst>
        </xdr:cNvPr>
        <xdr:cNvSpPr/>
      </xdr:nvSpPr>
      <xdr:spPr>
        <a:xfrm>
          <a:off x="18605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id="{00000000-0008-0000-0F00-000028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9" name="テキスト ボックス 808">
          <a:extLst>
            <a:ext uri="{FF2B5EF4-FFF2-40B4-BE49-F238E27FC236}">
              <a16:creationId xmlns:a16="http://schemas.microsoft.com/office/drawing/2014/main" id="{00000000-0008-0000-0F00-000029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0" name="テキスト ボックス 809">
          <a:extLst>
            <a:ext uri="{FF2B5EF4-FFF2-40B4-BE49-F238E27FC236}">
              <a16:creationId xmlns:a16="http://schemas.microsoft.com/office/drawing/2014/main" id="{00000000-0008-0000-0F00-00002A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00000000-0008-0000-0F00-00002B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00000000-0008-0000-0F00-00002C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152400</xdr:rowOff>
    </xdr:from>
    <xdr:to>
      <xdr:col>116</xdr:col>
      <xdr:colOff>114300</xdr:colOff>
      <xdr:row>81</xdr:row>
      <xdr:rowOff>82550</xdr:rowOff>
    </xdr:to>
    <xdr:sp macro="" textlink="">
      <xdr:nvSpPr>
        <xdr:cNvPr id="813" name="楕円 812">
          <a:extLst>
            <a:ext uri="{FF2B5EF4-FFF2-40B4-BE49-F238E27FC236}">
              <a16:creationId xmlns:a16="http://schemas.microsoft.com/office/drawing/2014/main" id="{00000000-0008-0000-0F00-00002D030000}"/>
            </a:ext>
          </a:extLst>
        </xdr:cNvPr>
        <xdr:cNvSpPr/>
      </xdr:nvSpPr>
      <xdr:spPr>
        <a:xfrm>
          <a:off x="22110700" y="138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3827</xdr:rowOff>
    </xdr:from>
    <xdr:ext cx="469744" cy="259045"/>
    <xdr:sp macro="" textlink="">
      <xdr:nvSpPr>
        <xdr:cNvPr id="814" name="【消防施設】&#10;一人当たり面積該当値テキスト">
          <a:extLst>
            <a:ext uri="{FF2B5EF4-FFF2-40B4-BE49-F238E27FC236}">
              <a16:creationId xmlns:a16="http://schemas.microsoft.com/office/drawing/2014/main" id="{00000000-0008-0000-0F00-00002E030000}"/>
            </a:ext>
          </a:extLst>
        </xdr:cNvPr>
        <xdr:cNvSpPr txBox="1"/>
      </xdr:nvSpPr>
      <xdr:spPr>
        <a:xfrm>
          <a:off x="22199600" y="1371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152400</xdr:rowOff>
    </xdr:from>
    <xdr:to>
      <xdr:col>112</xdr:col>
      <xdr:colOff>38100</xdr:colOff>
      <xdr:row>81</xdr:row>
      <xdr:rowOff>82550</xdr:rowOff>
    </xdr:to>
    <xdr:sp macro="" textlink="">
      <xdr:nvSpPr>
        <xdr:cNvPr id="815" name="楕円 814">
          <a:extLst>
            <a:ext uri="{FF2B5EF4-FFF2-40B4-BE49-F238E27FC236}">
              <a16:creationId xmlns:a16="http://schemas.microsoft.com/office/drawing/2014/main" id="{00000000-0008-0000-0F00-00002F030000}"/>
            </a:ext>
          </a:extLst>
        </xdr:cNvPr>
        <xdr:cNvSpPr/>
      </xdr:nvSpPr>
      <xdr:spPr>
        <a:xfrm>
          <a:off x="21272500" y="138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31750</xdr:rowOff>
    </xdr:from>
    <xdr:to>
      <xdr:col>116</xdr:col>
      <xdr:colOff>63500</xdr:colOff>
      <xdr:row>81</xdr:row>
      <xdr:rowOff>31750</xdr:rowOff>
    </xdr:to>
    <xdr:cxnSp macro="">
      <xdr:nvCxnSpPr>
        <xdr:cNvPr id="816" name="直線コネクタ 815">
          <a:extLst>
            <a:ext uri="{FF2B5EF4-FFF2-40B4-BE49-F238E27FC236}">
              <a16:creationId xmlns:a16="http://schemas.microsoft.com/office/drawing/2014/main" id="{00000000-0008-0000-0F00-000030030000}"/>
            </a:ext>
          </a:extLst>
        </xdr:cNvPr>
        <xdr:cNvCxnSpPr/>
      </xdr:nvCxnSpPr>
      <xdr:spPr>
        <a:xfrm>
          <a:off x="21323300" y="13919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165100</xdr:rowOff>
    </xdr:from>
    <xdr:to>
      <xdr:col>107</xdr:col>
      <xdr:colOff>101600</xdr:colOff>
      <xdr:row>81</xdr:row>
      <xdr:rowOff>95250</xdr:rowOff>
    </xdr:to>
    <xdr:sp macro="" textlink="">
      <xdr:nvSpPr>
        <xdr:cNvPr id="817" name="楕円 816">
          <a:extLst>
            <a:ext uri="{FF2B5EF4-FFF2-40B4-BE49-F238E27FC236}">
              <a16:creationId xmlns:a16="http://schemas.microsoft.com/office/drawing/2014/main" id="{00000000-0008-0000-0F00-000031030000}"/>
            </a:ext>
          </a:extLst>
        </xdr:cNvPr>
        <xdr:cNvSpPr/>
      </xdr:nvSpPr>
      <xdr:spPr>
        <a:xfrm>
          <a:off x="20383500" y="1388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31750</xdr:rowOff>
    </xdr:from>
    <xdr:to>
      <xdr:col>111</xdr:col>
      <xdr:colOff>177800</xdr:colOff>
      <xdr:row>81</xdr:row>
      <xdr:rowOff>44450</xdr:rowOff>
    </xdr:to>
    <xdr:cxnSp macro="">
      <xdr:nvCxnSpPr>
        <xdr:cNvPr id="818" name="直線コネクタ 817">
          <a:extLst>
            <a:ext uri="{FF2B5EF4-FFF2-40B4-BE49-F238E27FC236}">
              <a16:creationId xmlns:a16="http://schemas.microsoft.com/office/drawing/2014/main" id="{00000000-0008-0000-0F00-000032030000}"/>
            </a:ext>
          </a:extLst>
        </xdr:cNvPr>
        <xdr:cNvCxnSpPr/>
      </xdr:nvCxnSpPr>
      <xdr:spPr>
        <a:xfrm flipV="1">
          <a:off x="20434300" y="13919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165100</xdr:rowOff>
    </xdr:from>
    <xdr:to>
      <xdr:col>102</xdr:col>
      <xdr:colOff>165100</xdr:colOff>
      <xdr:row>81</xdr:row>
      <xdr:rowOff>95250</xdr:rowOff>
    </xdr:to>
    <xdr:sp macro="" textlink="">
      <xdr:nvSpPr>
        <xdr:cNvPr id="819" name="楕円 818">
          <a:extLst>
            <a:ext uri="{FF2B5EF4-FFF2-40B4-BE49-F238E27FC236}">
              <a16:creationId xmlns:a16="http://schemas.microsoft.com/office/drawing/2014/main" id="{00000000-0008-0000-0F00-000033030000}"/>
            </a:ext>
          </a:extLst>
        </xdr:cNvPr>
        <xdr:cNvSpPr/>
      </xdr:nvSpPr>
      <xdr:spPr>
        <a:xfrm>
          <a:off x="19494500" y="1388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44450</xdr:rowOff>
    </xdr:from>
    <xdr:to>
      <xdr:col>107</xdr:col>
      <xdr:colOff>50800</xdr:colOff>
      <xdr:row>81</xdr:row>
      <xdr:rowOff>44450</xdr:rowOff>
    </xdr:to>
    <xdr:cxnSp macro="">
      <xdr:nvCxnSpPr>
        <xdr:cNvPr id="820" name="直線コネクタ 819">
          <a:extLst>
            <a:ext uri="{FF2B5EF4-FFF2-40B4-BE49-F238E27FC236}">
              <a16:creationId xmlns:a16="http://schemas.microsoft.com/office/drawing/2014/main" id="{00000000-0008-0000-0F00-000034030000}"/>
            </a:ext>
          </a:extLst>
        </xdr:cNvPr>
        <xdr:cNvCxnSpPr/>
      </xdr:nvCxnSpPr>
      <xdr:spPr>
        <a:xfrm>
          <a:off x="19545300" y="13931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31750</xdr:rowOff>
    </xdr:from>
    <xdr:to>
      <xdr:col>98</xdr:col>
      <xdr:colOff>38100</xdr:colOff>
      <xdr:row>81</xdr:row>
      <xdr:rowOff>133350</xdr:rowOff>
    </xdr:to>
    <xdr:sp macro="" textlink="">
      <xdr:nvSpPr>
        <xdr:cNvPr id="821" name="楕円 820">
          <a:extLst>
            <a:ext uri="{FF2B5EF4-FFF2-40B4-BE49-F238E27FC236}">
              <a16:creationId xmlns:a16="http://schemas.microsoft.com/office/drawing/2014/main" id="{00000000-0008-0000-0F00-000035030000}"/>
            </a:ext>
          </a:extLst>
        </xdr:cNvPr>
        <xdr:cNvSpPr/>
      </xdr:nvSpPr>
      <xdr:spPr>
        <a:xfrm>
          <a:off x="18605500" y="1391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44450</xdr:rowOff>
    </xdr:from>
    <xdr:to>
      <xdr:col>102</xdr:col>
      <xdr:colOff>114300</xdr:colOff>
      <xdr:row>81</xdr:row>
      <xdr:rowOff>82550</xdr:rowOff>
    </xdr:to>
    <xdr:cxnSp macro="">
      <xdr:nvCxnSpPr>
        <xdr:cNvPr id="822" name="直線コネクタ 821">
          <a:extLst>
            <a:ext uri="{FF2B5EF4-FFF2-40B4-BE49-F238E27FC236}">
              <a16:creationId xmlns:a16="http://schemas.microsoft.com/office/drawing/2014/main" id="{00000000-0008-0000-0F00-000036030000}"/>
            </a:ext>
          </a:extLst>
        </xdr:cNvPr>
        <xdr:cNvCxnSpPr/>
      </xdr:nvCxnSpPr>
      <xdr:spPr>
        <a:xfrm flipV="1">
          <a:off x="18656300" y="13931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60977</xdr:rowOff>
    </xdr:from>
    <xdr:ext cx="469744" cy="259045"/>
    <xdr:sp macro="" textlink="">
      <xdr:nvSpPr>
        <xdr:cNvPr id="823" name="n_1aveValue【消防施設】&#10;一人当たり面積">
          <a:extLst>
            <a:ext uri="{FF2B5EF4-FFF2-40B4-BE49-F238E27FC236}">
              <a16:creationId xmlns:a16="http://schemas.microsoft.com/office/drawing/2014/main" id="{00000000-0008-0000-0F00-000037030000}"/>
            </a:ext>
          </a:extLst>
        </xdr:cNvPr>
        <xdr:cNvSpPr txBox="1"/>
      </xdr:nvSpPr>
      <xdr:spPr>
        <a:xfrm>
          <a:off x="210757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22877</xdr:rowOff>
    </xdr:from>
    <xdr:ext cx="469744" cy="259045"/>
    <xdr:sp macro="" textlink="">
      <xdr:nvSpPr>
        <xdr:cNvPr id="824" name="n_2aveValue【消防施設】&#10;一人当たり面積">
          <a:extLst>
            <a:ext uri="{FF2B5EF4-FFF2-40B4-BE49-F238E27FC236}">
              <a16:creationId xmlns:a16="http://schemas.microsoft.com/office/drawing/2014/main" id="{00000000-0008-0000-0F00-000038030000}"/>
            </a:ext>
          </a:extLst>
        </xdr:cNvPr>
        <xdr:cNvSpPr txBox="1"/>
      </xdr:nvSpPr>
      <xdr:spPr>
        <a:xfrm>
          <a:off x="201994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86377</xdr:rowOff>
    </xdr:from>
    <xdr:ext cx="469744" cy="259045"/>
    <xdr:sp macro="" textlink="">
      <xdr:nvSpPr>
        <xdr:cNvPr id="825" name="n_3aveValue【消防施設】&#10;一人当たり面積">
          <a:extLst>
            <a:ext uri="{FF2B5EF4-FFF2-40B4-BE49-F238E27FC236}">
              <a16:creationId xmlns:a16="http://schemas.microsoft.com/office/drawing/2014/main" id="{00000000-0008-0000-0F00-000039030000}"/>
            </a:ext>
          </a:extLst>
        </xdr:cNvPr>
        <xdr:cNvSpPr txBox="1"/>
      </xdr:nvSpPr>
      <xdr:spPr>
        <a:xfrm>
          <a:off x="19310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137177</xdr:rowOff>
    </xdr:from>
    <xdr:ext cx="469744" cy="259045"/>
    <xdr:sp macro="" textlink="">
      <xdr:nvSpPr>
        <xdr:cNvPr id="826" name="n_4aveValue【消防施設】&#10;一人当たり面積">
          <a:extLst>
            <a:ext uri="{FF2B5EF4-FFF2-40B4-BE49-F238E27FC236}">
              <a16:creationId xmlns:a16="http://schemas.microsoft.com/office/drawing/2014/main" id="{00000000-0008-0000-0F00-00003A030000}"/>
            </a:ext>
          </a:extLst>
        </xdr:cNvPr>
        <xdr:cNvSpPr txBox="1"/>
      </xdr:nvSpPr>
      <xdr:spPr>
        <a:xfrm>
          <a:off x="18421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99077</xdr:rowOff>
    </xdr:from>
    <xdr:ext cx="469744" cy="259045"/>
    <xdr:sp macro="" textlink="">
      <xdr:nvSpPr>
        <xdr:cNvPr id="827" name="n_1mainValue【消防施設】&#10;一人当たり面積">
          <a:extLst>
            <a:ext uri="{FF2B5EF4-FFF2-40B4-BE49-F238E27FC236}">
              <a16:creationId xmlns:a16="http://schemas.microsoft.com/office/drawing/2014/main" id="{00000000-0008-0000-0F00-00003B030000}"/>
            </a:ext>
          </a:extLst>
        </xdr:cNvPr>
        <xdr:cNvSpPr txBox="1"/>
      </xdr:nvSpPr>
      <xdr:spPr>
        <a:xfrm>
          <a:off x="21075727" y="1364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111777</xdr:rowOff>
    </xdr:from>
    <xdr:ext cx="469744" cy="259045"/>
    <xdr:sp macro="" textlink="">
      <xdr:nvSpPr>
        <xdr:cNvPr id="828" name="n_2mainValue【消防施設】&#10;一人当たり面積">
          <a:extLst>
            <a:ext uri="{FF2B5EF4-FFF2-40B4-BE49-F238E27FC236}">
              <a16:creationId xmlns:a16="http://schemas.microsoft.com/office/drawing/2014/main" id="{00000000-0008-0000-0F00-00003C030000}"/>
            </a:ext>
          </a:extLst>
        </xdr:cNvPr>
        <xdr:cNvSpPr txBox="1"/>
      </xdr:nvSpPr>
      <xdr:spPr>
        <a:xfrm>
          <a:off x="20199427" y="1365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111777</xdr:rowOff>
    </xdr:from>
    <xdr:ext cx="469744" cy="259045"/>
    <xdr:sp macro="" textlink="">
      <xdr:nvSpPr>
        <xdr:cNvPr id="829" name="n_3mainValue【消防施設】&#10;一人当たり面積">
          <a:extLst>
            <a:ext uri="{FF2B5EF4-FFF2-40B4-BE49-F238E27FC236}">
              <a16:creationId xmlns:a16="http://schemas.microsoft.com/office/drawing/2014/main" id="{00000000-0008-0000-0F00-00003D030000}"/>
            </a:ext>
          </a:extLst>
        </xdr:cNvPr>
        <xdr:cNvSpPr txBox="1"/>
      </xdr:nvSpPr>
      <xdr:spPr>
        <a:xfrm>
          <a:off x="19310427" y="1365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149877</xdr:rowOff>
    </xdr:from>
    <xdr:ext cx="469744" cy="259045"/>
    <xdr:sp macro="" textlink="">
      <xdr:nvSpPr>
        <xdr:cNvPr id="830" name="n_4mainValue【消防施設】&#10;一人当たり面積">
          <a:extLst>
            <a:ext uri="{FF2B5EF4-FFF2-40B4-BE49-F238E27FC236}">
              <a16:creationId xmlns:a16="http://schemas.microsoft.com/office/drawing/2014/main" id="{00000000-0008-0000-0F00-00003E030000}"/>
            </a:ext>
          </a:extLst>
        </xdr:cNvPr>
        <xdr:cNvSpPr txBox="1"/>
      </xdr:nvSpPr>
      <xdr:spPr>
        <a:xfrm>
          <a:off x="18421427" y="1369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1" name="正方形/長方形 830">
          <a:extLst>
            <a:ext uri="{FF2B5EF4-FFF2-40B4-BE49-F238E27FC236}">
              <a16:creationId xmlns:a16="http://schemas.microsoft.com/office/drawing/2014/main" id="{00000000-0008-0000-0F00-00003F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2" name="正方形/長方形 831">
          <a:extLst>
            <a:ext uri="{FF2B5EF4-FFF2-40B4-BE49-F238E27FC236}">
              <a16:creationId xmlns:a16="http://schemas.microsoft.com/office/drawing/2014/main" id="{00000000-0008-0000-0F00-000040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3" name="正方形/長方形 832">
          <a:extLst>
            <a:ext uri="{FF2B5EF4-FFF2-40B4-BE49-F238E27FC236}">
              <a16:creationId xmlns:a16="http://schemas.microsoft.com/office/drawing/2014/main" id="{00000000-0008-0000-0F00-000041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4" name="正方形/長方形 833">
          <a:extLst>
            <a:ext uri="{FF2B5EF4-FFF2-40B4-BE49-F238E27FC236}">
              <a16:creationId xmlns:a16="http://schemas.microsoft.com/office/drawing/2014/main" id="{00000000-0008-0000-0F00-000042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5" name="正方形/長方形 834">
          <a:extLst>
            <a:ext uri="{FF2B5EF4-FFF2-40B4-BE49-F238E27FC236}">
              <a16:creationId xmlns:a16="http://schemas.microsoft.com/office/drawing/2014/main" id="{00000000-0008-0000-0F00-000043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6" name="正方形/長方形 835">
          <a:extLst>
            <a:ext uri="{FF2B5EF4-FFF2-40B4-BE49-F238E27FC236}">
              <a16:creationId xmlns:a16="http://schemas.microsoft.com/office/drawing/2014/main" id="{00000000-0008-0000-0F00-000044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7" name="正方形/長方形 836">
          <a:extLst>
            <a:ext uri="{FF2B5EF4-FFF2-40B4-BE49-F238E27FC236}">
              <a16:creationId xmlns:a16="http://schemas.microsoft.com/office/drawing/2014/main" id="{00000000-0008-0000-0F00-000045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8" name="正方形/長方形 837">
          <a:extLst>
            <a:ext uri="{FF2B5EF4-FFF2-40B4-BE49-F238E27FC236}">
              <a16:creationId xmlns:a16="http://schemas.microsoft.com/office/drawing/2014/main" id="{00000000-0008-0000-0F00-000046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9" name="テキスト ボックス 838">
          <a:extLst>
            <a:ext uri="{FF2B5EF4-FFF2-40B4-BE49-F238E27FC236}">
              <a16:creationId xmlns:a16="http://schemas.microsoft.com/office/drawing/2014/main" id="{00000000-0008-0000-0F00-000047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0" name="直線コネクタ 839">
          <a:extLst>
            <a:ext uri="{FF2B5EF4-FFF2-40B4-BE49-F238E27FC236}">
              <a16:creationId xmlns:a16="http://schemas.microsoft.com/office/drawing/2014/main" id="{00000000-0008-0000-0F00-000048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1" name="テキスト ボックス 840">
          <a:extLst>
            <a:ext uri="{FF2B5EF4-FFF2-40B4-BE49-F238E27FC236}">
              <a16:creationId xmlns:a16="http://schemas.microsoft.com/office/drawing/2014/main" id="{00000000-0008-0000-0F00-000049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2" name="直線コネクタ 841">
          <a:extLst>
            <a:ext uri="{FF2B5EF4-FFF2-40B4-BE49-F238E27FC236}">
              <a16:creationId xmlns:a16="http://schemas.microsoft.com/office/drawing/2014/main" id="{00000000-0008-0000-0F00-00004A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3" name="テキスト ボックス 842">
          <a:extLst>
            <a:ext uri="{FF2B5EF4-FFF2-40B4-BE49-F238E27FC236}">
              <a16:creationId xmlns:a16="http://schemas.microsoft.com/office/drawing/2014/main" id="{00000000-0008-0000-0F00-00004B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4" name="直線コネクタ 843">
          <a:extLst>
            <a:ext uri="{FF2B5EF4-FFF2-40B4-BE49-F238E27FC236}">
              <a16:creationId xmlns:a16="http://schemas.microsoft.com/office/drawing/2014/main" id="{00000000-0008-0000-0F00-00004C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5" name="テキスト ボックス 844">
          <a:extLst>
            <a:ext uri="{FF2B5EF4-FFF2-40B4-BE49-F238E27FC236}">
              <a16:creationId xmlns:a16="http://schemas.microsoft.com/office/drawing/2014/main" id="{00000000-0008-0000-0F00-00004D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6" name="直線コネクタ 845">
          <a:extLst>
            <a:ext uri="{FF2B5EF4-FFF2-40B4-BE49-F238E27FC236}">
              <a16:creationId xmlns:a16="http://schemas.microsoft.com/office/drawing/2014/main" id="{00000000-0008-0000-0F00-00004E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7" name="テキスト ボックス 846">
          <a:extLst>
            <a:ext uri="{FF2B5EF4-FFF2-40B4-BE49-F238E27FC236}">
              <a16:creationId xmlns:a16="http://schemas.microsoft.com/office/drawing/2014/main" id="{00000000-0008-0000-0F00-00004F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8" name="直線コネクタ 847">
          <a:extLst>
            <a:ext uri="{FF2B5EF4-FFF2-40B4-BE49-F238E27FC236}">
              <a16:creationId xmlns:a16="http://schemas.microsoft.com/office/drawing/2014/main" id="{00000000-0008-0000-0F00-000050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9" name="テキスト ボックス 848">
          <a:extLst>
            <a:ext uri="{FF2B5EF4-FFF2-40B4-BE49-F238E27FC236}">
              <a16:creationId xmlns:a16="http://schemas.microsoft.com/office/drawing/2014/main" id="{00000000-0008-0000-0F00-000051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0" name="直線コネクタ 849">
          <a:extLst>
            <a:ext uri="{FF2B5EF4-FFF2-40B4-BE49-F238E27FC236}">
              <a16:creationId xmlns:a16="http://schemas.microsoft.com/office/drawing/2014/main" id="{00000000-0008-0000-0F00-000052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1" name="テキスト ボックス 850">
          <a:extLst>
            <a:ext uri="{FF2B5EF4-FFF2-40B4-BE49-F238E27FC236}">
              <a16:creationId xmlns:a16="http://schemas.microsoft.com/office/drawing/2014/main" id="{00000000-0008-0000-0F00-000053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2" name="直線コネクタ 851">
          <a:extLst>
            <a:ext uri="{FF2B5EF4-FFF2-40B4-BE49-F238E27FC236}">
              <a16:creationId xmlns:a16="http://schemas.microsoft.com/office/drawing/2014/main" id="{00000000-0008-0000-0F00-000054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3" name="テキスト ボックス 852">
          <a:extLst>
            <a:ext uri="{FF2B5EF4-FFF2-40B4-BE49-F238E27FC236}">
              <a16:creationId xmlns:a16="http://schemas.microsoft.com/office/drawing/2014/main" id="{00000000-0008-0000-0F00-000055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4" name="直線コネクタ 853">
          <a:extLst>
            <a:ext uri="{FF2B5EF4-FFF2-40B4-BE49-F238E27FC236}">
              <a16:creationId xmlns:a16="http://schemas.microsoft.com/office/drawing/2014/main" id="{00000000-0008-0000-0F00-000056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5" name="【庁舎】&#10;有形固定資産減価償却率グラフ枠">
          <a:extLst>
            <a:ext uri="{FF2B5EF4-FFF2-40B4-BE49-F238E27FC236}">
              <a16:creationId xmlns:a16="http://schemas.microsoft.com/office/drawing/2014/main" id="{00000000-0008-0000-0F00-000057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136616</xdr:rowOff>
    </xdr:from>
    <xdr:to>
      <xdr:col>85</xdr:col>
      <xdr:colOff>126364</xdr:colOff>
      <xdr:row>108</xdr:row>
      <xdr:rowOff>64770</xdr:rowOff>
    </xdr:to>
    <xdr:cxnSp macro="">
      <xdr:nvCxnSpPr>
        <xdr:cNvPr id="856" name="直線コネクタ 855">
          <a:extLst>
            <a:ext uri="{FF2B5EF4-FFF2-40B4-BE49-F238E27FC236}">
              <a16:creationId xmlns:a16="http://schemas.microsoft.com/office/drawing/2014/main" id="{00000000-0008-0000-0F00-000058030000}"/>
            </a:ext>
          </a:extLst>
        </xdr:cNvPr>
        <xdr:cNvCxnSpPr/>
      </xdr:nvCxnSpPr>
      <xdr:spPr>
        <a:xfrm flipV="1">
          <a:off x="16318864" y="17281616"/>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68597</xdr:rowOff>
    </xdr:from>
    <xdr:ext cx="405111" cy="259045"/>
    <xdr:sp macro="" textlink="">
      <xdr:nvSpPr>
        <xdr:cNvPr id="857" name="【庁舎】&#10;有形固定資産減価償却率最小値テキスト">
          <a:extLst>
            <a:ext uri="{FF2B5EF4-FFF2-40B4-BE49-F238E27FC236}">
              <a16:creationId xmlns:a16="http://schemas.microsoft.com/office/drawing/2014/main" id="{00000000-0008-0000-0F00-000059030000}"/>
            </a:ext>
          </a:extLst>
        </xdr:cNvPr>
        <xdr:cNvSpPr txBox="1"/>
      </xdr:nvSpPr>
      <xdr:spPr>
        <a:xfrm>
          <a:off x="16357600" y="185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64770</xdr:rowOff>
    </xdr:from>
    <xdr:to>
      <xdr:col>86</xdr:col>
      <xdr:colOff>25400</xdr:colOff>
      <xdr:row>108</xdr:row>
      <xdr:rowOff>64770</xdr:rowOff>
    </xdr:to>
    <xdr:cxnSp macro="">
      <xdr:nvCxnSpPr>
        <xdr:cNvPr id="858" name="直線コネクタ 857">
          <a:extLst>
            <a:ext uri="{FF2B5EF4-FFF2-40B4-BE49-F238E27FC236}">
              <a16:creationId xmlns:a16="http://schemas.microsoft.com/office/drawing/2014/main" id="{00000000-0008-0000-0F00-00005A030000}"/>
            </a:ext>
          </a:extLst>
        </xdr:cNvPr>
        <xdr:cNvCxnSpPr/>
      </xdr:nvCxnSpPr>
      <xdr:spPr>
        <a:xfrm>
          <a:off x="16230600" y="1858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83293</xdr:rowOff>
    </xdr:from>
    <xdr:ext cx="405111" cy="259045"/>
    <xdr:sp macro="" textlink="">
      <xdr:nvSpPr>
        <xdr:cNvPr id="859" name="【庁舎】&#10;有形固定資産減価償却率最大値テキスト">
          <a:extLst>
            <a:ext uri="{FF2B5EF4-FFF2-40B4-BE49-F238E27FC236}">
              <a16:creationId xmlns:a16="http://schemas.microsoft.com/office/drawing/2014/main" id="{00000000-0008-0000-0F00-00005B030000}"/>
            </a:ext>
          </a:extLst>
        </xdr:cNvPr>
        <xdr:cNvSpPr txBox="1"/>
      </xdr:nvSpPr>
      <xdr:spPr>
        <a:xfrm>
          <a:off x="16357600" y="17056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136616</xdr:rowOff>
    </xdr:from>
    <xdr:to>
      <xdr:col>86</xdr:col>
      <xdr:colOff>25400</xdr:colOff>
      <xdr:row>100</xdr:row>
      <xdr:rowOff>136616</xdr:rowOff>
    </xdr:to>
    <xdr:cxnSp macro="">
      <xdr:nvCxnSpPr>
        <xdr:cNvPr id="860" name="直線コネクタ 859">
          <a:extLst>
            <a:ext uri="{FF2B5EF4-FFF2-40B4-BE49-F238E27FC236}">
              <a16:creationId xmlns:a16="http://schemas.microsoft.com/office/drawing/2014/main" id="{00000000-0008-0000-0F00-00005C030000}"/>
            </a:ext>
          </a:extLst>
        </xdr:cNvPr>
        <xdr:cNvCxnSpPr/>
      </xdr:nvCxnSpPr>
      <xdr:spPr>
        <a:xfrm>
          <a:off x="16230600" y="17281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56078</xdr:rowOff>
    </xdr:from>
    <xdr:ext cx="405111" cy="259045"/>
    <xdr:sp macro="" textlink="">
      <xdr:nvSpPr>
        <xdr:cNvPr id="861" name="【庁舎】&#10;有形固定資産減価償却率平均値テキスト">
          <a:extLst>
            <a:ext uri="{FF2B5EF4-FFF2-40B4-BE49-F238E27FC236}">
              <a16:creationId xmlns:a16="http://schemas.microsoft.com/office/drawing/2014/main" id="{00000000-0008-0000-0F00-00005D030000}"/>
            </a:ext>
          </a:extLst>
        </xdr:cNvPr>
        <xdr:cNvSpPr txBox="1"/>
      </xdr:nvSpPr>
      <xdr:spPr>
        <a:xfrm>
          <a:off x="16357600" y="17886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77651</xdr:rowOff>
    </xdr:from>
    <xdr:to>
      <xdr:col>85</xdr:col>
      <xdr:colOff>177800</xdr:colOff>
      <xdr:row>105</xdr:row>
      <xdr:rowOff>7801</xdr:rowOff>
    </xdr:to>
    <xdr:sp macro="" textlink="">
      <xdr:nvSpPr>
        <xdr:cNvPr id="862" name="フローチャート: 判断 861">
          <a:extLst>
            <a:ext uri="{FF2B5EF4-FFF2-40B4-BE49-F238E27FC236}">
              <a16:creationId xmlns:a16="http://schemas.microsoft.com/office/drawing/2014/main" id="{00000000-0008-0000-0F00-00005E030000}"/>
            </a:ext>
          </a:extLst>
        </xdr:cNvPr>
        <xdr:cNvSpPr/>
      </xdr:nvSpPr>
      <xdr:spPr>
        <a:xfrm>
          <a:off x="16268700" y="1790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98879</xdr:rowOff>
    </xdr:from>
    <xdr:to>
      <xdr:col>81</xdr:col>
      <xdr:colOff>101600</xdr:colOff>
      <xdr:row>105</xdr:row>
      <xdr:rowOff>29029</xdr:rowOff>
    </xdr:to>
    <xdr:sp macro="" textlink="">
      <xdr:nvSpPr>
        <xdr:cNvPr id="863" name="フローチャート: 判断 862">
          <a:extLst>
            <a:ext uri="{FF2B5EF4-FFF2-40B4-BE49-F238E27FC236}">
              <a16:creationId xmlns:a16="http://schemas.microsoft.com/office/drawing/2014/main" id="{00000000-0008-0000-0F00-00005F030000}"/>
            </a:ext>
          </a:extLst>
        </xdr:cNvPr>
        <xdr:cNvSpPr/>
      </xdr:nvSpPr>
      <xdr:spPr>
        <a:xfrm>
          <a:off x="15430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71120</xdr:rowOff>
    </xdr:from>
    <xdr:to>
      <xdr:col>76</xdr:col>
      <xdr:colOff>165100</xdr:colOff>
      <xdr:row>105</xdr:row>
      <xdr:rowOff>1270</xdr:rowOff>
    </xdr:to>
    <xdr:sp macro="" textlink="">
      <xdr:nvSpPr>
        <xdr:cNvPr id="864" name="フローチャート: 判断 863">
          <a:extLst>
            <a:ext uri="{FF2B5EF4-FFF2-40B4-BE49-F238E27FC236}">
              <a16:creationId xmlns:a16="http://schemas.microsoft.com/office/drawing/2014/main" id="{00000000-0008-0000-0F00-000060030000}"/>
            </a:ext>
          </a:extLst>
        </xdr:cNvPr>
        <xdr:cNvSpPr/>
      </xdr:nvSpPr>
      <xdr:spPr>
        <a:xfrm>
          <a:off x="14541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74386</xdr:rowOff>
    </xdr:from>
    <xdr:to>
      <xdr:col>72</xdr:col>
      <xdr:colOff>38100</xdr:colOff>
      <xdr:row>105</xdr:row>
      <xdr:rowOff>4536</xdr:rowOff>
    </xdr:to>
    <xdr:sp macro="" textlink="">
      <xdr:nvSpPr>
        <xdr:cNvPr id="865" name="フローチャート: 判断 864">
          <a:extLst>
            <a:ext uri="{FF2B5EF4-FFF2-40B4-BE49-F238E27FC236}">
              <a16:creationId xmlns:a16="http://schemas.microsoft.com/office/drawing/2014/main" id="{00000000-0008-0000-0F00-000061030000}"/>
            </a:ext>
          </a:extLst>
        </xdr:cNvPr>
        <xdr:cNvSpPr/>
      </xdr:nvSpPr>
      <xdr:spPr>
        <a:xfrm>
          <a:off x="13652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866" name="フローチャート: 判断 865">
          <a:extLst>
            <a:ext uri="{FF2B5EF4-FFF2-40B4-BE49-F238E27FC236}">
              <a16:creationId xmlns:a16="http://schemas.microsoft.com/office/drawing/2014/main" id="{00000000-0008-0000-0F00-000062030000}"/>
            </a:ext>
          </a:extLst>
        </xdr:cNvPr>
        <xdr:cNvSpPr/>
      </xdr:nvSpPr>
      <xdr:spPr>
        <a:xfrm>
          <a:off x="12763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7" name="テキスト ボックス 866">
          <a:extLst>
            <a:ext uri="{FF2B5EF4-FFF2-40B4-BE49-F238E27FC236}">
              <a16:creationId xmlns:a16="http://schemas.microsoft.com/office/drawing/2014/main" id="{00000000-0008-0000-0F00-000063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00000000-0008-0000-0F00-000064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00000000-0008-0000-0F00-000065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00000000-0008-0000-0F00-000066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00000000-0008-0000-0F00-000067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100512</xdr:rowOff>
    </xdr:from>
    <xdr:to>
      <xdr:col>85</xdr:col>
      <xdr:colOff>177800</xdr:colOff>
      <xdr:row>102</xdr:row>
      <xdr:rowOff>30662</xdr:rowOff>
    </xdr:to>
    <xdr:sp macro="" textlink="">
      <xdr:nvSpPr>
        <xdr:cNvPr id="872" name="楕円 871">
          <a:extLst>
            <a:ext uri="{FF2B5EF4-FFF2-40B4-BE49-F238E27FC236}">
              <a16:creationId xmlns:a16="http://schemas.microsoft.com/office/drawing/2014/main" id="{00000000-0008-0000-0F00-000068030000}"/>
            </a:ext>
          </a:extLst>
        </xdr:cNvPr>
        <xdr:cNvSpPr/>
      </xdr:nvSpPr>
      <xdr:spPr>
        <a:xfrm>
          <a:off x="16268700" y="1741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123389</xdr:rowOff>
    </xdr:from>
    <xdr:ext cx="405111" cy="259045"/>
    <xdr:sp macro="" textlink="">
      <xdr:nvSpPr>
        <xdr:cNvPr id="873" name="【庁舎】&#10;有形固定資産減価償却率該当値テキスト">
          <a:extLst>
            <a:ext uri="{FF2B5EF4-FFF2-40B4-BE49-F238E27FC236}">
              <a16:creationId xmlns:a16="http://schemas.microsoft.com/office/drawing/2014/main" id="{00000000-0008-0000-0F00-000069030000}"/>
            </a:ext>
          </a:extLst>
        </xdr:cNvPr>
        <xdr:cNvSpPr txBox="1"/>
      </xdr:nvSpPr>
      <xdr:spPr>
        <a:xfrm>
          <a:off x="16357600" y="17268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48261</xdr:rowOff>
    </xdr:from>
    <xdr:to>
      <xdr:col>81</xdr:col>
      <xdr:colOff>101600</xdr:colOff>
      <xdr:row>101</xdr:row>
      <xdr:rowOff>149861</xdr:rowOff>
    </xdr:to>
    <xdr:sp macro="" textlink="">
      <xdr:nvSpPr>
        <xdr:cNvPr id="874" name="楕円 873">
          <a:extLst>
            <a:ext uri="{FF2B5EF4-FFF2-40B4-BE49-F238E27FC236}">
              <a16:creationId xmlns:a16="http://schemas.microsoft.com/office/drawing/2014/main" id="{00000000-0008-0000-0F00-00006A030000}"/>
            </a:ext>
          </a:extLst>
        </xdr:cNvPr>
        <xdr:cNvSpPr/>
      </xdr:nvSpPr>
      <xdr:spPr>
        <a:xfrm>
          <a:off x="15430500" y="1736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99061</xdr:rowOff>
    </xdr:from>
    <xdr:to>
      <xdr:col>85</xdr:col>
      <xdr:colOff>127000</xdr:colOff>
      <xdr:row>101</xdr:row>
      <xdr:rowOff>151312</xdr:rowOff>
    </xdr:to>
    <xdr:cxnSp macro="">
      <xdr:nvCxnSpPr>
        <xdr:cNvPr id="875" name="直線コネクタ 874">
          <a:extLst>
            <a:ext uri="{FF2B5EF4-FFF2-40B4-BE49-F238E27FC236}">
              <a16:creationId xmlns:a16="http://schemas.microsoft.com/office/drawing/2014/main" id="{00000000-0008-0000-0F00-00006B030000}"/>
            </a:ext>
          </a:extLst>
        </xdr:cNvPr>
        <xdr:cNvCxnSpPr/>
      </xdr:nvCxnSpPr>
      <xdr:spPr>
        <a:xfrm>
          <a:off x="15481300" y="17415511"/>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108676</xdr:rowOff>
    </xdr:from>
    <xdr:to>
      <xdr:col>76</xdr:col>
      <xdr:colOff>165100</xdr:colOff>
      <xdr:row>101</xdr:row>
      <xdr:rowOff>38826</xdr:rowOff>
    </xdr:to>
    <xdr:sp macro="" textlink="">
      <xdr:nvSpPr>
        <xdr:cNvPr id="876" name="楕円 875">
          <a:extLst>
            <a:ext uri="{FF2B5EF4-FFF2-40B4-BE49-F238E27FC236}">
              <a16:creationId xmlns:a16="http://schemas.microsoft.com/office/drawing/2014/main" id="{00000000-0008-0000-0F00-00006C030000}"/>
            </a:ext>
          </a:extLst>
        </xdr:cNvPr>
        <xdr:cNvSpPr/>
      </xdr:nvSpPr>
      <xdr:spPr>
        <a:xfrm>
          <a:off x="14541500" y="1725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159476</xdr:rowOff>
    </xdr:from>
    <xdr:to>
      <xdr:col>81</xdr:col>
      <xdr:colOff>50800</xdr:colOff>
      <xdr:row>101</xdr:row>
      <xdr:rowOff>99061</xdr:rowOff>
    </xdr:to>
    <xdr:cxnSp macro="">
      <xdr:nvCxnSpPr>
        <xdr:cNvPr id="877" name="直線コネクタ 876">
          <a:extLst>
            <a:ext uri="{FF2B5EF4-FFF2-40B4-BE49-F238E27FC236}">
              <a16:creationId xmlns:a16="http://schemas.microsoft.com/office/drawing/2014/main" id="{00000000-0008-0000-0F00-00006D030000}"/>
            </a:ext>
          </a:extLst>
        </xdr:cNvPr>
        <xdr:cNvCxnSpPr/>
      </xdr:nvCxnSpPr>
      <xdr:spPr>
        <a:xfrm>
          <a:off x="14592300" y="17304476"/>
          <a:ext cx="889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138068</xdr:rowOff>
    </xdr:from>
    <xdr:to>
      <xdr:col>72</xdr:col>
      <xdr:colOff>38100</xdr:colOff>
      <xdr:row>101</xdr:row>
      <xdr:rowOff>68218</xdr:rowOff>
    </xdr:to>
    <xdr:sp macro="" textlink="">
      <xdr:nvSpPr>
        <xdr:cNvPr id="878" name="楕円 877">
          <a:extLst>
            <a:ext uri="{FF2B5EF4-FFF2-40B4-BE49-F238E27FC236}">
              <a16:creationId xmlns:a16="http://schemas.microsoft.com/office/drawing/2014/main" id="{00000000-0008-0000-0F00-00006E030000}"/>
            </a:ext>
          </a:extLst>
        </xdr:cNvPr>
        <xdr:cNvSpPr/>
      </xdr:nvSpPr>
      <xdr:spPr>
        <a:xfrm>
          <a:off x="13652500" y="1728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159476</xdr:rowOff>
    </xdr:from>
    <xdr:to>
      <xdr:col>76</xdr:col>
      <xdr:colOff>114300</xdr:colOff>
      <xdr:row>101</xdr:row>
      <xdr:rowOff>17418</xdr:rowOff>
    </xdr:to>
    <xdr:cxnSp macro="">
      <xdr:nvCxnSpPr>
        <xdr:cNvPr id="879" name="直線コネクタ 878">
          <a:extLst>
            <a:ext uri="{FF2B5EF4-FFF2-40B4-BE49-F238E27FC236}">
              <a16:creationId xmlns:a16="http://schemas.microsoft.com/office/drawing/2014/main" id="{00000000-0008-0000-0F00-00006F030000}"/>
            </a:ext>
          </a:extLst>
        </xdr:cNvPr>
        <xdr:cNvCxnSpPr/>
      </xdr:nvCxnSpPr>
      <xdr:spPr>
        <a:xfrm flipV="1">
          <a:off x="13703300" y="17304476"/>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25400</xdr:rowOff>
    </xdr:from>
    <xdr:to>
      <xdr:col>67</xdr:col>
      <xdr:colOff>101600</xdr:colOff>
      <xdr:row>103</xdr:row>
      <xdr:rowOff>127000</xdr:rowOff>
    </xdr:to>
    <xdr:sp macro="" textlink="">
      <xdr:nvSpPr>
        <xdr:cNvPr id="880" name="楕円 879">
          <a:extLst>
            <a:ext uri="{FF2B5EF4-FFF2-40B4-BE49-F238E27FC236}">
              <a16:creationId xmlns:a16="http://schemas.microsoft.com/office/drawing/2014/main" id="{00000000-0008-0000-0F00-000070030000}"/>
            </a:ext>
          </a:extLst>
        </xdr:cNvPr>
        <xdr:cNvSpPr/>
      </xdr:nvSpPr>
      <xdr:spPr>
        <a:xfrm>
          <a:off x="12763500" y="1768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17418</xdr:rowOff>
    </xdr:from>
    <xdr:to>
      <xdr:col>71</xdr:col>
      <xdr:colOff>177800</xdr:colOff>
      <xdr:row>103</xdr:row>
      <xdr:rowOff>76200</xdr:rowOff>
    </xdr:to>
    <xdr:cxnSp macro="">
      <xdr:nvCxnSpPr>
        <xdr:cNvPr id="881" name="直線コネクタ 880">
          <a:extLst>
            <a:ext uri="{FF2B5EF4-FFF2-40B4-BE49-F238E27FC236}">
              <a16:creationId xmlns:a16="http://schemas.microsoft.com/office/drawing/2014/main" id="{00000000-0008-0000-0F00-000071030000}"/>
            </a:ext>
          </a:extLst>
        </xdr:cNvPr>
        <xdr:cNvCxnSpPr/>
      </xdr:nvCxnSpPr>
      <xdr:spPr>
        <a:xfrm flipV="1">
          <a:off x="12814300" y="17333868"/>
          <a:ext cx="889000" cy="40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20156</xdr:rowOff>
    </xdr:from>
    <xdr:ext cx="405111" cy="259045"/>
    <xdr:sp macro="" textlink="">
      <xdr:nvSpPr>
        <xdr:cNvPr id="882" name="n_1aveValue【庁舎】&#10;有形固定資産減価償却率">
          <a:extLst>
            <a:ext uri="{FF2B5EF4-FFF2-40B4-BE49-F238E27FC236}">
              <a16:creationId xmlns:a16="http://schemas.microsoft.com/office/drawing/2014/main" id="{00000000-0008-0000-0F00-000072030000}"/>
            </a:ext>
          </a:extLst>
        </xdr:cNvPr>
        <xdr:cNvSpPr txBox="1"/>
      </xdr:nvSpPr>
      <xdr:spPr>
        <a:xfrm>
          <a:off x="15266044" y="1802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163847</xdr:rowOff>
    </xdr:from>
    <xdr:ext cx="405111" cy="259045"/>
    <xdr:sp macro="" textlink="">
      <xdr:nvSpPr>
        <xdr:cNvPr id="883" name="n_2aveValue【庁舎】&#10;有形固定資産減価償却率">
          <a:extLst>
            <a:ext uri="{FF2B5EF4-FFF2-40B4-BE49-F238E27FC236}">
              <a16:creationId xmlns:a16="http://schemas.microsoft.com/office/drawing/2014/main" id="{00000000-0008-0000-0F00-000073030000}"/>
            </a:ext>
          </a:extLst>
        </xdr:cNvPr>
        <xdr:cNvSpPr txBox="1"/>
      </xdr:nvSpPr>
      <xdr:spPr>
        <a:xfrm>
          <a:off x="143897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167113</xdr:rowOff>
    </xdr:from>
    <xdr:ext cx="405111" cy="259045"/>
    <xdr:sp macro="" textlink="">
      <xdr:nvSpPr>
        <xdr:cNvPr id="884" name="n_3aveValue【庁舎】&#10;有形固定資産減価償却率">
          <a:extLst>
            <a:ext uri="{FF2B5EF4-FFF2-40B4-BE49-F238E27FC236}">
              <a16:creationId xmlns:a16="http://schemas.microsoft.com/office/drawing/2014/main" id="{00000000-0008-0000-0F00-000074030000}"/>
            </a:ext>
          </a:extLst>
        </xdr:cNvPr>
        <xdr:cNvSpPr txBox="1"/>
      </xdr:nvSpPr>
      <xdr:spPr>
        <a:xfrm>
          <a:off x="13500744" y="1799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15257</xdr:rowOff>
    </xdr:from>
    <xdr:ext cx="405111" cy="259045"/>
    <xdr:sp macro="" textlink="">
      <xdr:nvSpPr>
        <xdr:cNvPr id="885" name="n_4aveValue【庁舎】&#10;有形固定資産減価償却率">
          <a:extLst>
            <a:ext uri="{FF2B5EF4-FFF2-40B4-BE49-F238E27FC236}">
              <a16:creationId xmlns:a16="http://schemas.microsoft.com/office/drawing/2014/main" id="{00000000-0008-0000-0F00-000075030000}"/>
            </a:ext>
          </a:extLst>
        </xdr:cNvPr>
        <xdr:cNvSpPr txBox="1"/>
      </xdr:nvSpPr>
      <xdr:spPr>
        <a:xfrm>
          <a:off x="12611744"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166388</xdr:rowOff>
    </xdr:from>
    <xdr:ext cx="405111" cy="259045"/>
    <xdr:sp macro="" textlink="">
      <xdr:nvSpPr>
        <xdr:cNvPr id="886" name="n_1mainValue【庁舎】&#10;有形固定資産減価償却率">
          <a:extLst>
            <a:ext uri="{FF2B5EF4-FFF2-40B4-BE49-F238E27FC236}">
              <a16:creationId xmlns:a16="http://schemas.microsoft.com/office/drawing/2014/main" id="{00000000-0008-0000-0F00-000076030000}"/>
            </a:ext>
          </a:extLst>
        </xdr:cNvPr>
        <xdr:cNvSpPr txBox="1"/>
      </xdr:nvSpPr>
      <xdr:spPr>
        <a:xfrm>
          <a:off x="15266044" y="1713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55353</xdr:rowOff>
    </xdr:from>
    <xdr:ext cx="405111" cy="259045"/>
    <xdr:sp macro="" textlink="">
      <xdr:nvSpPr>
        <xdr:cNvPr id="887" name="n_2mainValue【庁舎】&#10;有形固定資産減価償却率">
          <a:extLst>
            <a:ext uri="{FF2B5EF4-FFF2-40B4-BE49-F238E27FC236}">
              <a16:creationId xmlns:a16="http://schemas.microsoft.com/office/drawing/2014/main" id="{00000000-0008-0000-0F00-000077030000}"/>
            </a:ext>
          </a:extLst>
        </xdr:cNvPr>
        <xdr:cNvSpPr txBox="1"/>
      </xdr:nvSpPr>
      <xdr:spPr>
        <a:xfrm>
          <a:off x="14389744" y="1702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84745</xdr:rowOff>
    </xdr:from>
    <xdr:ext cx="405111" cy="259045"/>
    <xdr:sp macro="" textlink="">
      <xdr:nvSpPr>
        <xdr:cNvPr id="888" name="n_3mainValue【庁舎】&#10;有形固定資産減価償却率">
          <a:extLst>
            <a:ext uri="{FF2B5EF4-FFF2-40B4-BE49-F238E27FC236}">
              <a16:creationId xmlns:a16="http://schemas.microsoft.com/office/drawing/2014/main" id="{00000000-0008-0000-0F00-000078030000}"/>
            </a:ext>
          </a:extLst>
        </xdr:cNvPr>
        <xdr:cNvSpPr txBox="1"/>
      </xdr:nvSpPr>
      <xdr:spPr>
        <a:xfrm>
          <a:off x="13500744" y="1705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143527</xdr:rowOff>
    </xdr:from>
    <xdr:ext cx="405111" cy="259045"/>
    <xdr:sp macro="" textlink="">
      <xdr:nvSpPr>
        <xdr:cNvPr id="889" name="n_4mainValue【庁舎】&#10;有形固定資産減価償却率">
          <a:extLst>
            <a:ext uri="{FF2B5EF4-FFF2-40B4-BE49-F238E27FC236}">
              <a16:creationId xmlns:a16="http://schemas.microsoft.com/office/drawing/2014/main" id="{00000000-0008-0000-0F00-000079030000}"/>
            </a:ext>
          </a:extLst>
        </xdr:cNvPr>
        <xdr:cNvSpPr txBox="1"/>
      </xdr:nvSpPr>
      <xdr:spPr>
        <a:xfrm>
          <a:off x="12611744" y="1745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0" name="正方形/長方形 889">
          <a:extLst>
            <a:ext uri="{FF2B5EF4-FFF2-40B4-BE49-F238E27FC236}">
              <a16:creationId xmlns:a16="http://schemas.microsoft.com/office/drawing/2014/main" id="{00000000-0008-0000-0F00-00007A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1" name="正方形/長方形 890">
          <a:extLst>
            <a:ext uri="{FF2B5EF4-FFF2-40B4-BE49-F238E27FC236}">
              <a16:creationId xmlns:a16="http://schemas.microsoft.com/office/drawing/2014/main" id="{00000000-0008-0000-0F00-00007B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2" name="正方形/長方形 891">
          <a:extLst>
            <a:ext uri="{FF2B5EF4-FFF2-40B4-BE49-F238E27FC236}">
              <a16:creationId xmlns:a16="http://schemas.microsoft.com/office/drawing/2014/main" id="{00000000-0008-0000-0F00-00007C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3" name="正方形/長方形 892">
          <a:extLst>
            <a:ext uri="{FF2B5EF4-FFF2-40B4-BE49-F238E27FC236}">
              <a16:creationId xmlns:a16="http://schemas.microsoft.com/office/drawing/2014/main" id="{00000000-0008-0000-0F00-00007D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4" name="正方形/長方形 893">
          <a:extLst>
            <a:ext uri="{FF2B5EF4-FFF2-40B4-BE49-F238E27FC236}">
              <a16:creationId xmlns:a16="http://schemas.microsoft.com/office/drawing/2014/main" id="{00000000-0008-0000-0F00-00007E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5" name="正方形/長方形 894">
          <a:extLst>
            <a:ext uri="{FF2B5EF4-FFF2-40B4-BE49-F238E27FC236}">
              <a16:creationId xmlns:a16="http://schemas.microsoft.com/office/drawing/2014/main" id="{00000000-0008-0000-0F00-00007F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6" name="正方形/長方形 895">
          <a:extLst>
            <a:ext uri="{FF2B5EF4-FFF2-40B4-BE49-F238E27FC236}">
              <a16:creationId xmlns:a16="http://schemas.microsoft.com/office/drawing/2014/main" id="{00000000-0008-0000-0F00-000080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7" name="正方形/長方形 896">
          <a:extLst>
            <a:ext uri="{FF2B5EF4-FFF2-40B4-BE49-F238E27FC236}">
              <a16:creationId xmlns:a16="http://schemas.microsoft.com/office/drawing/2014/main" id="{00000000-0008-0000-0F00-000081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8" name="テキスト ボックス 897">
          <a:extLst>
            <a:ext uri="{FF2B5EF4-FFF2-40B4-BE49-F238E27FC236}">
              <a16:creationId xmlns:a16="http://schemas.microsoft.com/office/drawing/2014/main" id="{00000000-0008-0000-0F00-000082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9" name="直線コネクタ 898">
          <a:extLst>
            <a:ext uri="{FF2B5EF4-FFF2-40B4-BE49-F238E27FC236}">
              <a16:creationId xmlns:a16="http://schemas.microsoft.com/office/drawing/2014/main" id="{00000000-0008-0000-0F00-000083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0" name="直線コネクタ 899">
          <a:extLst>
            <a:ext uri="{FF2B5EF4-FFF2-40B4-BE49-F238E27FC236}">
              <a16:creationId xmlns:a16="http://schemas.microsoft.com/office/drawing/2014/main" id="{00000000-0008-0000-0F00-000084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1" name="テキスト ボックス 900">
          <a:extLst>
            <a:ext uri="{FF2B5EF4-FFF2-40B4-BE49-F238E27FC236}">
              <a16:creationId xmlns:a16="http://schemas.microsoft.com/office/drawing/2014/main" id="{00000000-0008-0000-0F00-000085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2" name="直線コネクタ 901">
          <a:extLst>
            <a:ext uri="{FF2B5EF4-FFF2-40B4-BE49-F238E27FC236}">
              <a16:creationId xmlns:a16="http://schemas.microsoft.com/office/drawing/2014/main" id="{00000000-0008-0000-0F00-000086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3" name="テキスト ボックス 902">
          <a:extLst>
            <a:ext uri="{FF2B5EF4-FFF2-40B4-BE49-F238E27FC236}">
              <a16:creationId xmlns:a16="http://schemas.microsoft.com/office/drawing/2014/main" id="{00000000-0008-0000-0F00-000087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4" name="直線コネクタ 903">
          <a:extLst>
            <a:ext uri="{FF2B5EF4-FFF2-40B4-BE49-F238E27FC236}">
              <a16:creationId xmlns:a16="http://schemas.microsoft.com/office/drawing/2014/main" id="{00000000-0008-0000-0F00-000088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5" name="テキスト ボックス 904">
          <a:extLst>
            <a:ext uri="{FF2B5EF4-FFF2-40B4-BE49-F238E27FC236}">
              <a16:creationId xmlns:a16="http://schemas.microsoft.com/office/drawing/2014/main" id="{00000000-0008-0000-0F00-000089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6" name="直線コネクタ 905">
          <a:extLst>
            <a:ext uri="{FF2B5EF4-FFF2-40B4-BE49-F238E27FC236}">
              <a16:creationId xmlns:a16="http://schemas.microsoft.com/office/drawing/2014/main" id="{00000000-0008-0000-0F00-00008A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07" name="テキスト ボックス 906">
          <a:extLst>
            <a:ext uri="{FF2B5EF4-FFF2-40B4-BE49-F238E27FC236}">
              <a16:creationId xmlns:a16="http://schemas.microsoft.com/office/drawing/2014/main" id="{00000000-0008-0000-0F00-00008B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8" name="直線コネクタ 907">
          <a:extLst>
            <a:ext uri="{FF2B5EF4-FFF2-40B4-BE49-F238E27FC236}">
              <a16:creationId xmlns:a16="http://schemas.microsoft.com/office/drawing/2014/main" id="{00000000-0008-0000-0F00-00008C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9" name="テキスト ボックス 908">
          <a:extLst>
            <a:ext uri="{FF2B5EF4-FFF2-40B4-BE49-F238E27FC236}">
              <a16:creationId xmlns:a16="http://schemas.microsoft.com/office/drawing/2014/main" id="{00000000-0008-0000-0F00-00008D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0" name="【庁舎】&#10;一人当たり面積グラフ枠">
          <a:extLst>
            <a:ext uri="{FF2B5EF4-FFF2-40B4-BE49-F238E27FC236}">
              <a16:creationId xmlns:a16="http://schemas.microsoft.com/office/drawing/2014/main" id="{00000000-0008-0000-0F00-00008E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115063</xdr:rowOff>
    </xdr:from>
    <xdr:to>
      <xdr:col>116</xdr:col>
      <xdr:colOff>62864</xdr:colOff>
      <xdr:row>107</xdr:row>
      <xdr:rowOff>19050</xdr:rowOff>
    </xdr:to>
    <xdr:cxnSp macro="">
      <xdr:nvCxnSpPr>
        <xdr:cNvPr id="911" name="直線コネクタ 910">
          <a:extLst>
            <a:ext uri="{FF2B5EF4-FFF2-40B4-BE49-F238E27FC236}">
              <a16:creationId xmlns:a16="http://schemas.microsoft.com/office/drawing/2014/main" id="{00000000-0008-0000-0F00-00008F030000}"/>
            </a:ext>
          </a:extLst>
        </xdr:cNvPr>
        <xdr:cNvCxnSpPr/>
      </xdr:nvCxnSpPr>
      <xdr:spPr>
        <a:xfrm flipV="1">
          <a:off x="22160864" y="17088613"/>
          <a:ext cx="0" cy="1275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22877</xdr:rowOff>
    </xdr:from>
    <xdr:ext cx="469744" cy="259045"/>
    <xdr:sp macro="" textlink="">
      <xdr:nvSpPr>
        <xdr:cNvPr id="912" name="【庁舎】&#10;一人当たり面積最小値テキスト">
          <a:extLst>
            <a:ext uri="{FF2B5EF4-FFF2-40B4-BE49-F238E27FC236}">
              <a16:creationId xmlns:a16="http://schemas.microsoft.com/office/drawing/2014/main" id="{00000000-0008-0000-0F00-000090030000}"/>
            </a:ext>
          </a:extLst>
        </xdr:cNvPr>
        <xdr:cNvSpPr txBox="1"/>
      </xdr:nvSpPr>
      <xdr:spPr>
        <a:xfrm>
          <a:off x="22199600"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19050</xdr:rowOff>
    </xdr:from>
    <xdr:to>
      <xdr:col>116</xdr:col>
      <xdr:colOff>152400</xdr:colOff>
      <xdr:row>107</xdr:row>
      <xdr:rowOff>19050</xdr:rowOff>
    </xdr:to>
    <xdr:cxnSp macro="">
      <xdr:nvCxnSpPr>
        <xdr:cNvPr id="913" name="直線コネクタ 912">
          <a:extLst>
            <a:ext uri="{FF2B5EF4-FFF2-40B4-BE49-F238E27FC236}">
              <a16:creationId xmlns:a16="http://schemas.microsoft.com/office/drawing/2014/main" id="{00000000-0008-0000-0F00-000091030000}"/>
            </a:ext>
          </a:extLst>
        </xdr:cNvPr>
        <xdr:cNvCxnSpPr/>
      </xdr:nvCxnSpPr>
      <xdr:spPr>
        <a:xfrm>
          <a:off x="22072600" y="183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61740</xdr:rowOff>
    </xdr:from>
    <xdr:ext cx="469744" cy="259045"/>
    <xdr:sp macro="" textlink="">
      <xdr:nvSpPr>
        <xdr:cNvPr id="914" name="【庁舎】&#10;一人当たり面積最大値テキスト">
          <a:extLst>
            <a:ext uri="{FF2B5EF4-FFF2-40B4-BE49-F238E27FC236}">
              <a16:creationId xmlns:a16="http://schemas.microsoft.com/office/drawing/2014/main" id="{00000000-0008-0000-0F00-000092030000}"/>
            </a:ext>
          </a:extLst>
        </xdr:cNvPr>
        <xdr:cNvSpPr txBox="1"/>
      </xdr:nvSpPr>
      <xdr:spPr>
        <a:xfrm>
          <a:off x="22199600" y="1686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115063</xdr:rowOff>
    </xdr:from>
    <xdr:to>
      <xdr:col>116</xdr:col>
      <xdr:colOff>152400</xdr:colOff>
      <xdr:row>99</xdr:row>
      <xdr:rowOff>115063</xdr:rowOff>
    </xdr:to>
    <xdr:cxnSp macro="">
      <xdr:nvCxnSpPr>
        <xdr:cNvPr id="915" name="直線コネクタ 914">
          <a:extLst>
            <a:ext uri="{FF2B5EF4-FFF2-40B4-BE49-F238E27FC236}">
              <a16:creationId xmlns:a16="http://schemas.microsoft.com/office/drawing/2014/main" id="{00000000-0008-0000-0F00-000093030000}"/>
            </a:ext>
          </a:extLst>
        </xdr:cNvPr>
        <xdr:cNvCxnSpPr/>
      </xdr:nvCxnSpPr>
      <xdr:spPr>
        <a:xfrm>
          <a:off x="22072600" y="1708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35831</xdr:rowOff>
    </xdr:from>
    <xdr:ext cx="469744" cy="259045"/>
    <xdr:sp macro="" textlink="">
      <xdr:nvSpPr>
        <xdr:cNvPr id="916" name="【庁舎】&#10;一人当たり面積平均値テキスト">
          <a:extLst>
            <a:ext uri="{FF2B5EF4-FFF2-40B4-BE49-F238E27FC236}">
              <a16:creationId xmlns:a16="http://schemas.microsoft.com/office/drawing/2014/main" id="{00000000-0008-0000-0F00-000094030000}"/>
            </a:ext>
          </a:extLst>
        </xdr:cNvPr>
        <xdr:cNvSpPr txBox="1"/>
      </xdr:nvSpPr>
      <xdr:spPr>
        <a:xfrm>
          <a:off x="22199600" y="178666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57404</xdr:rowOff>
    </xdr:from>
    <xdr:to>
      <xdr:col>116</xdr:col>
      <xdr:colOff>114300</xdr:colOff>
      <xdr:row>104</xdr:row>
      <xdr:rowOff>159004</xdr:rowOff>
    </xdr:to>
    <xdr:sp macro="" textlink="">
      <xdr:nvSpPr>
        <xdr:cNvPr id="917" name="フローチャート: 判断 916">
          <a:extLst>
            <a:ext uri="{FF2B5EF4-FFF2-40B4-BE49-F238E27FC236}">
              <a16:creationId xmlns:a16="http://schemas.microsoft.com/office/drawing/2014/main" id="{00000000-0008-0000-0F00-000095030000}"/>
            </a:ext>
          </a:extLst>
        </xdr:cNvPr>
        <xdr:cNvSpPr/>
      </xdr:nvSpPr>
      <xdr:spPr>
        <a:xfrm>
          <a:off x="22110700" y="1788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75692</xdr:rowOff>
    </xdr:from>
    <xdr:to>
      <xdr:col>112</xdr:col>
      <xdr:colOff>38100</xdr:colOff>
      <xdr:row>105</xdr:row>
      <xdr:rowOff>5842</xdr:rowOff>
    </xdr:to>
    <xdr:sp macro="" textlink="">
      <xdr:nvSpPr>
        <xdr:cNvPr id="918" name="フローチャート: 判断 917">
          <a:extLst>
            <a:ext uri="{FF2B5EF4-FFF2-40B4-BE49-F238E27FC236}">
              <a16:creationId xmlns:a16="http://schemas.microsoft.com/office/drawing/2014/main" id="{00000000-0008-0000-0F00-000096030000}"/>
            </a:ext>
          </a:extLst>
        </xdr:cNvPr>
        <xdr:cNvSpPr/>
      </xdr:nvSpPr>
      <xdr:spPr>
        <a:xfrm>
          <a:off x="21272500" y="1790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57404</xdr:rowOff>
    </xdr:from>
    <xdr:to>
      <xdr:col>107</xdr:col>
      <xdr:colOff>101600</xdr:colOff>
      <xdr:row>104</xdr:row>
      <xdr:rowOff>159004</xdr:rowOff>
    </xdr:to>
    <xdr:sp macro="" textlink="">
      <xdr:nvSpPr>
        <xdr:cNvPr id="919" name="フローチャート: 判断 918">
          <a:extLst>
            <a:ext uri="{FF2B5EF4-FFF2-40B4-BE49-F238E27FC236}">
              <a16:creationId xmlns:a16="http://schemas.microsoft.com/office/drawing/2014/main" id="{00000000-0008-0000-0F00-000097030000}"/>
            </a:ext>
          </a:extLst>
        </xdr:cNvPr>
        <xdr:cNvSpPr/>
      </xdr:nvSpPr>
      <xdr:spPr>
        <a:xfrm>
          <a:off x="20383500" y="1788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84837</xdr:rowOff>
    </xdr:from>
    <xdr:to>
      <xdr:col>102</xdr:col>
      <xdr:colOff>165100</xdr:colOff>
      <xdr:row>105</xdr:row>
      <xdr:rowOff>14987</xdr:rowOff>
    </xdr:to>
    <xdr:sp macro="" textlink="">
      <xdr:nvSpPr>
        <xdr:cNvPr id="920" name="フローチャート: 判断 919">
          <a:extLst>
            <a:ext uri="{FF2B5EF4-FFF2-40B4-BE49-F238E27FC236}">
              <a16:creationId xmlns:a16="http://schemas.microsoft.com/office/drawing/2014/main" id="{00000000-0008-0000-0F00-000098030000}"/>
            </a:ext>
          </a:extLst>
        </xdr:cNvPr>
        <xdr:cNvSpPr/>
      </xdr:nvSpPr>
      <xdr:spPr>
        <a:xfrm>
          <a:off x="19494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112268</xdr:rowOff>
    </xdr:from>
    <xdr:to>
      <xdr:col>98</xdr:col>
      <xdr:colOff>38100</xdr:colOff>
      <xdr:row>105</xdr:row>
      <xdr:rowOff>42418</xdr:rowOff>
    </xdr:to>
    <xdr:sp macro="" textlink="">
      <xdr:nvSpPr>
        <xdr:cNvPr id="921" name="フローチャート: 判断 920">
          <a:extLst>
            <a:ext uri="{FF2B5EF4-FFF2-40B4-BE49-F238E27FC236}">
              <a16:creationId xmlns:a16="http://schemas.microsoft.com/office/drawing/2014/main" id="{00000000-0008-0000-0F00-000099030000}"/>
            </a:ext>
          </a:extLst>
        </xdr:cNvPr>
        <xdr:cNvSpPr/>
      </xdr:nvSpPr>
      <xdr:spPr>
        <a:xfrm>
          <a:off x="18605500" y="1794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2" name="テキスト ボックス 921">
          <a:extLst>
            <a:ext uri="{FF2B5EF4-FFF2-40B4-BE49-F238E27FC236}">
              <a16:creationId xmlns:a16="http://schemas.microsoft.com/office/drawing/2014/main" id="{00000000-0008-0000-0F00-00009A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3" name="テキスト ボックス 922">
          <a:extLst>
            <a:ext uri="{FF2B5EF4-FFF2-40B4-BE49-F238E27FC236}">
              <a16:creationId xmlns:a16="http://schemas.microsoft.com/office/drawing/2014/main" id="{00000000-0008-0000-0F00-00009B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4" name="テキスト ボックス 923">
          <a:extLst>
            <a:ext uri="{FF2B5EF4-FFF2-40B4-BE49-F238E27FC236}">
              <a16:creationId xmlns:a16="http://schemas.microsoft.com/office/drawing/2014/main" id="{00000000-0008-0000-0F00-00009C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5" name="テキスト ボックス 924">
          <a:extLst>
            <a:ext uri="{FF2B5EF4-FFF2-40B4-BE49-F238E27FC236}">
              <a16:creationId xmlns:a16="http://schemas.microsoft.com/office/drawing/2014/main" id="{00000000-0008-0000-0F00-00009D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6" name="テキスト ボックス 925">
          <a:extLst>
            <a:ext uri="{FF2B5EF4-FFF2-40B4-BE49-F238E27FC236}">
              <a16:creationId xmlns:a16="http://schemas.microsoft.com/office/drawing/2014/main" id="{00000000-0008-0000-0F00-00009E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139700</xdr:rowOff>
    </xdr:from>
    <xdr:to>
      <xdr:col>116</xdr:col>
      <xdr:colOff>114300</xdr:colOff>
      <xdr:row>103</xdr:row>
      <xdr:rowOff>69850</xdr:rowOff>
    </xdr:to>
    <xdr:sp macro="" textlink="">
      <xdr:nvSpPr>
        <xdr:cNvPr id="927" name="楕円 926">
          <a:extLst>
            <a:ext uri="{FF2B5EF4-FFF2-40B4-BE49-F238E27FC236}">
              <a16:creationId xmlns:a16="http://schemas.microsoft.com/office/drawing/2014/main" id="{00000000-0008-0000-0F00-00009F030000}"/>
            </a:ext>
          </a:extLst>
        </xdr:cNvPr>
        <xdr:cNvSpPr/>
      </xdr:nvSpPr>
      <xdr:spPr>
        <a:xfrm>
          <a:off x="221107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162577</xdr:rowOff>
    </xdr:from>
    <xdr:ext cx="469744" cy="259045"/>
    <xdr:sp macro="" textlink="">
      <xdr:nvSpPr>
        <xdr:cNvPr id="928" name="【庁舎】&#10;一人当たり面積該当値テキスト">
          <a:extLst>
            <a:ext uri="{FF2B5EF4-FFF2-40B4-BE49-F238E27FC236}">
              <a16:creationId xmlns:a16="http://schemas.microsoft.com/office/drawing/2014/main" id="{00000000-0008-0000-0F00-0000A0030000}"/>
            </a:ext>
          </a:extLst>
        </xdr:cNvPr>
        <xdr:cNvSpPr txBox="1"/>
      </xdr:nvSpPr>
      <xdr:spPr>
        <a:xfrm>
          <a:off x="22199600" y="1747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148844</xdr:rowOff>
    </xdr:from>
    <xdr:to>
      <xdr:col>112</xdr:col>
      <xdr:colOff>38100</xdr:colOff>
      <xdr:row>103</xdr:row>
      <xdr:rowOff>78994</xdr:rowOff>
    </xdr:to>
    <xdr:sp macro="" textlink="">
      <xdr:nvSpPr>
        <xdr:cNvPr id="929" name="楕円 928">
          <a:extLst>
            <a:ext uri="{FF2B5EF4-FFF2-40B4-BE49-F238E27FC236}">
              <a16:creationId xmlns:a16="http://schemas.microsoft.com/office/drawing/2014/main" id="{00000000-0008-0000-0F00-0000A1030000}"/>
            </a:ext>
          </a:extLst>
        </xdr:cNvPr>
        <xdr:cNvSpPr/>
      </xdr:nvSpPr>
      <xdr:spPr>
        <a:xfrm>
          <a:off x="21272500" y="1763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19050</xdr:rowOff>
    </xdr:from>
    <xdr:to>
      <xdr:col>116</xdr:col>
      <xdr:colOff>63500</xdr:colOff>
      <xdr:row>103</xdr:row>
      <xdr:rowOff>28194</xdr:rowOff>
    </xdr:to>
    <xdr:cxnSp macro="">
      <xdr:nvCxnSpPr>
        <xdr:cNvPr id="930" name="直線コネクタ 929">
          <a:extLst>
            <a:ext uri="{FF2B5EF4-FFF2-40B4-BE49-F238E27FC236}">
              <a16:creationId xmlns:a16="http://schemas.microsoft.com/office/drawing/2014/main" id="{00000000-0008-0000-0F00-0000A2030000}"/>
            </a:ext>
          </a:extLst>
        </xdr:cNvPr>
        <xdr:cNvCxnSpPr/>
      </xdr:nvCxnSpPr>
      <xdr:spPr>
        <a:xfrm flipV="1">
          <a:off x="21323300" y="1767840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157987</xdr:rowOff>
    </xdr:from>
    <xdr:to>
      <xdr:col>107</xdr:col>
      <xdr:colOff>101600</xdr:colOff>
      <xdr:row>103</xdr:row>
      <xdr:rowOff>88137</xdr:rowOff>
    </xdr:to>
    <xdr:sp macro="" textlink="">
      <xdr:nvSpPr>
        <xdr:cNvPr id="931" name="楕円 930">
          <a:extLst>
            <a:ext uri="{FF2B5EF4-FFF2-40B4-BE49-F238E27FC236}">
              <a16:creationId xmlns:a16="http://schemas.microsoft.com/office/drawing/2014/main" id="{00000000-0008-0000-0F00-0000A3030000}"/>
            </a:ext>
          </a:extLst>
        </xdr:cNvPr>
        <xdr:cNvSpPr/>
      </xdr:nvSpPr>
      <xdr:spPr>
        <a:xfrm>
          <a:off x="20383500" y="1764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28194</xdr:rowOff>
    </xdr:from>
    <xdr:to>
      <xdr:col>111</xdr:col>
      <xdr:colOff>177800</xdr:colOff>
      <xdr:row>103</xdr:row>
      <xdr:rowOff>37337</xdr:rowOff>
    </xdr:to>
    <xdr:cxnSp macro="">
      <xdr:nvCxnSpPr>
        <xdr:cNvPr id="932" name="直線コネクタ 931">
          <a:extLst>
            <a:ext uri="{FF2B5EF4-FFF2-40B4-BE49-F238E27FC236}">
              <a16:creationId xmlns:a16="http://schemas.microsoft.com/office/drawing/2014/main" id="{00000000-0008-0000-0F00-0000A4030000}"/>
            </a:ext>
          </a:extLst>
        </xdr:cNvPr>
        <xdr:cNvCxnSpPr/>
      </xdr:nvCxnSpPr>
      <xdr:spPr>
        <a:xfrm flipV="1">
          <a:off x="20434300" y="17687544"/>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157987</xdr:rowOff>
    </xdr:from>
    <xdr:to>
      <xdr:col>102</xdr:col>
      <xdr:colOff>165100</xdr:colOff>
      <xdr:row>103</xdr:row>
      <xdr:rowOff>88137</xdr:rowOff>
    </xdr:to>
    <xdr:sp macro="" textlink="">
      <xdr:nvSpPr>
        <xdr:cNvPr id="933" name="楕円 932">
          <a:extLst>
            <a:ext uri="{FF2B5EF4-FFF2-40B4-BE49-F238E27FC236}">
              <a16:creationId xmlns:a16="http://schemas.microsoft.com/office/drawing/2014/main" id="{00000000-0008-0000-0F00-0000A5030000}"/>
            </a:ext>
          </a:extLst>
        </xdr:cNvPr>
        <xdr:cNvSpPr/>
      </xdr:nvSpPr>
      <xdr:spPr>
        <a:xfrm>
          <a:off x="19494500" y="1764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37337</xdr:rowOff>
    </xdr:from>
    <xdr:to>
      <xdr:col>107</xdr:col>
      <xdr:colOff>50800</xdr:colOff>
      <xdr:row>103</xdr:row>
      <xdr:rowOff>37337</xdr:rowOff>
    </xdr:to>
    <xdr:cxnSp macro="">
      <xdr:nvCxnSpPr>
        <xdr:cNvPr id="934" name="直線コネクタ 933">
          <a:extLst>
            <a:ext uri="{FF2B5EF4-FFF2-40B4-BE49-F238E27FC236}">
              <a16:creationId xmlns:a16="http://schemas.microsoft.com/office/drawing/2014/main" id="{00000000-0008-0000-0F00-0000A6030000}"/>
            </a:ext>
          </a:extLst>
        </xdr:cNvPr>
        <xdr:cNvCxnSpPr/>
      </xdr:nvCxnSpPr>
      <xdr:spPr>
        <a:xfrm>
          <a:off x="19545300" y="176966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169418</xdr:rowOff>
    </xdr:from>
    <xdr:to>
      <xdr:col>98</xdr:col>
      <xdr:colOff>38100</xdr:colOff>
      <xdr:row>104</xdr:row>
      <xdr:rowOff>99568</xdr:rowOff>
    </xdr:to>
    <xdr:sp macro="" textlink="">
      <xdr:nvSpPr>
        <xdr:cNvPr id="935" name="楕円 934">
          <a:extLst>
            <a:ext uri="{FF2B5EF4-FFF2-40B4-BE49-F238E27FC236}">
              <a16:creationId xmlns:a16="http://schemas.microsoft.com/office/drawing/2014/main" id="{00000000-0008-0000-0F00-0000A7030000}"/>
            </a:ext>
          </a:extLst>
        </xdr:cNvPr>
        <xdr:cNvSpPr/>
      </xdr:nvSpPr>
      <xdr:spPr>
        <a:xfrm>
          <a:off x="18605500" y="1782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37337</xdr:rowOff>
    </xdr:from>
    <xdr:to>
      <xdr:col>102</xdr:col>
      <xdr:colOff>114300</xdr:colOff>
      <xdr:row>104</xdr:row>
      <xdr:rowOff>48768</xdr:rowOff>
    </xdr:to>
    <xdr:cxnSp macro="">
      <xdr:nvCxnSpPr>
        <xdr:cNvPr id="936" name="直線コネクタ 935">
          <a:extLst>
            <a:ext uri="{FF2B5EF4-FFF2-40B4-BE49-F238E27FC236}">
              <a16:creationId xmlns:a16="http://schemas.microsoft.com/office/drawing/2014/main" id="{00000000-0008-0000-0F00-0000A8030000}"/>
            </a:ext>
          </a:extLst>
        </xdr:cNvPr>
        <xdr:cNvCxnSpPr/>
      </xdr:nvCxnSpPr>
      <xdr:spPr>
        <a:xfrm flipV="1">
          <a:off x="18656300" y="17696687"/>
          <a:ext cx="8890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168419</xdr:rowOff>
    </xdr:from>
    <xdr:ext cx="469744" cy="259045"/>
    <xdr:sp macro="" textlink="">
      <xdr:nvSpPr>
        <xdr:cNvPr id="937" name="n_1aveValue【庁舎】&#10;一人当たり面積">
          <a:extLst>
            <a:ext uri="{FF2B5EF4-FFF2-40B4-BE49-F238E27FC236}">
              <a16:creationId xmlns:a16="http://schemas.microsoft.com/office/drawing/2014/main" id="{00000000-0008-0000-0F00-0000A9030000}"/>
            </a:ext>
          </a:extLst>
        </xdr:cNvPr>
        <xdr:cNvSpPr txBox="1"/>
      </xdr:nvSpPr>
      <xdr:spPr>
        <a:xfrm>
          <a:off x="21075727" y="17999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150131</xdr:rowOff>
    </xdr:from>
    <xdr:ext cx="469744" cy="259045"/>
    <xdr:sp macro="" textlink="">
      <xdr:nvSpPr>
        <xdr:cNvPr id="938" name="n_2aveValue【庁舎】&#10;一人当たり面積">
          <a:extLst>
            <a:ext uri="{FF2B5EF4-FFF2-40B4-BE49-F238E27FC236}">
              <a16:creationId xmlns:a16="http://schemas.microsoft.com/office/drawing/2014/main" id="{00000000-0008-0000-0F00-0000AA030000}"/>
            </a:ext>
          </a:extLst>
        </xdr:cNvPr>
        <xdr:cNvSpPr txBox="1"/>
      </xdr:nvSpPr>
      <xdr:spPr>
        <a:xfrm>
          <a:off x="20199427" y="17980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6114</xdr:rowOff>
    </xdr:from>
    <xdr:ext cx="469744" cy="259045"/>
    <xdr:sp macro="" textlink="">
      <xdr:nvSpPr>
        <xdr:cNvPr id="939" name="n_3aveValue【庁舎】&#10;一人当たり面積">
          <a:extLst>
            <a:ext uri="{FF2B5EF4-FFF2-40B4-BE49-F238E27FC236}">
              <a16:creationId xmlns:a16="http://schemas.microsoft.com/office/drawing/2014/main" id="{00000000-0008-0000-0F00-0000AB030000}"/>
            </a:ext>
          </a:extLst>
        </xdr:cNvPr>
        <xdr:cNvSpPr txBox="1"/>
      </xdr:nvSpPr>
      <xdr:spPr>
        <a:xfrm>
          <a:off x="19310427" y="1800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33545</xdr:rowOff>
    </xdr:from>
    <xdr:ext cx="469744" cy="259045"/>
    <xdr:sp macro="" textlink="">
      <xdr:nvSpPr>
        <xdr:cNvPr id="940" name="n_4aveValue【庁舎】&#10;一人当たり面積">
          <a:extLst>
            <a:ext uri="{FF2B5EF4-FFF2-40B4-BE49-F238E27FC236}">
              <a16:creationId xmlns:a16="http://schemas.microsoft.com/office/drawing/2014/main" id="{00000000-0008-0000-0F00-0000AC030000}"/>
            </a:ext>
          </a:extLst>
        </xdr:cNvPr>
        <xdr:cNvSpPr txBox="1"/>
      </xdr:nvSpPr>
      <xdr:spPr>
        <a:xfrm>
          <a:off x="18421427" y="18035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95521</xdr:rowOff>
    </xdr:from>
    <xdr:ext cx="469744" cy="259045"/>
    <xdr:sp macro="" textlink="">
      <xdr:nvSpPr>
        <xdr:cNvPr id="941" name="n_1mainValue【庁舎】&#10;一人当たり面積">
          <a:extLst>
            <a:ext uri="{FF2B5EF4-FFF2-40B4-BE49-F238E27FC236}">
              <a16:creationId xmlns:a16="http://schemas.microsoft.com/office/drawing/2014/main" id="{00000000-0008-0000-0F00-0000AD030000}"/>
            </a:ext>
          </a:extLst>
        </xdr:cNvPr>
        <xdr:cNvSpPr txBox="1"/>
      </xdr:nvSpPr>
      <xdr:spPr>
        <a:xfrm>
          <a:off x="21075727" y="1741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104664</xdr:rowOff>
    </xdr:from>
    <xdr:ext cx="469744" cy="259045"/>
    <xdr:sp macro="" textlink="">
      <xdr:nvSpPr>
        <xdr:cNvPr id="942" name="n_2mainValue【庁舎】&#10;一人当たり面積">
          <a:extLst>
            <a:ext uri="{FF2B5EF4-FFF2-40B4-BE49-F238E27FC236}">
              <a16:creationId xmlns:a16="http://schemas.microsoft.com/office/drawing/2014/main" id="{00000000-0008-0000-0F00-0000AE030000}"/>
            </a:ext>
          </a:extLst>
        </xdr:cNvPr>
        <xdr:cNvSpPr txBox="1"/>
      </xdr:nvSpPr>
      <xdr:spPr>
        <a:xfrm>
          <a:off x="20199427" y="17421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104664</xdr:rowOff>
    </xdr:from>
    <xdr:ext cx="469744" cy="259045"/>
    <xdr:sp macro="" textlink="">
      <xdr:nvSpPr>
        <xdr:cNvPr id="943" name="n_3mainValue【庁舎】&#10;一人当たり面積">
          <a:extLst>
            <a:ext uri="{FF2B5EF4-FFF2-40B4-BE49-F238E27FC236}">
              <a16:creationId xmlns:a16="http://schemas.microsoft.com/office/drawing/2014/main" id="{00000000-0008-0000-0F00-0000AF030000}"/>
            </a:ext>
          </a:extLst>
        </xdr:cNvPr>
        <xdr:cNvSpPr txBox="1"/>
      </xdr:nvSpPr>
      <xdr:spPr>
        <a:xfrm>
          <a:off x="19310427" y="17421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116095</xdr:rowOff>
    </xdr:from>
    <xdr:ext cx="469744" cy="259045"/>
    <xdr:sp macro="" textlink="">
      <xdr:nvSpPr>
        <xdr:cNvPr id="944" name="n_4mainValue【庁舎】&#10;一人当たり面積">
          <a:extLst>
            <a:ext uri="{FF2B5EF4-FFF2-40B4-BE49-F238E27FC236}">
              <a16:creationId xmlns:a16="http://schemas.microsoft.com/office/drawing/2014/main" id="{00000000-0008-0000-0F00-0000B0030000}"/>
            </a:ext>
          </a:extLst>
        </xdr:cNvPr>
        <xdr:cNvSpPr txBox="1"/>
      </xdr:nvSpPr>
      <xdr:spPr>
        <a:xfrm>
          <a:off x="18421427" y="1760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5" name="正方形/長方形 944">
          <a:extLst>
            <a:ext uri="{FF2B5EF4-FFF2-40B4-BE49-F238E27FC236}">
              <a16:creationId xmlns:a16="http://schemas.microsoft.com/office/drawing/2014/main" id="{00000000-0008-0000-0F00-0000B1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6" name="正方形/長方形 945">
          <a:extLst>
            <a:ext uri="{FF2B5EF4-FFF2-40B4-BE49-F238E27FC236}">
              <a16:creationId xmlns:a16="http://schemas.microsoft.com/office/drawing/2014/main" id="{00000000-0008-0000-0F00-0000B2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7" name="テキスト ボックス 946">
          <a:extLst>
            <a:ext uri="{FF2B5EF4-FFF2-40B4-BE49-F238E27FC236}">
              <a16:creationId xmlns:a16="http://schemas.microsoft.com/office/drawing/2014/main" id="{00000000-0008-0000-0F00-0000B3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庁舎以外の全施設において、類似団体平均と比較して有形固定資産減価償却率が高くなっている。庁舎の有形固定資産減価償却率が大きく低下している理由は、平成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本庁舎の建替を行ったことによるものである。類似団体平均を大きく上回っている市民会館は、秋田市文化会館の老朽化により有形固定資産減価償却率が高くなっているが、現在県の所有する県民会館との複合施設となる新たな文化施設を整備中であり、施設が完成する令和４年度以降には低下することが見込まれる。図書館については、昭和</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年に整備した中央図書館が老朽化していることから、個別施設計画に基づき計画的に改修等を進めることとしている。体育館・プールについては、雄和地区及び河辺地区の体育館が昭和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設置されているなど、老朽化が進んでいる施設が複数あることが影響しており、今後、個別施設計画に基づき計画的な改修等を行い各施設の長寿命化を図る。保健センター・保健所については、秋田市保健センターが昭和</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年に、秋田市保健所が平成</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年に整備され、老朽化が進んでいるが、中期修繕計画を基に計画的な改修・修繕を行うことにより、老朽化対策を進めることとしている。一般廃棄物処理施設については、汚泥再生処理センターが昭和</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年、旧焼却施設が昭和</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年の建設と、築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年を超えた建物が現存していることが影響している。今後も、平成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年度に策定した秋田市公共施設等総合管理計画及び個別施設計画に基づき、施設の長寿命化や施設保有量の見直しに取り組み、将来負担の軽減を図る。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秋田県秋田市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307,403
305,963
906.07
137,573,901
134,804,136
1,721,881
71,645,893
135,991,679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72.2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財政力指数は前年度と同程度の水準を維持し、直近５年間では改善傾向にあるものの、類似団体平均を下回る状況が続いている。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今後も厳しい財政状況が見通される中、</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次期総合計画である</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「県都</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あきた</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創生</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プラン」</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に</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位置づけ</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る</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施策・事業を重点的に推進するとともに、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喫緊の最重要課題である人口減少対策</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など</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自主財源の増に直接結びつく</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施策・事業</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の積極的な実施や、</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適正な債権管理</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未利用資産の活用、新規財源の開拓などにより、安定的で持続可能な財政運営に努める。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44</xdr:row>
      <xdr:rowOff>17639</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20883"/>
          <a:ext cx="0" cy="1340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92428</xdr:rowOff>
    </xdr:from>
    <xdr:to>
      <xdr:col>23</xdr:col>
      <xdr:colOff>133350</xdr:colOff>
      <xdr:row>42</xdr:row>
      <xdr:rowOff>92428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2933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55332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13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92428</xdr:rowOff>
    </xdr:from>
    <xdr:to>
      <xdr:col>19</xdr:col>
      <xdr:colOff>133350</xdr:colOff>
      <xdr:row>42</xdr:row>
      <xdr:rowOff>92428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2933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38805</xdr:rowOff>
    </xdr:from>
    <xdr:to>
      <xdr:col>19</xdr:col>
      <xdr:colOff>184150</xdr:colOff>
      <xdr:row>41</xdr:row>
      <xdr:rowOff>140405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150582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37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92428</xdr:rowOff>
    </xdr:from>
    <xdr:to>
      <xdr:col>15</xdr:col>
      <xdr:colOff>82550</xdr:colOff>
      <xdr:row>42</xdr:row>
      <xdr:rowOff>105833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2933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38805</xdr:rowOff>
    </xdr:from>
    <xdr:to>
      <xdr:col>15</xdr:col>
      <xdr:colOff>133350</xdr:colOff>
      <xdr:row>41</xdr:row>
      <xdr:rowOff>140405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150582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105833</xdr:rowOff>
    </xdr:from>
    <xdr:to>
      <xdr:col>11</xdr:col>
      <xdr:colOff>31750</xdr:colOff>
      <xdr:row>42</xdr:row>
      <xdr:rowOff>119239</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3067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52211</xdr:rowOff>
    </xdr:from>
    <xdr:to>
      <xdr:col>11</xdr:col>
      <xdr:colOff>82550</xdr:colOff>
      <xdr:row>41</xdr:row>
      <xdr:rowOff>153811</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163988</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5944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13705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21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41628</xdr:rowOff>
    </xdr:from>
    <xdr:to>
      <xdr:col>19</xdr:col>
      <xdr:colOff>184150</xdr:colOff>
      <xdr:row>42</xdr:row>
      <xdr:rowOff>143228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128005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41628</xdr:rowOff>
    </xdr:from>
    <xdr:to>
      <xdr:col>15</xdr:col>
      <xdr:colOff>133350</xdr:colOff>
      <xdr:row>42</xdr:row>
      <xdr:rowOff>143228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55033</xdr:rowOff>
    </xdr:from>
    <xdr:to>
      <xdr:col>11</xdr:col>
      <xdr:colOff>82550</xdr:colOff>
      <xdr:row>42</xdr:row>
      <xdr:rowOff>156633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68439</xdr:rowOff>
    </xdr:from>
    <xdr:to>
      <xdr:col>7</xdr:col>
      <xdr:colOff>31750</xdr:colOff>
      <xdr:row>42</xdr:row>
      <xdr:rowOff>170039</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154816</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分子となる経常経費充当一般財源は、</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公共施設等整備基金繰入金の充当に伴う小学校管理費の減による維持補修費</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の減少などがあったものの、ごみ</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収集</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運営費の増による物件費の増加などにより、前年度比で</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0.6</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％の増となった。</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分母となる経常一般財源は、</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普通交付税や地方特例交付金の</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増加があったものの、臨時財政対策債や地方消費税交付金などの減少により、前年度比で</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0.1</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％の減となり、経常収支比率は前年度から</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0.6</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した。</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今後</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は</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市税をはじめとする経常一般財源の確保に努めるとともに、</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義務的経費を含めたすべての経費について徹底した見直しを行うこと</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等により、比率の改善に努める。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147574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56622"/>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119651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60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147574</xdr:rowOff>
    </xdr:from>
    <xdr:to>
      <xdr:col>24</xdr:col>
      <xdr:colOff>12700</xdr:colOff>
      <xdr:row>67</xdr:row>
      <xdr:rowOff>147574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63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126238</xdr:rowOff>
    </xdr:from>
    <xdr:to>
      <xdr:col>23</xdr:col>
      <xdr:colOff>133350</xdr:colOff>
      <xdr:row>64</xdr:row>
      <xdr:rowOff>155194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1099038"/>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119905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10927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147828</xdr:rowOff>
    </xdr:from>
    <xdr:to>
      <xdr:col>23</xdr:col>
      <xdr:colOff>184150</xdr:colOff>
      <xdr:row>65</xdr:row>
      <xdr:rowOff>77978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116586</xdr:rowOff>
    </xdr:from>
    <xdr:to>
      <xdr:col>19</xdr:col>
      <xdr:colOff>133350</xdr:colOff>
      <xdr:row>64</xdr:row>
      <xdr:rowOff>126238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108938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118872</xdr:rowOff>
    </xdr:from>
    <xdr:to>
      <xdr:col>19</xdr:col>
      <xdr:colOff>184150</xdr:colOff>
      <xdr:row>65</xdr:row>
      <xdr:rowOff>49022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33799</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1178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116586</xdr:rowOff>
    </xdr:from>
    <xdr:to>
      <xdr:col>15</xdr:col>
      <xdr:colOff>82550</xdr:colOff>
      <xdr:row>64</xdr:row>
      <xdr:rowOff>131064</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108938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118872</xdr:rowOff>
    </xdr:from>
    <xdr:to>
      <xdr:col>15</xdr:col>
      <xdr:colOff>133350</xdr:colOff>
      <xdr:row>65</xdr:row>
      <xdr:rowOff>49022</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33799</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117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20066</xdr:rowOff>
    </xdr:from>
    <xdr:to>
      <xdr:col>11</xdr:col>
      <xdr:colOff>31750</xdr:colOff>
      <xdr:row>64</xdr:row>
      <xdr:rowOff>131064</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992866"/>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104394</xdr:rowOff>
    </xdr:from>
    <xdr:to>
      <xdr:col>11</xdr:col>
      <xdr:colOff>82550</xdr:colOff>
      <xdr:row>65</xdr:row>
      <xdr:rowOff>34544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19321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116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160020</xdr:rowOff>
    </xdr:from>
    <xdr:to>
      <xdr:col>7</xdr:col>
      <xdr:colOff>31750</xdr:colOff>
      <xdr:row>64</xdr:row>
      <xdr:rowOff>90170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74947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104394</xdr:rowOff>
    </xdr:from>
    <xdr:to>
      <xdr:col>23</xdr:col>
      <xdr:colOff>184150</xdr:colOff>
      <xdr:row>65</xdr:row>
      <xdr:rowOff>34544</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07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120921</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75438</xdr:rowOff>
    </xdr:from>
    <xdr:to>
      <xdr:col>19</xdr:col>
      <xdr:colOff>184150</xdr:colOff>
      <xdr:row>65</xdr:row>
      <xdr:rowOff>5588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04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15765</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817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65786</xdr:rowOff>
    </xdr:from>
    <xdr:to>
      <xdr:col>15</xdr:col>
      <xdr:colOff>133350</xdr:colOff>
      <xdr:row>64</xdr:row>
      <xdr:rowOff>167386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0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6113</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80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80264</xdr:rowOff>
    </xdr:from>
    <xdr:to>
      <xdr:col>11</xdr:col>
      <xdr:colOff>82550</xdr:colOff>
      <xdr:row>65</xdr:row>
      <xdr:rowOff>10414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0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20591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82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140716</xdr:rowOff>
    </xdr:from>
    <xdr:to>
      <xdr:col>7</xdr:col>
      <xdr:colOff>31750</xdr:colOff>
      <xdr:row>64</xdr:row>
      <xdr:rowOff>70866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9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81043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71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[119,679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人件費は、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退職者の増による退職手当の増など</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により、前年度比で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％の増となった。また、物件費は、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プレミアム付商品券引換券発行経費の増</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など</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により、前年度比で</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4.6</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増</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となった。</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人口１人当たり人件費・物件費等の決算額は、前年度に比べ</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2.5</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の増となり</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、類似団体平均を上回る水準となっている。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引き続き、</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「第３期・県都</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あきた</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改革プラン」</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に位置付けた職員数の適正化や、市有施設における包括委託による経費削減などの取組を進め、人件費・物件費の縮減に努める。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36505</xdr:rowOff>
    </xdr:from>
    <xdr:to>
      <xdr:col>23</xdr:col>
      <xdr:colOff>133350</xdr:colOff>
      <xdr:row>88</xdr:row>
      <xdr:rowOff>169238</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752505"/>
          <a:ext cx="0" cy="15043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141315</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228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169238</xdr:rowOff>
    </xdr:from>
    <xdr:to>
      <xdr:col>24</xdr:col>
      <xdr:colOff>12700</xdr:colOff>
      <xdr:row>88</xdr:row>
      <xdr:rowOff>169238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256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122882</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495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36505</xdr:rowOff>
    </xdr:from>
    <xdr:to>
      <xdr:col>24</xdr:col>
      <xdr:colOff>12700</xdr:colOff>
      <xdr:row>80</xdr:row>
      <xdr:rowOff>36505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752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145726</xdr:rowOff>
    </xdr:from>
    <xdr:to>
      <xdr:col>23</xdr:col>
      <xdr:colOff>133350</xdr:colOff>
      <xdr:row>84</xdr:row>
      <xdr:rowOff>25310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376076"/>
          <a:ext cx="838200" cy="5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17225</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076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698</xdr:rowOff>
    </xdr:from>
    <xdr:to>
      <xdr:col>23</xdr:col>
      <xdr:colOff>184150</xdr:colOff>
      <xdr:row>83</xdr:row>
      <xdr:rowOff>102298</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23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145726</xdr:rowOff>
    </xdr:from>
    <xdr:to>
      <xdr:col>19</xdr:col>
      <xdr:colOff>133350</xdr:colOff>
      <xdr:row>84</xdr:row>
      <xdr:rowOff>22380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3225800" y="14376076"/>
          <a:ext cx="889000" cy="48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127834</xdr:rowOff>
    </xdr:from>
    <xdr:to>
      <xdr:col>19</xdr:col>
      <xdr:colOff>184150</xdr:colOff>
      <xdr:row>83</xdr:row>
      <xdr:rowOff>57984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68161</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3955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144312</xdr:rowOff>
    </xdr:from>
    <xdr:to>
      <xdr:col>15</xdr:col>
      <xdr:colOff>82550</xdr:colOff>
      <xdr:row>84</xdr:row>
      <xdr:rowOff>22380</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374662"/>
          <a:ext cx="889000" cy="49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82074</xdr:rowOff>
    </xdr:from>
    <xdr:to>
      <xdr:col>15</xdr:col>
      <xdr:colOff>133350</xdr:colOff>
      <xdr:row>83</xdr:row>
      <xdr:rowOff>12224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4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22401</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90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80454</xdr:rowOff>
    </xdr:from>
    <xdr:to>
      <xdr:col>11</xdr:col>
      <xdr:colOff>31750</xdr:colOff>
      <xdr:row>83</xdr:row>
      <xdr:rowOff>144312</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310804"/>
          <a:ext cx="889000" cy="63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90915</xdr:rowOff>
    </xdr:from>
    <xdr:to>
      <xdr:col>11</xdr:col>
      <xdr:colOff>82550</xdr:colOff>
      <xdr:row>83</xdr:row>
      <xdr:rowOff>21065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4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31242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91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80868</xdr:rowOff>
    </xdr:from>
    <xdr:to>
      <xdr:col>7</xdr:col>
      <xdr:colOff>31750</xdr:colOff>
      <xdr:row>83</xdr:row>
      <xdr:rowOff>11018</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13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21195</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90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145960</xdr:rowOff>
    </xdr:from>
    <xdr:to>
      <xdr:col>23</xdr:col>
      <xdr:colOff>184150</xdr:colOff>
      <xdr:row>84</xdr:row>
      <xdr:rowOff>76110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37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118037</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348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94926</xdr:rowOff>
    </xdr:from>
    <xdr:to>
      <xdr:col>19</xdr:col>
      <xdr:colOff>184150</xdr:colOff>
      <xdr:row>84</xdr:row>
      <xdr:rowOff>25076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32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9853</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411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143030</xdr:rowOff>
    </xdr:from>
    <xdr:to>
      <xdr:col>15</xdr:col>
      <xdr:colOff>133350</xdr:colOff>
      <xdr:row>84</xdr:row>
      <xdr:rowOff>73180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37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57957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45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93512</xdr:rowOff>
    </xdr:from>
    <xdr:to>
      <xdr:col>11</xdr:col>
      <xdr:colOff>82550</xdr:colOff>
      <xdr:row>84</xdr:row>
      <xdr:rowOff>23662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32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8439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410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29654</xdr:rowOff>
    </xdr:from>
    <xdr:to>
      <xdr:col>7</xdr:col>
      <xdr:colOff>31750</xdr:colOff>
      <xdr:row>83</xdr:row>
      <xdr:rowOff>131254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26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116031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34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ラスパイレス指数は、昨年度に比べて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ポイント減少しており、類似団体と比較すると指数が低い順で上位に位置している。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今後も秋田県人事委員会勧告等を踏まえ、給与制度の適正化に努める。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88</xdr:row>
      <xdr:rowOff>100541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981641"/>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72618</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16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100541</xdr:rowOff>
    </xdr:from>
    <xdr:to>
      <xdr:col>81</xdr:col>
      <xdr:colOff>133350</xdr:colOff>
      <xdr:row>88</xdr:row>
      <xdr:rowOff>100541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18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143934</xdr:rowOff>
    </xdr:from>
    <xdr:to>
      <xdr:col>81</xdr:col>
      <xdr:colOff>44450</xdr:colOff>
      <xdr:row>83</xdr:row>
      <xdr:rowOff>32809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4202834"/>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104368</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06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32809</xdr:rowOff>
    </xdr:from>
    <xdr:to>
      <xdr:col>77</xdr:col>
      <xdr:colOff>44450</xdr:colOff>
      <xdr:row>84</xdr:row>
      <xdr:rowOff>22225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263159"/>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22225</xdr:rowOff>
    </xdr:from>
    <xdr:to>
      <xdr:col>72</xdr:col>
      <xdr:colOff>203200</xdr:colOff>
      <xdr:row>84</xdr:row>
      <xdr:rowOff>22225</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4240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22225</xdr:rowOff>
    </xdr:from>
    <xdr:to>
      <xdr:col>68</xdr:col>
      <xdr:colOff>152400</xdr:colOff>
      <xdr:row>84</xdr:row>
      <xdr:rowOff>122766</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424025"/>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107543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81491</xdr:rowOff>
    </xdr:from>
    <xdr:to>
      <xdr:col>64</xdr:col>
      <xdr:colOff>152400</xdr:colOff>
      <xdr:row>86</xdr:row>
      <xdr:rowOff>11641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167868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93134</xdr:rowOff>
    </xdr:from>
    <xdr:to>
      <xdr:col>81</xdr:col>
      <xdr:colOff>95250</xdr:colOff>
      <xdr:row>83</xdr:row>
      <xdr:rowOff>23284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109661</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399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153459</xdr:rowOff>
    </xdr:from>
    <xdr:to>
      <xdr:col>77</xdr:col>
      <xdr:colOff>95250</xdr:colOff>
      <xdr:row>83</xdr:row>
      <xdr:rowOff>83609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21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93786</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3981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142875</xdr:rowOff>
    </xdr:from>
    <xdr:to>
      <xdr:col>73</xdr:col>
      <xdr:colOff>44450</xdr:colOff>
      <xdr:row>84</xdr:row>
      <xdr:rowOff>73025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37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83202</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14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142875</xdr:rowOff>
    </xdr:from>
    <xdr:to>
      <xdr:col>68</xdr:col>
      <xdr:colOff>203200</xdr:colOff>
      <xdr:row>84</xdr:row>
      <xdr:rowOff>73025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37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83202</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14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12293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行政改革の一環として、公営企業（ガス事業、交通事業）を廃止した際に当該企業職員を受け入れたことなどにより、類似団体の平均値との比較では上回っている。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前年度と比べ普通会計の職員は増加しているが、これまでも定員適正化の取組を進めてきたところであり、今後も事務事業執行体制の効率化を図るとともに、「第３期・県都</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あきた</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改革プラン」に基づいた定員管理に努める。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121496</xdr:rowOff>
    </xdr:from>
    <xdr:to>
      <xdr:col>81</xdr:col>
      <xdr:colOff>44450</xdr:colOff>
      <xdr:row>66</xdr:row>
      <xdr:rowOff>30269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894146"/>
          <a:ext cx="0" cy="14518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2346</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31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30269</xdr:rowOff>
    </xdr:from>
    <xdr:to>
      <xdr:col>81</xdr:col>
      <xdr:colOff>133350</xdr:colOff>
      <xdr:row>66</xdr:row>
      <xdr:rowOff>30269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34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36423</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63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121496</xdr:rowOff>
    </xdr:from>
    <xdr:to>
      <xdr:col>81</xdr:col>
      <xdr:colOff>133350</xdr:colOff>
      <xdr:row>57</xdr:row>
      <xdr:rowOff>121496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894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114300</xdr:rowOff>
    </xdr:from>
    <xdr:to>
      <xdr:col>81</xdr:col>
      <xdr:colOff>44450</xdr:colOff>
      <xdr:row>63</xdr:row>
      <xdr:rowOff>170604</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915650"/>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28804</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315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12277</xdr:rowOff>
    </xdr:from>
    <xdr:to>
      <xdr:col>81</xdr:col>
      <xdr:colOff>95250</xdr:colOff>
      <xdr:row>61</xdr:row>
      <xdr:rowOff>113877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66040</xdr:rowOff>
    </xdr:from>
    <xdr:to>
      <xdr:col>77</xdr:col>
      <xdr:colOff>44450</xdr:colOff>
      <xdr:row>63</xdr:row>
      <xdr:rowOff>114300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86739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155575</xdr:rowOff>
    </xdr:from>
    <xdr:to>
      <xdr:col>77</xdr:col>
      <xdr:colOff>95250</xdr:colOff>
      <xdr:row>61</xdr:row>
      <xdr:rowOff>85725</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95902</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21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45931</xdr:rowOff>
    </xdr:from>
    <xdr:to>
      <xdr:col>72</xdr:col>
      <xdr:colOff>203200</xdr:colOff>
      <xdr:row>63</xdr:row>
      <xdr:rowOff>66040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847281"/>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139488</xdr:rowOff>
    </xdr:from>
    <xdr:to>
      <xdr:col>73</xdr:col>
      <xdr:colOff>44450</xdr:colOff>
      <xdr:row>61</xdr:row>
      <xdr:rowOff>69638</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79815</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19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9737</xdr:rowOff>
    </xdr:from>
    <xdr:to>
      <xdr:col>68</xdr:col>
      <xdr:colOff>152400</xdr:colOff>
      <xdr:row>63</xdr:row>
      <xdr:rowOff>45931</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811087"/>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131445</xdr:rowOff>
    </xdr:from>
    <xdr:to>
      <xdr:col>68</xdr:col>
      <xdr:colOff>203200</xdr:colOff>
      <xdr:row>61</xdr:row>
      <xdr:rowOff>61595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71772</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107315</xdr:rowOff>
    </xdr:from>
    <xdr:to>
      <xdr:col>64</xdr:col>
      <xdr:colOff>152400</xdr:colOff>
      <xdr:row>61</xdr:row>
      <xdr:rowOff>37465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47642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16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119804</xdr:rowOff>
    </xdr:from>
    <xdr:to>
      <xdr:col>81</xdr:col>
      <xdr:colOff>95250</xdr:colOff>
      <xdr:row>64</xdr:row>
      <xdr:rowOff>49954</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91881</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89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63500</xdr:rowOff>
    </xdr:from>
    <xdr:to>
      <xdr:col>77</xdr:col>
      <xdr:colOff>95250</xdr:colOff>
      <xdr:row>63</xdr:row>
      <xdr:rowOff>165100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149877</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15240</xdr:rowOff>
    </xdr:from>
    <xdr:to>
      <xdr:col>73</xdr:col>
      <xdr:colOff>44450</xdr:colOff>
      <xdr:row>63</xdr:row>
      <xdr:rowOff>116840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101617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166581</xdr:rowOff>
    </xdr:from>
    <xdr:to>
      <xdr:col>68</xdr:col>
      <xdr:colOff>203200</xdr:colOff>
      <xdr:row>63</xdr:row>
      <xdr:rowOff>96731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79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81508</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882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130387</xdr:rowOff>
    </xdr:from>
    <xdr:to>
      <xdr:col>64</xdr:col>
      <xdr:colOff>152400</xdr:colOff>
      <xdr:row>63</xdr:row>
      <xdr:rowOff>60537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45314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実質公債費比率は、平成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年度に借り入れた庁舎建設事業等の元金償還が始まったことによる元利償還金の増加などがあったものの、公営企業債の元利償還金に対する繰入金が減少しているため、前年度の比率との比較では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ポイント改善している。</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今後は、投資的経費と臨時財政対策債の増加により、一時的に地方債残高の増加が見込まれる年度もあるものの、合併特例債や臨時地方道整備事業などの大型の投資的経費にかかる地方債の償還が順次終了していくことから、比率は減少傾向で推移するものと見通している。引き続き、「第３期・県都</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あきた</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改革プラン」に基づき、地方債発行の抑制、公債費の平準化など比率の改善に努める。</a:t>
          </a:r>
        </a:p>
        <a:p>
          <a:r>
            <a:rPr kumimoji="1" lang="ja-JP" altLang="ja-JP" sz="1100">
              <a:solidFill>
                <a:srgbClr val="FF0000"/>
              </a:solidFill>
              <a:effectLst/>
              <a:latin typeface="+mn-lt"/>
              <a:ea typeface="+mn-ea"/>
              <a:cs typeface="+mn-cs"/>
            </a:rPr>
            <a:t>　</a:t>
          </a:r>
          <a:endParaRPr lang="ja-JP" altLang="ja-JP" sz="1400">
            <a:solidFill>
              <a:srgbClr val="FF0000"/>
            </a:solidFill>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165100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16458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129286</xdr:rowOff>
    </xdr:from>
    <xdr:to>
      <xdr:col>81</xdr:col>
      <xdr:colOff>44450</xdr:colOff>
      <xdr:row>41</xdr:row>
      <xdr:rowOff>158242</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7158736"/>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90441</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6055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73914</xdr:rowOff>
    </xdr:from>
    <xdr:to>
      <xdr:col>81</xdr:col>
      <xdr:colOff>95250</xdr:colOff>
      <xdr:row>40</xdr:row>
      <xdr:rowOff>4064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676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158242</xdr:rowOff>
    </xdr:from>
    <xdr:to>
      <xdr:col>77</xdr:col>
      <xdr:colOff>44450</xdr:colOff>
      <xdr:row>42</xdr:row>
      <xdr:rowOff>44704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718769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93218</xdr:rowOff>
    </xdr:from>
    <xdr:to>
      <xdr:col>77</xdr:col>
      <xdr:colOff>95250</xdr:colOff>
      <xdr:row>40</xdr:row>
      <xdr:rowOff>23368</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33545</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548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44704</xdr:rowOff>
    </xdr:from>
    <xdr:to>
      <xdr:col>72</xdr:col>
      <xdr:colOff>203200</xdr:colOff>
      <xdr:row>42</xdr:row>
      <xdr:rowOff>83312</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724560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112522</xdr:rowOff>
    </xdr:from>
    <xdr:to>
      <xdr:col>73</xdr:col>
      <xdr:colOff>44450</xdr:colOff>
      <xdr:row>40</xdr:row>
      <xdr:rowOff>42672</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52849</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83312</xdr:rowOff>
    </xdr:from>
    <xdr:to>
      <xdr:col>68</xdr:col>
      <xdr:colOff>152400</xdr:colOff>
      <xdr:row>42</xdr:row>
      <xdr:rowOff>170180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728421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141478</xdr:rowOff>
    </xdr:from>
    <xdr:to>
      <xdr:col>68</xdr:col>
      <xdr:colOff>203200</xdr:colOff>
      <xdr:row>40</xdr:row>
      <xdr:rowOff>71628</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81805</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170434</xdr:rowOff>
    </xdr:from>
    <xdr:to>
      <xdr:col>64</xdr:col>
      <xdr:colOff>152400</xdr:colOff>
      <xdr:row>40</xdr:row>
      <xdr:rowOff>100584</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110761</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50563</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08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107442</xdr:rowOff>
    </xdr:from>
    <xdr:to>
      <xdr:col>77</xdr:col>
      <xdr:colOff>95250</xdr:colOff>
      <xdr:row>42</xdr:row>
      <xdr:rowOff>37592</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22369</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22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165354</xdr:rowOff>
    </xdr:from>
    <xdr:to>
      <xdr:col>73</xdr:col>
      <xdr:colOff>44450</xdr:colOff>
      <xdr:row>42</xdr:row>
      <xdr:rowOff>95504</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1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80281</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28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32512</xdr:rowOff>
    </xdr:from>
    <xdr:to>
      <xdr:col>68</xdr:col>
      <xdr:colOff>203200</xdr:colOff>
      <xdr:row>42</xdr:row>
      <xdr:rowOff>134112</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118889</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31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119380</xdr:rowOff>
    </xdr:from>
    <xdr:to>
      <xdr:col>64</xdr:col>
      <xdr:colOff>152400</xdr:colOff>
      <xdr:row>43</xdr:row>
      <xdr:rowOff>49530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34307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将来負担比率は、分母</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から差し引く算入公債費等の額が</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減少</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したことにより分母が増となったほか</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、分子となる下水道事業会計等に係る公営企業債等繰入見込額や</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地方債の現在高</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などの将来負担額の減少により、前年度と比較して</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4.9</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改善</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した。</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類似団体平均との比較では、依然として比率は上回っている状況にあるが、年々改善傾向にあることから、引き続き地方債発行額の抑制や繰上償還等を実施し地方債残高の縮減に努めるとともに、充当可能基金である財政調整基金および減債基金の取崩しを抑制し、基金残高を確保することにより比率の改善に努め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48175</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70667"/>
          <a:ext cx="0" cy="1449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20252</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792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48175</xdr:rowOff>
    </xdr:from>
    <xdr:to>
      <xdr:col>81</xdr:col>
      <xdr:colOff>133350</xdr:colOff>
      <xdr:row>22</xdr:row>
      <xdr:rowOff>48175</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820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36745</xdr:rowOff>
    </xdr:from>
    <xdr:to>
      <xdr:col>81</xdr:col>
      <xdr:colOff>44450</xdr:colOff>
      <xdr:row>17</xdr:row>
      <xdr:rowOff>76158</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6179800" y="2951395"/>
          <a:ext cx="838200" cy="3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37313</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437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20786</xdr:rowOff>
    </xdr:from>
    <xdr:to>
      <xdr:col>81</xdr:col>
      <xdr:colOff>95250</xdr:colOff>
      <xdr:row>15</xdr:row>
      <xdr:rowOff>122386</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76158</xdr:rowOff>
    </xdr:from>
    <xdr:to>
      <xdr:col>77</xdr:col>
      <xdr:colOff>44450</xdr:colOff>
      <xdr:row>17</xdr:row>
      <xdr:rowOff>128439</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5290800" y="2990808"/>
          <a:ext cx="8890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133367</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36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128439</xdr:rowOff>
    </xdr:from>
    <xdr:to>
      <xdr:col>72</xdr:col>
      <xdr:colOff>203200</xdr:colOff>
      <xdr:row>17</xdr:row>
      <xdr:rowOff>155787</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4401800" y="3043089"/>
          <a:ext cx="889000" cy="2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50546</xdr:rowOff>
    </xdr:from>
    <xdr:to>
      <xdr:col>73</xdr:col>
      <xdr:colOff>44450</xdr:colOff>
      <xdr:row>15</xdr:row>
      <xdr:rowOff>152146</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162323</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155787</xdr:rowOff>
    </xdr:from>
    <xdr:to>
      <xdr:col>68</xdr:col>
      <xdr:colOff>152400</xdr:colOff>
      <xdr:row>18</xdr:row>
      <xdr:rowOff>18119</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3512800" y="3070437"/>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61002</xdr:rowOff>
    </xdr:from>
    <xdr:to>
      <xdr:col>68</xdr:col>
      <xdr:colOff>203200</xdr:colOff>
      <xdr:row>15</xdr:row>
      <xdr:rowOff>162602</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1329</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40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81111</xdr:rowOff>
    </xdr:from>
    <xdr:to>
      <xdr:col>64</xdr:col>
      <xdr:colOff>152400</xdr:colOff>
      <xdr:row>16</xdr:row>
      <xdr:rowOff>11261</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21438</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42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157395</xdr:rowOff>
    </xdr:from>
    <xdr:to>
      <xdr:col>81</xdr:col>
      <xdr:colOff>95250</xdr:colOff>
      <xdr:row>17</xdr:row>
      <xdr:rowOff>87545</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967200" y="290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129472</xdr:rowOff>
    </xdr:from>
    <xdr:ext cx="762000" cy="259045"/>
    <xdr:sp macro=""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7106900" y="2872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25358</xdr:rowOff>
    </xdr:from>
    <xdr:to>
      <xdr:col>77</xdr:col>
      <xdr:colOff>95250</xdr:colOff>
      <xdr:row>17</xdr:row>
      <xdr:rowOff>126958</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294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111735</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3026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77639</xdr:rowOff>
    </xdr:from>
    <xdr:to>
      <xdr:col>73</xdr:col>
      <xdr:colOff>44450</xdr:colOff>
      <xdr:row>18</xdr:row>
      <xdr:rowOff>7789</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299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164016</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3078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104987</xdr:rowOff>
    </xdr:from>
    <xdr:to>
      <xdr:col>68</xdr:col>
      <xdr:colOff>203200</xdr:colOff>
      <xdr:row>18</xdr:row>
      <xdr:rowOff>35137</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301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19914</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310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138769</xdr:rowOff>
    </xdr:from>
    <xdr:to>
      <xdr:col>64</xdr:col>
      <xdr:colOff>152400</xdr:colOff>
      <xdr:row>18</xdr:row>
      <xdr:rowOff>68919</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305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53696</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3139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秋田県秋田市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307,403
305,963
906.07
137,573,901
134,804,136
1,721,881
71,645,893
135,991,679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72.2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人件費は、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障がい者雇用の促進に伴う</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報酬の増などにより、充当される経常一般財源等は前年度比で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％増となっており、比率は前年度より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ポイント上昇した。</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人件費の比率は類似団体平均を上回る水準で推移しており、今後、会計年度任用職員制度の影響や退職手当による年度ごとの増減はあるものの、再任用職員を適正に配置しつつ、職員の年齢構成を考慮した新規採用を行う等、職員数の適正管理に取り組むことで、人件費全体で減少傾向に推移するものと見通している。</a:t>
          </a:r>
          <a:endParaRPr lang="ja-JP" altLang="ja-JP" sz="1100">
            <a:effectLst/>
            <a:latin typeface="ＭＳ ゴシック" panose="020B0609070205080204" pitchFamily="49" charset="-128"/>
            <a:ea typeface="ＭＳ ゴシック" panose="020B0609070205080204" pitchFamily="49"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xdr:rowOff>
    </xdr:from>
    <xdr:to>
      <xdr:col>24</xdr:col>
      <xdr:colOff>25400</xdr:colOff>
      <xdr:row>40</xdr:row>
      <xdr:rowOff>127000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6674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95267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1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xdr:rowOff>
    </xdr:from>
    <xdr:to>
      <xdr:col>24</xdr:col>
      <xdr:colOff>114300</xdr:colOff>
      <xdr:row>33</xdr:row>
      <xdr:rowOff>8890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130810</xdr:rowOff>
    </xdr:from>
    <xdr:to>
      <xdr:col>24</xdr:col>
      <xdr:colOff>25400</xdr:colOff>
      <xdr:row>37</xdr:row>
      <xdr:rowOff>153670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4744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130810</xdr:rowOff>
    </xdr:from>
    <xdr:to>
      <xdr:col>19</xdr:col>
      <xdr:colOff>187325</xdr:colOff>
      <xdr:row>37</xdr:row>
      <xdr:rowOff>161290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4744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83820</xdr:rowOff>
    </xdr:from>
    <xdr:to>
      <xdr:col>20</xdr:col>
      <xdr:colOff>38100</xdr:colOff>
      <xdr:row>37</xdr:row>
      <xdr:rowOff>13970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24147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115570</xdr:rowOff>
    </xdr:from>
    <xdr:to>
      <xdr:col>15</xdr:col>
      <xdr:colOff>98425</xdr:colOff>
      <xdr:row>37</xdr:row>
      <xdr:rowOff>161290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459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91440</xdr:rowOff>
    </xdr:from>
    <xdr:to>
      <xdr:col>15</xdr:col>
      <xdr:colOff>149225</xdr:colOff>
      <xdr:row>37</xdr:row>
      <xdr:rowOff>21590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31767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62230</xdr:rowOff>
    </xdr:from>
    <xdr:to>
      <xdr:col>11</xdr:col>
      <xdr:colOff>9525</xdr:colOff>
      <xdr:row>37</xdr:row>
      <xdr:rowOff>115570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4058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8907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102870</xdr:rowOff>
    </xdr:from>
    <xdr:to>
      <xdr:col>24</xdr:col>
      <xdr:colOff>76200</xdr:colOff>
      <xdr:row>38</xdr:row>
      <xdr:rowOff>33020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74947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80010</xdr:rowOff>
    </xdr:from>
    <xdr:to>
      <xdr:col>20</xdr:col>
      <xdr:colOff>38100</xdr:colOff>
      <xdr:row>38</xdr:row>
      <xdr:rowOff>10160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166387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110490</xdr:rowOff>
    </xdr:from>
    <xdr:to>
      <xdr:col>15</xdr:col>
      <xdr:colOff>149225</xdr:colOff>
      <xdr:row>38</xdr:row>
      <xdr:rowOff>40640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25417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64770</xdr:rowOff>
    </xdr:from>
    <xdr:to>
      <xdr:col>11</xdr:col>
      <xdr:colOff>60325</xdr:colOff>
      <xdr:row>37</xdr:row>
      <xdr:rowOff>166370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151147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11430</xdr:rowOff>
    </xdr:from>
    <xdr:to>
      <xdr:col>6</xdr:col>
      <xdr:colOff>171450</xdr:colOff>
      <xdr:row>37</xdr:row>
      <xdr:rowOff>113030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97807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物件費は、</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ふるさと納税に関する事業やサービスセンターなどの維持管理等を行う地域振興管理費の</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増などにより、充当される経常一般財源等は前年度比で</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2.6</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％増となっており、比率は前年度より</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0.3</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ポイント上昇した。</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物件費の比率は、平成</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27</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年度以降上昇しているものの、類似団体平均を下回る水準で推移しており、引き続き、歳出全般にわたる徹底した見直しを進めていく中で、市有施設の管理的経費等の縮減に努める。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124279</xdr:rowOff>
    </xdr:from>
    <xdr:to>
      <xdr:col>82</xdr:col>
      <xdr:colOff>107950</xdr:colOff>
      <xdr:row>21</xdr:row>
      <xdr:rowOff>102507</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53129"/>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74584</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7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102507</xdr:rowOff>
    </xdr:from>
    <xdr:to>
      <xdr:col>82</xdr:col>
      <xdr:colOff>196850</xdr:colOff>
      <xdr:row>21</xdr:row>
      <xdr:rowOff>102507</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0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39206</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124279</xdr:rowOff>
    </xdr:from>
    <xdr:to>
      <xdr:col>82</xdr:col>
      <xdr:colOff>196850</xdr:colOff>
      <xdr:row>13</xdr:row>
      <xdr:rowOff>124279</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31750</xdr:rowOff>
    </xdr:from>
    <xdr:to>
      <xdr:col>82</xdr:col>
      <xdr:colOff>107950</xdr:colOff>
      <xdr:row>15</xdr:row>
      <xdr:rowOff>64407</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6035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42834</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86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70757</xdr:rowOff>
    </xdr:from>
    <xdr:to>
      <xdr:col>82</xdr:col>
      <xdr:colOff>158750</xdr:colOff>
      <xdr:row>17</xdr:row>
      <xdr:rowOff>907</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159657</xdr:rowOff>
    </xdr:from>
    <xdr:to>
      <xdr:col>78</xdr:col>
      <xdr:colOff>69850</xdr:colOff>
      <xdr:row>15</xdr:row>
      <xdr:rowOff>31750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5599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105229</xdr:rowOff>
    </xdr:from>
    <xdr:to>
      <xdr:col>73</xdr:col>
      <xdr:colOff>180975</xdr:colOff>
      <xdr:row>14</xdr:row>
      <xdr:rowOff>159657</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505529"/>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16329</xdr:rowOff>
    </xdr:from>
    <xdr:to>
      <xdr:col>74</xdr:col>
      <xdr:colOff>31750</xdr:colOff>
      <xdr:row>16</xdr:row>
      <xdr:rowOff>117929</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102706</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7257</xdr:rowOff>
    </xdr:from>
    <xdr:to>
      <xdr:col>69</xdr:col>
      <xdr:colOff>92075</xdr:colOff>
      <xdr:row>14</xdr:row>
      <xdr:rowOff>105229</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407557"/>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166007</xdr:rowOff>
    </xdr:from>
    <xdr:to>
      <xdr:col>69</xdr:col>
      <xdr:colOff>142875</xdr:colOff>
      <xdr:row>16</xdr:row>
      <xdr:rowOff>96157</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80934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122464</xdr:rowOff>
    </xdr:from>
    <xdr:to>
      <xdr:col>65</xdr:col>
      <xdr:colOff>53975</xdr:colOff>
      <xdr:row>16</xdr:row>
      <xdr:rowOff>52614</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37391</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13607</xdr:rowOff>
    </xdr:from>
    <xdr:to>
      <xdr:col>82</xdr:col>
      <xdr:colOff>158750</xdr:colOff>
      <xdr:row>15</xdr:row>
      <xdr:rowOff>115207</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30134</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152400</xdr:rowOff>
    </xdr:from>
    <xdr:to>
      <xdr:col>78</xdr:col>
      <xdr:colOff>120650</xdr:colOff>
      <xdr:row>15</xdr:row>
      <xdr:rowOff>82550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92727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32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108857</xdr:rowOff>
    </xdr:from>
    <xdr:to>
      <xdr:col>74</xdr:col>
      <xdr:colOff>31750</xdr:colOff>
      <xdr:row>15</xdr:row>
      <xdr:rowOff>39007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49184</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54429</xdr:rowOff>
    </xdr:from>
    <xdr:to>
      <xdr:col>69</xdr:col>
      <xdr:colOff>142875</xdr:colOff>
      <xdr:row>14</xdr:row>
      <xdr:rowOff>156029</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45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166206</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223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127907</xdr:rowOff>
    </xdr:from>
    <xdr:to>
      <xdr:col>65</xdr:col>
      <xdr:colOff>53975</xdr:colOff>
      <xdr:row>14</xdr:row>
      <xdr:rowOff>58057</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35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68234</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12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扶助費は、</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福祉医療費給付費などが減となった一方、児童扶養手当</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などの増により、充当される経常一般財源等は前年度比で</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0.6</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％増となっており、比率は前年度より</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0.1</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ポイント上昇した。</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扶助費の比率は類似団体平均を下回る水準で推移しているものの、利用者増による障がい者保護費の増などにより、今後も扶助費が増加することが見込まれることから、引き続き、義務的経費を含めた経費全体の見直しや、市税をはじめとする歳入の適正確保に努め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121557</xdr:rowOff>
    </xdr:from>
    <xdr:to>
      <xdr:col>24</xdr:col>
      <xdr:colOff>25400</xdr:colOff>
      <xdr:row>61</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36957"/>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36484</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78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121557</xdr:rowOff>
    </xdr:from>
    <xdr:to>
      <xdr:col>24</xdr:col>
      <xdr:colOff>114300</xdr:colOff>
      <xdr:row>52</xdr:row>
      <xdr:rowOff>121557</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36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53522</xdr:rowOff>
    </xdr:from>
    <xdr:to>
      <xdr:col>24</xdr:col>
      <xdr:colOff>25400</xdr:colOff>
      <xdr:row>55</xdr:row>
      <xdr:rowOff>64407</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9483272"/>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86377</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42635</xdr:rowOff>
    </xdr:from>
    <xdr:to>
      <xdr:col>19</xdr:col>
      <xdr:colOff>187325</xdr:colOff>
      <xdr:row>55</xdr:row>
      <xdr:rowOff>53522</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4723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48985</xdr:rowOff>
    </xdr:from>
    <xdr:to>
      <xdr:col>20</xdr:col>
      <xdr:colOff>38100</xdr:colOff>
      <xdr:row>56</xdr:row>
      <xdr:rowOff>150585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135362</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736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159657</xdr:rowOff>
    </xdr:from>
    <xdr:to>
      <xdr:col>15</xdr:col>
      <xdr:colOff>98425</xdr:colOff>
      <xdr:row>55</xdr:row>
      <xdr:rowOff>42635</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4179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135362</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54</xdr:row>
      <xdr:rowOff>159657</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385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91820</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26505</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13607</xdr:rowOff>
    </xdr:from>
    <xdr:to>
      <xdr:col>24</xdr:col>
      <xdr:colOff>76200</xdr:colOff>
      <xdr:row>55</xdr:row>
      <xdr:rowOff>115207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30134</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2722</xdr:rowOff>
    </xdr:from>
    <xdr:to>
      <xdr:col>20</xdr:col>
      <xdr:colOff>38100</xdr:colOff>
      <xdr:row>55</xdr:row>
      <xdr:rowOff>104322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114499</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20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163285</xdr:rowOff>
    </xdr:from>
    <xdr:to>
      <xdr:col>15</xdr:col>
      <xdr:colOff>149225</xdr:colOff>
      <xdr:row>55</xdr:row>
      <xdr:rowOff>93435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103612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108857</xdr:rowOff>
    </xdr:from>
    <xdr:to>
      <xdr:col>11</xdr:col>
      <xdr:colOff>60325</xdr:colOff>
      <xdr:row>55</xdr:row>
      <xdr:rowOff>39007</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49184</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その他</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の経費</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は、</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介護保険事業</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会計繰出金</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や秋田県後期高齢者医療広域連合療養給付費負担金が</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増</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となった一方、除排雪関係経費や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下水道事業会計出資金が減</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となったことにより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充当される経常一般財源等は前年度比で</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0.6</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減</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と</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なったものの</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比率としては</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前年度</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と同水準となっている</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その他の</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経費の</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比率は、類似団体平均を上回る水準で推移しており、特別会計への繰出金の抑制を図るに当たっては、収入の確保や事業の効率化、経費の見直しを図るとともに、基準外繰出しの縮減に努める。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endParaRPr lang="ja-JP" altLang="ja-JP" sz="1400">
            <a:solidFill>
              <a:srgbClr val="FF0000"/>
            </a:solidFill>
            <a:effectLst/>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19050</xdr:rowOff>
    </xdr:from>
    <xdr:to>
      <xdr:col>82</xdr:col>
      <xdr:colOff>107950</xdr:colOff>
      <xdr:row>62</xdr:row>
      <xdr:rowOff>38100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05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10177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38100</xdr:rowOff>
    </xdr:from>
    <xdr:to>
      <xdr:col>82</xdr:col>
      <xdr:colOff>196850</xdr:colOff>
      <xdr:row>62</xdr:row>
      <xdr:rowOff>38100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105427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19050</xdr:rowOff>
    </xdr:from>
    <xdr:to>
      <xdr:col>82</xdr:col>
      <xdr:colOff>196850</xdr:colOff>
      <xdr:row>53</xdr:row>
      <xdr:rowOff>19050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127000</xdr:rowOff>
    </xdr:from>
    <xdr:to>
      <xdr:col>82</xdr:col>
      <xdr:colOff>107950</xdr:colOff>
      <xdr:row>58</xdr:row>
      <xdr:rowOff>127000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10071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41927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814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127000</xdr:rowOff>
    </xdr:from>
    <xdr:to>
      <xdr:col>78</xdr:col>
      <xdr:colOff>69850</xdr:colOff>
      <xdr:row>58</xdr:row>
      <xdr:rowOff>152400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10071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38100</xdr:rowOff>
    </xdr:from>
    <xdr:to>
      <xdr:col>78</xdr:col>
      <xdr:colOff>120650</xdr:colOff>
      <xdr:row>58</xdr:row>
      <xdr:rowOff>139700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149877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75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152400</xdr:rowOff>
    </xdr:from>
    <xdr:to>
      <xdr:col>73</xdr:col>
      <xdr:colOff>180975</xdr:colOff>
      <xdr:row>59</xdr:row>
      <xdr:rowOff>44450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10096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149877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139700</xdr:rowOff>
    </xdr:from>
    <xdr:to>
      <xdr:col>69</xdr:col>
      <xdr:colOff>92075</xdr:colOff>
      <xdr:row>59</xdr:row>
      <xdr:rowOff>44450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10083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158750</xdr:rowOff>
    </xdr:from>
    <xdr:to>
      <xdr:col>69</xdr:col>
      <xdr:colOff>142875</xdr:colOff>
      <xdr:row>58</xdr:row>
      <xdr:rowOff>88900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99077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107950</xdr:rowOff>
    </xdr:from>
    <xdr:to>
      <xdr:col>65</xdr:col>
      <xdr:colOff>53975</xdr:colOff>
      <xdr:row>58</xdr:row>
      <xdr:rowOff>38100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48277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76200</xdr:rowOff>
    </xdr:from>
    <xdr:to>
      <xdr:col>82</xdr:col>
      <xdr:colOff>158750</xdr:colOff>
      <xdr:row>59</xdr:row>
      <xdr:rowOff>6350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48277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76200</xdr:rowOff>
    </xdr:from>
    <xdr:to>
      <xdr:col>78</xdr:col>
      <xdr:colOff>120650</xdr:colOff>
      <xdr:row>59</xdr:row>
      <xdr:rowOff>6350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162577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101600</xdr:rowOff>
    </xdr:from>
    <xdr:to>
      <xdr:col>74</xdr:col>
      <xdr:colOff>31750</xdr:colOff>
      <xdr:row>59</xdr:row>
      <xdr:rowOff>31750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16527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13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165100</xdr:rowOff>
    </xdr:from>
    <xdr:to>
      <xdr:col>69</xdr:col>
      <xdr:colOff>142875</xdr:colOff>
      <xdr:row>59</xdr:row>
      <xdr:rowOff>95250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80027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19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88900</xdr:rowOff>
    </xdr:from>
    <xdr:to>
      <xdr:col>65</xdr:col>
      <xdr:colOff>53975</xdr:colOff>
      <xdr:row>59</xdr:row>
      <xdr:rowOff>19050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3827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補助費等は、</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企業会計職員分の退職手当負担金の減や幼稚園就園奨励事業の減</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などにより、充当される経常一般財源等は前年度比で</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1.8</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減</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となっており、比率は前年度より</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0.2</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した。</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補助費等の比率は類似団体平均を下回っているものの、下水道事業会計などの公営企業に対する負担金の割合が高いことなどから、病院法人および大学法人を含む各会計の経営状況を十分精査の上、実態に即した負担金等のあり方を検討し、適正化に努め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endParaRPr lang="ja-JP" altLang="ja-JP" sz="1400">
            <a:solidFill>
              <a:srgbClr val="FF0000"/>
            </a:solidFill>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88900</xdr:rowOff>
    </xdr:from>
    <xdr:to>
      <xdr:col>82</xdr:col>
      <xdr:colOff>107950</xdr:colOff>
      <xdr:row>40</xdr:row>
      <xdr:rowOff>66040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57530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38117</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66040</xdr:rowOff>
    </xdr:from>
    <xdr:to>
      <xdr:col>82</xdr:col>
      <xdr:colOff>196850</xdr:colOff>
      <xdr:row>40</xdr:row>
      <xdr:rowOff>66040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692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3827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88900</xdr:rowOff>
    </xdr:from>
    <xdr:to>
      <xdr:col>82</xdr:col>
      <xdr:colOff>196850</xdr:colOff>
      <xdr:row>32</xdr:row>
      <xdr:rowOff>88900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12700</xdr:rowOff>
    </xdr:from>
    <xdr:to>
      <xdr:col>82</xdr:col>
      <xdr:colOff>107950</xdr:colOff>
      <xdr:row>34</xdr:row>
      <xdr:rowOff>27940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5671800" y="58420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25417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585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12700</xdr:rowOff>
    </xdr:from>
    <xdr:to>
      <xdr:col>78</xdr:col>
      <xdr:colOff>69850</xdr:colOff>
      <xdr:row>34</xdr:row>
      <xdr:rowOff>27940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4782800" y="58420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45720</xdr:rowOff>
    </xdr:from>
    <xdr:to>
      <xdr:col>78</xdr:col>
      <xdr:colOff>120650</xdr:colOff>
      <xdr:row>34</xdr:row>
      <xdr:rowOff>147320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132097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596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12700</xdr:rowOff>
    </xdr:from>
    <xdr:to>
      <xdr:col>73</xdr:col>
      <xdr:colOff>180975</xdr:colOff>
      <xdr:row>34</xdr:row>
      <xdr:rowOff>88900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893800" y="5842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22860</xdr:rowOff>
    </xdr:from>
    <xdr:to>
      <xdr:col>74</xdr:col>
      <xdr:colOff>31750</xdr:colOff>
      <xdr:row>34</xdr:row>
      <xdr:rowOff>124460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109237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93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66040</xdr:rowOff>
    </xdr:from>
    <xdr:to>
      <xdr:col>69</xdr:col>
      <xdr:colOff>92075</xdr:colOff>
      <xdr:row>34</xdr:row>
      <xdr:rowOff>88900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a:off x="13004800" y="5895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38100</xdr:rowOff>
    </xdr:from>
    <xdr:to>
      <xdr:col>69</xdr:col>
      <xdr:colOff>142875</xdr:colOff>
      <xdr:row>34</xdr:row>
      <xdr:rowOff>139700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149877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15240</xdr:rowOff>
    </xdr:from>
    <xdr:to>
      <xdr:col>65</xdr:col>
      <xdr:colOff>53975</xdr:colOff>
      <xdr:row>34</xdr:row>
      <xdr:rowOff>116840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584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127017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133350</xdr:rowOff>
    </xdr:from>
    <xdr:to>
      <xdr:col>82</xdr:col>
      <xdr:colOff>158750</xdr:colOff>
      <xdr:row>34</xdr:row>
      <xdr:rowOff>63500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149877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148590</xdr:rowOff>
    </xdr:from>
    <xdr:to>
      <xdr:col>78</xdr:col>
      <xdr:colOff>120650</xdr:colOff>
      <xdr:row>34</xdr:row>
      <xdr:rowOff>78740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88917</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557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133350</xdr:rowOff>
    </xdr:from>
    <xdr:to>
      <xdr:col>74</xdr:col>
      <xdr:colOff>31750</xdr:colOff>
      <xdr:row>34</xdr:row>
      <xdr:rowOff>63500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73677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38100</xdr:rowOff>
    </xdr:from>
    <xdr:to>
      <xdr:col>69</xdr:col>
      <xdr:colOff>142875</xdr:colOff>
      <xdr:row>34</xdr:row>
      <xdr:rowOff>139700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124477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59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15240</xdr:rowOff>
    </xdr:from>
    <xdr:to>
      <xdr:col>65</xdr:col>
      <xdr:colOff>53975</xdr:colOff>
      <xdr:row>34</xdr:row>
      <xdr:rowOff>116840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101617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593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公債費は、平成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年度に借り入れた庁舎建設事業等の元金償還が始まったことなどにより元利償還金が増加したため、比率は前年度から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ポイント上昇し、依然として類似団体平均を上回っている状態である。</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今後は、投資的経費と臨時財政対策債の増加により、一時的に地方債残高の増加が見込まれる年度もあるものの、合併特例債や臨時地方道整備事業などの大型の投資的経費にかかる地方債の償還が順次終了するほか、大規模事業の償還年数の調整による償還額の平準化や、地方債発行の抑制に努めることにより、公債費は減少していくと見込んでいる。</a:t>
          </a: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a:extLst>
            <a:ext uri="{FF2B5EF4-FFF2-40B4-BE49-F238E27FC236}">
              <a16:creationId xmlns:a16="http://schemas.microsoft.com/office/drawing/2014/main" id="{00000000-0008-0000-0400-00007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146050</xdr:rowOff>
    </xdr:from>
    <xdr:to>
      <xdr:col>24</xdr:col>
      <xdr:colOff>25400</xdr:colOff>
      <xdr:row>81</xdr:row>
      <xdr:rowOff>31750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4826000" y="126619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3827</xdr:rowOff>
    </xdr:from>
    <xdr:ext cx="762000" cy="259045"/>
    <xdr:sp macro="" textlink="">
      <xdr:nvSpPr>
        <xdr:cNvPr id="371" name="公債費最小値テキスト">
          <a:extLst>
            <a:ext uri="{FF2B5EF4-FFF2-40B4-BE49-F238E27FC236}">
              <a16:creationId xmlns:a16="http://schemas.microsoft.com/office/drawing/2014/main" id="{00000000-0008-0000-0400-000073010000}"/>
            </a:ext>
          </a:extLst>
        </xdr:cNvPr>
        <xdr:cNvSpPr txBox="1"/>
      </xdr:nvSpPr>
      <xdr:spPr>
        <a:xfrm>
          <a:off x="4914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31750</xdr:rowOff>
    </xdr:from>
    <xdr:to>
      <xdr:col>24</xdr:col>
      <xdr:colOff>114300</xdr:colOff>
      <xdr:row>81</xdr:row>
      <xdr:rowOff>31750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60977</xdr:rowOff>
    </xdr:from>
    <xdr:ext cx="762000" cy="259045"/>
    <xdr:sp macro="" textlink="">
      <xdr:nvSpPr>
        <xdr:cNvPr id="373" name="公債費最大値テキスト">
          <a:extLst>
            <a:ext uri="{FF2B5EF4-FFF2-40B4-BE49-F238E27FC236}">
              <a16:creationId xmlns:a16="http://schemas.microsoft.com/office/drawing/2014/main" id="{00000000-0008-0000-0400-000075010000}"/>
            </a:ext>
          </a:extLst>
        </xdr:cNvPr>
        <xdr:cNvSpPr txBox="1"/>
      </xdr:nvSpPr>
      <xdr:spPr>
        <a:xfrm>
          <a:off x="4914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146050</xdr:rowOff>
    </xdr:from>
    <xdr:to>
      <xdr:col>24</xdr:col>
      <xdr:colOff>114300</xdr:colOff>
      <xdr:row>73</xdr:row>
      <xdr:rowOff>146050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111761</xdr:rowOff>
    </xdr:from>
    <xdr:to>
      <xdr:col>24</xdr:col>
      <xdr:colOff>25400</xdr:colOff>
      <xdr:row>78</xdr:row>
      <xdr:rowOff>119380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3987800" y="134848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111777</xdr:rowOff>
    </xdr:from>
    <xdr:ext cx="762000" cy="259045"/>
    <xdr:sp macro="" textlink="">
      <xdr:nvSpPr>
        <xdr:cNvPr id="376" name="公債費平均値テキスト">
          <a:extLst>
            <a:ext uri="{FF2B5EF4-FFF2-40B4-BE49-F238E27FC236}">
              <a16:creationId xmlns:a16="http://schemas.microsoft.com/office/drawing/2014/main" id="{00000000-0008-0000-0400-000078010000}"/>
            </a:ext>
          </a:extLst>
        </xdr:cNvPr>
        <xdr:cNvSpPr txBox="1"/>
      </xdr:nvSpPr>
      <xdr:spPr>
        <a:xfrm>
          <a:off x="4914900" y="1314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104139</xdr:rowOff>
    </xdr:from>
    <xdr:to>
      <xdr:col>19</xdr:col>
      <xdr:colOff>187325</xdr:colOff>
      <xdr:row>78</xdr:row>
      <xdr:rowOff>111761</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3098800" y="134772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110489</xdr:rowOff>
    </xdr:from>
    <xdr:to>
      <xdr:col>20</xdr:col>
      <xdr:colOff>38100</xdr:colOff>
      <xdr:row>78</xdr:row>
      <xdr:rowOff>40639</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937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50816</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104139</xdr:rowOff>
    </xdr:from>
    <xdr:to>
      <xdr:col>15</xdr:col>
      <xdr:colOff>98425</xdr:colOff>
      <xdr:row>78</xdr:row>
      <xdr:rowOff>134620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flipV="1">
          <a:off x="2209800" y="134772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140970</xdr:rowOff>
    </xdr:from>
    <xdr:to>
      <xdr:col>15</xdr:col>
      <xdr:colOff>149225</xdr:colOff>
      <xdr:row>78</xdr:row>
      <xdr:rowOff>71120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3048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81297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134620</xdr:rowOff>
    </xdr:from>
    <xdr:to>
      <xdr:col>11</xdr:col>
      <xdr:colOff>9525</xdr:colOff>
      <xdr:row>79</xdr:row>
      <xdr:rowOff>1270</xdr:rowOff>
    </xdr:to>
    <xdr:cxnSp macro="">
      <xdr:nvCxnSpPr>
        <xdr:cNvPr id="384" name="直線コネクタ 383">
          <a:extLst>
            <a:ext uri="{FF2B5EF4-FFF2-40B4-BE49-F238E27FC236}">
              <a16:creationId xmlns:a16="http://schemas.microsoft.com/office/drawing/2014/main" id="{00000000-0008-0000-0400-000080010000}"/>
            </a:ext>
          </a:extLst>
        </xdr:cNvPr>
        <xdr:cNvCxnSpPr/>
      </xdr:nvCxnSpPr>
      <xdr:spPr>
        <a:xfrm flipV="1">
          <a:off x="1320800" y="135077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0</xdr:rowOff>
    </xdr:from>
    <xdr:to>
      <xdr:col>11</xdr:col>
      <xdr:colOff>60325</xdr:colOff>
      <xdr:row>78</xdr:row>
      <xdr:rowOff>101600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111777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148589</xdr:rowOff>
    </xdr:from>
    <xdr:to>
      <xdr:col>6</xdr:col>
      <xdr:colOff>171450</xdr:colOff>
      <xdr:row>78</xdr:row>
      <xdr:rowOff>78739</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1270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88916</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68580</xdr:rowOff>
    </xdr:from>
    <xdr:to>
      <xdr:col>24</xdr:col>
      <xdr:colOff>76200</xdr:colOff>
      <xdr:row>78</xdr:row>
      <xdr:rowOff>170180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47752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40657</xdr:rowOff>
    </xdr:from>
    <xdr:ext cx="762000" cy="259045"/>
    <xdr:sp macro="" textlink="">
      <xdr:nvSpPr>
        <xdr:cNvPr id="395" name="公債費該当値テキスト">
          <a:extLst>
            <a:ext uri="{FF2B5EF4-FFF2-40B4-BE49-F238E27FC236}">
              <a16:creationId xmlns:a16="http://schemas.microsoft.com/office/drawing/2014/main" id="{00000000-0008-0000-0400-00008B010000}"/>
            </a:ext>
          </a:extLst>
        </xdr:cNvPr>
        <xdr:cNvSpPr txBox="1"/>
      </xdr:nvSpPr>
      <xdr:spPr>
        <a:xfrm>
          <a:off x="49149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60961</xdr:rowOff>
    </xdr:from>
    <xdr:to>
      <xdr:col>20</xdr:col>
      <xdr:colOff>38100</xdr:colOff>
      <xdr:row>78</xdr:row>
      <xdr:rowOff>162561</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937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147338</xdr:rowOff>
    </xdr:from>
    <xdr:ext cx="7366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3606800" y="13520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53339</xdr:rowOff>
    </xdr:from>
    <xdr:to>
      <xdr:col>15</xdr:col>
      <xdr:colOff>149225</xdr:colOff>
      <xdr:row>78</xdr:row>
      <xdr:rowOff>154939</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048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139716</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2717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83820</xdr:rowOff>
    </xdr:from>
    <xdr:to>
      <xdr:col>11</xdr:col>
      <xdr:colOff>60325</xdr:colOff>
      <xdr:row>79</xdr:row>
      <xdr:rowOff>13970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2159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170197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828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121920</xdr:rowOff>
    </xdr:from>
    <xdr:to>
      <xdr:col>6</xdr:col>
      <xdr:colOff>171450</xdr:colOff>
      <xdr:row>79</xdr:row>
      <xdr:rowOff>52070</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1270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36847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939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公債費以外</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の経費</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は、分子となる人件費や</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物件費</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などに充当</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した</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経常一般財源</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等の</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前年度比</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0.6</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の増や、</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分母となる経常一般財源</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等</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が</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臨時財政対策債</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の減などにより、</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0.1</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％減</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となっており、</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比率は前年度から</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0.5</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ポイント上昇</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した。</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公債費以外の</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経費の</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比率は、類似団体平均を下回る水準で推移しており、次期総合計画である「県都</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あきた</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創生プラン」に位置づける各項目を着実に推進することなどにより、歳入に見合った歳出構造を堅持し、安定的で持続可能な財政運営に努める。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a:extLst>
            <a:ext uri="{FF2B5EF4-FFF2-40B4-BE49-F238E27FC236}">
              <a16:creationId xmlns:a16="http://schemas.microsoft.com/office/drawing/2014/main" id="{00000000-0008-0000-0400-0000A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21844</xdr:rowOff>
    </xdr:from>
    <xdr:to>
      <xdr:col>82</xdr:col>
      <xdr:colOff>107950</xdr:colOff>
      <xdr:row>80</xdr:row>
      <xdr:rowOff>49276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6510000" y="12709144"/>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30" name="公債費以外最小値テキスト">
          <a:extLst>
            <a:ext uri="{FF2B5EF4-FFF2-40B4-BE49-F238E27FC236}">
              <a16:creationId xmlns:a16="http://schemas.microsoft.com/office/drawing/2014/main" id="{00000000-0008-0000-0400-0000AE010000}"/>
            </a:ext>
          </a:extLst>
        </xdr:cNvPr>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108221</xdr:rowOff>
    </xdr:from>
    <xdr:ext cx="762000" cy="259045"/>
    <xdr:sp macro="" textlink="">
      <xdr:nvSpPr>
        <xdr:cNvPr id="432" name="公債費以外最大値テキスト">
          <a:extLst>
            <a:ext uri="{FF2B5EF4-FFF2-40B4-BE49-F238E27FC236}">
              <a16:creationId xmlns:a16="http://schemas.microsoft.com/office/drawing/2014/main" id="{00000000-0008-0000-0400-0000B0010000}"/>
            </a:ext>
          </a:extLst>
        </xdr:cNvPr>
        <xdr:cNvSpPr txBox="1"/>
      </xdr:nvSpPr>
      <xdr:spPr>
        <a:xfrm>
          <a:off x="16598900" y="1245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21844</xdr:rowOff>
    </xdr:from>
    <xdr:to>
      <xdr:col>82</xdr:col>
      <xdr:colOff>196850</xdr:colOff>
      <xdr:row>74</xdr:row>
      <xdr:rowOff>21844</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270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1270</xdr:rowOff>
    </xdr:from>
    <xdr:to>
      <xdr:col>82</xdr:col>
      <xdr:colOff>107950</xdr:colOff>
      <xdr:row>77</xdr:row>
      <xdr:rowOff>24130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5671800" y="132029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73423</xdr:rowOff>
    </xdr:from>
    <xdr:ext cx="762000" cy="259045"/>
    <xdr:sp macro="" textlink="">
      <xdr:nvSpPr>
        <xdr:cNvPr id="435" name="公債費以外平均値テキスト">
          <a:extLst>
            <a:ext uri="{FF2B5EF4-FFF2-40B4-BE49-F238E27FC236}">
              <a16:creationId xmlns:a16="http://schemas.microsoft.com/office/drawing/2014/main" id="{00000000-0008-0000-0400-0000B3010000}"/>
            </a:ext>
          </a:extLst>
        </xdr:cNvPr>
        <xdr:cNvSpPr txBox="1"/>
      </xdr:nvSpPr>
      <xdr:spPr>
        <a:xfrm>
          <a:off x="16598900" y="13275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101346</xdr:rowOff>
    </xdr:from>
    <xdr:to>
      <xdr:col>82</xdr:col>
      <xdr:colOff>158750</xdr:colOff>
      <xdr:row>78</xdr:row>
      <xdr:rowOff>31496</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64592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168148</xdr:rowOff>
    </xdr:from>
    <xdr:to>
      <xdr:col>78</xdr:col>
      <xdr:colOff>69850</xdr:colOff>
      <xdr:row>77</xdr:row>
      <xdr:rowOff>1270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4782800" y="131983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64770</xdr:rowOff>
    </xdr:from>
    <xdr:to>
      <xdr:col>78</xdr:col>
      <xdr:colOff>120650</xdr:colOff>
      <xdr:row>77</xdr:row>
      <xdr:rowOff>166370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5621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151147</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163576</xdr:rowOff>
    </xdr:from>
    <xdr:to>
      <xdr:col>73</xdr:col>
      <xdr:colOff>180975</xdr:colOff>
      <xdr:row>76</xdr:row>
      <xdr:rowOff>168148</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893800" y="131937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35561</xdr:rowOff>
    </xdr:from>
    <xdr:to>
      <xdr:col>69</xdr:col>
      <xdr:colOff>92075</xdr:colOff>
      <xdr:row>76</xdr:row>
      <xdr:rowOff>163576</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a:off x="13004800" y="13065761"/>
          <a:ext cx="8890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14478</xdr:rowOff>
    </xdr:from>
    <xdr:to>
      <xdr:col>69</xdr:col>
      <xdr:colOff>142875</xdr:colOff>
      <xdr:row>77</xdr:row>
      <xdr:rowOff>116078</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3843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100855</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89915</xdr:rowOff>
    </xdr:from>
    <xdr:to>
      <xdr:col>65</xdr:col>
      <xdr:colOff>53975</xdr:colOff>
      <xdr:row>77</xdr:row>
      <xdr:rowOff>20065</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2954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4842</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144780</xdr:rowOff>
    </xdr:from>
    <xdr:to>
      <xdr:col>82</xdr:col>
      <xdr:colOff>158750</xdr:colOff>
      <xdr:row>77</xdr:row>
      <xdr:rowOff>74930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6459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161307</xdr:rowOff>
    </xdr:from>
    <xdr:ext cx="762000" cy="259045"/>
    <xdr:sp macro="" textlink="">
      <xdr:nvSpPr>
        <xdr:cNvPr id="454" name="公債費以外該当値テキスト">
          <a:extLst>
            <a:ext uri="{FF2B5EF4-FFF2-40B4-BE49-F238E27FC236}">
              <a16:creationId xmlns:a16="http://schemas.microsoft.com/office/drawing/2014/main" id="{00000000-0008-0000-0400-0000C6010000}"/>
            </a:ext>
          </a:extLst>
        </xdr:cNvPr>
        <xdr:cNvSpPr txBox="1"/>
      </xdr:nvSpPr>
      <xdr:spPr>
        <a:xfrm>
          <a:off x="165989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121920</xdr:rowOff>
    </xdr:from>
    <xdr:to>
      <xdr:col>78</xdr:col>
      <xdr:colOff>120650</xdr:colOff>
      <xdr:row>77</xdr:row>
      <xdr:rowOff>52070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5621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62247</xdr:rowOff>
    </xdr:from>
    <xdr:ext cx="7366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117348</xdr:rowOff>
    </xdr:from>
    <xdr:to>
      <xdr:col>74</xdr:col>
      <xdr:colOff>31750</xdr:colOff>
      <xdr:row>77</xdr:row>
      <xdr:rowOff>47498</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4732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57675</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4401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112776</xdr:rowOff>
    </xdr:from>
    <xdr:to>
      <xdr:col>69</xdr:col>
      <xdr:colOff>142875</xdr:colOff>
      <xdr:row>77</xdr:row>
      <xdr:rowOff>42926</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3843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53103</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3512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156211</xdr:rowOff>
    </xdr:from>
    <xdr:to>
      <xdr:col>65</xdr:col>
      <xdr:colOff>53975</xdr:colOff>
      <xdr:row>76</xdr:row>
      <xdr:rowOff>86361</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2954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96537</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2623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秋田県秋田市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156749</xdr:rowOff>
    </xdr:from>
    <xdr:to>
      <xdr:col>29</xdr:col>
      <xdr:colOff>127000</xdr:colOff>
      <xdr:row>20</xdr:row>
      <xdr:rowOff>17714</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90324"/>
          <a:ext cx="0" cy="14040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161241</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6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17714</xdr:rowOff>
    </xdr:from>
    <xdr:to>
      <xdr:col>30</xdr:col>
      <xdr:colOff>25400</xdr:colOff>
      <xdr:row>20</xdr:row>
      <xdr:rowOff>17714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943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71676</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3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156749</xdr:rowOff>
    </xdr:from>
    <xdr:to>
      <xdr:col>30</xdr:col>
      <xdr:colOff>25400</xdr:colOff>
      <xdr:row>11</xdr:row>
      <xdr:rowOff>156749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903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51410</xdr:rowOff>
    </xdr:from>
    <xdr:to>
      <xdr:col>29</xdr:col>
      <xdr:colOff>127000</xdr:colOff>
      <xdr:row>15</xdr:row>
      <xdr:rowOff>108331</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670785"/>
          <a:ext cx="647700" cy="569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32534</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23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60457</xdr:rowOff>
    </xdr:from>
    <xdr:to>
      <xdr:col>29</xdr:col>
      <xdr:colOff>177800</xdr:colOff>
      <xdr:row>16</xdr:row>
      <xdr:rowOff>162057</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108331</xdr:rowOff>
    </xdr:from>
    <xdr:to>
      <xdr:col>26</xdr:col>
      <xdr:colOff>50800</xdr:colOff>
      <xdr:row>15</xdr:row>
      <xdr:rowOff>113817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727706"/>
          <a:ext cx="698500" cy="5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107503</xdr:rowOff>
    </xdr:from>
    <xdr:to>
      <xdr:col>26</xdr:col>
      <xdr:colOff>101600</xdr:colOff>
      <xdr:row>17</xdr:row>
      <xdr:rowOff>37653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22430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984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113817</xdr:rowOff>
    </xdr:from>
    <xdr:to>
      <xdr:col>22</xdr:col>
      <xdr:colOff>114300</xdr:colOff>
      <xdr:row>15</xdr:row>
      <xdr:rowOff>144450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733192"/>
          <a:ext cx="698500" cy="30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126797</xdr:rowOff>
    </xdr:from>
    <xdr:to>
      <xdr:col>22</xdr:col>
      <xdr:colOff>165100</xdr:colOff>
      <xdr:row>17</xdr:row>
      <xdr:rowOff>56947</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41724</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003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84328</xdr:rowOff>
    </xdr:from>
    <xdr:to>
      <xdr:col>18</xdr:col>
      <xdr:colOff>177800</xdr:colOff>
      <xdr:row>15</xdr:row>
      <xdr:rowOff>144450</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2908300" y="2703703"/>
          <a:ext cx="698500" cy="601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148788</xdr:rowOff>
    </xdr:from>
    <xdr:to>
      <xdr:col>19</xdr:col>
      <xdr:colOff>38100</xdr:colOff>
      <xdr:row>17</xdr:row>
      <xdr:rowOff>78938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63715</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02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145999</xdr:rowOff>
    </xdr:from>
    <xdr:to>
      <xdr:col>15</xdr:col>
      <xdr:colOff>101600</xdr:colOff>
      <xdr:row>17</xdr:row>
      <xdr:rowOff>76149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60926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02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610</xdr:rowOff>
    </xdr:from>
    <xdr:to>
      <xdr:col>29</xdr:col>
      <xdr:colOff>177800</xdr:colOff>
      <xdr:row>15</xdr:row>
      <xdr:rowOff>102210</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6199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17137</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46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57531</xdr:rowOff>
    </xdr:from>
    <xdr:to>
      <xdr:col>26</xdr:col>
      <xdr:colOff>101600</xdr:colOff>
      <xdr:row>15</xdr:row>
      <xdr:rowOff>159131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6769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169308</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445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63017</xdr:rowOff>
    </xdr:from>
    <xdr:to>
      <xdr:col>22</xdr:col>
      <xdr:colOff>165100</xdr:colOff>
      <xdr:row>15</xdr:row>
      <xdr:rowOff>164617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6823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3344</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45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93650</xdr:rowOff>
    </xdr:from>
    <xdr:to>
      <xdr:col>19</xdr:col>
      <xdr:colOff>38100</xdr:colOff>
      <xdr:row>16</xdr:row>
      <xdr:rowOff>23800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713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33977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481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33528</xdr:rowOff>
    </xdr:from>
    <xdr:to>
      <xdr:col>15</xdr:col>
      <xdr:colOff>101600</xdr:colOff>
      <xdr:row>15</xdr:row>
      <xdr:rowOff>135128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652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145305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421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217023</xdr:rowOff>
    </xdr:from>
    <xdr:to>
      <xdr:col>29</xdr:col>
      <xdr:colOff>127000</xdr:colOff>
      <xdr:row>38</xdr:row>
      <xdr:rowOff>94996</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41573"/>
          <a:ext cx="0" cy="14210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67073</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53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94996</xdr:rowOff>
    </xdr:from>
    <xdr:to>
      <xdr:col>30</xdr:col>
      <xdr:colOff>25400</xdr:colOff>
      <xdr:row>38</xdr:row>
      <xdr:rowOff>94996</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562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131950</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85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217023</xdr:rowOff>
    </xdr:from>
    <xdr:to>
      <xdr:col>30</xdr:col>
      <xdr:colOff>25400</xdr:colOff>
      <xdr:row>33</xdr:row>
      <xdr:rowOff>217023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415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18095</xdr:rowOff>
    </xdr:from>
    <xdr:to>
      <xdr:col>29</xdr:col>
      <xdr:colOff>127000</xdr:colOff>
      <xdr:row>35</xdr:row>
      <xdr:rowOff>39172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628445"/>
          <a:ext cx="647700" cy="210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315099</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92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122</xdr:rowOff>
    </xdr:from>
    <xdr:to>
      <xdr:col>29</xdr:col>
      <xdr:colOff>177800</xdr:colOff>
      <xdr:row>36</xdr:row>
      <xdr:rowOff>101722</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953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39172</xdr:rowOff>
    </xdr:from>
    <xdr:to>
      <xdr:col>26</xdr:col>
      <xdr:colOff>50800</xdr:colOff>
      <xdr:row>35</xdr:row>
      <xdr:rowOff>60478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649522"/>
          <a:ext cx="698500" cy="213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337535</xdr:rowOff>
    </xdr:from>
    <xdr:to>
      <xdr:col>26</xdr:col>
      <xdr:colOff>101600</xdr:colOff>
      <xdr:row>36</xdr:row>
      <xdr:rowOff>96235</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9478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81012</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7034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9042</xdr:rowOff>
    </xdr:from>
    <xdr:to>
      <xdr:col>22</xdr:col>
      <xdr:colOff>114300</xdr:colOff>
      <xdr:row>35</xdr:row>
      <xdr:rowOff>60478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619392"/>
          <a:ext cx="698500" cy="514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331501</xdr:rowOff>
    </xdr:from>
    <xdr:to>
      <xdr:col>22</xdr:col>
      <xdr:colOff>165100</xdr:colOff>
      <xdr:row>36</xdr:row>
      <xdr:rowOff>90201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94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74978</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702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227493</xdr:rowOff>
    </xdr:from>
    <xdr:to>
      <xdr:col>18</xdr:col>
      <xdr:colOff>177800</xdr:colOff>
      <xdr:row>35</xdr:row>
      <xdr:rowOff>9042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494943"/>
          <a:ext cx="698500" cy="1244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294147</xdr:rowOff>
    </xdr:from>
    <xdr:to>
      <xdr:col>19</xdr:col>
      <xdr:colOff>38100</xdr:colOff>
      <xdr:row>36</xdr:row>
      <xdr:rowOff>52847</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90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37624</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990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271790</xdr:rowOff>
    </xdr:from>
    <xdr:to>
      <xdr:col>15</xdr:col>
      <xdr:colOff>101600</xdr:colOff>
      <xdr:row>36</xdr:row>
      <xdr:rowOff>30490</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15267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96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310195</xdr:rowOff>
    </xdr:from>
    <xdr:to>
      <xdr:col>29</xdr:col>
      <xdr:colOff>177800</xdr:colOff>
      <xdr:row>35</xdr:row>
      <xdr:rowOff>68895</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577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155272</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422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331272</xdr:rowOff>
    </xdr:from>
    <xdr:to>
      <xdr:col>26</xdr:col>
      <xdr:colOff>101600</xdr:colOff>
      <xdr:row>35</xdr:row>
      <xdr:rowOff>89972</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598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100149</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367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9678</xdr:rowOff>
    </xdr:from>
    <xdr:to>
      <xdr:col>22</xdr:col>
      <xdr:colOff>165100</xdr:colOff>
      <xdr:row>35</xdr:row>
      <xdr:rowOff>111278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620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121454</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388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301142</xdr:rowOff>
    </xdr:from>
    <xdr:to>
      <xdr:col>19</xdr:col>
      <xdr:colOff>38100</xdr:colOff>
      <xdr:row>35</xdr:row>
      <xdr:rowOff>59842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568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70019</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33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176693</xdr:rowOff>
    </xdr:from>
    <xdr:to>
      <xdr:col>15</xdr:col>
      <xdr:colOff>101600</xdr:colOff>
      <xdr:row>34</xdr:row>
      <xdr:rowOff>278293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444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288470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21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秋田県秋田市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307,403
305,963
906.07
137,573,901
134,804,136
1,721,881
71,645,893
135,991,679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72.2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61519</xdr:rowOff>
    </xdr:from>
    <xdr:to>
      <xdr:col>24</xdr:col>
      <xdr:colOff>62865</xdr:colOff>
      <xdr:row>38</xdr:row>
      <xdr:rowOff>164541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05019"/>
          <a:ext cx="1270" cy="1474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168368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8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164541</xdr:rowOff>
    </xdr:from>
    <xdr:to>
      <xdr:col>24</xdr:col>
      <xdr:colOff>152400</xdr:colOff>
      <xdr:row>38</xdr:row>
      <xdr:rowOff>164541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8196</xdr:rowOff>
    </xdr:from>
    <xdr:ext cx="534377"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8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61519</xdr:rowOff>
    </xdr:from>
    <xdr:to>
      <xdr:col>24</xdr:col>
      <xdr:colOff>152400</xdr:colOff>
      <xdr:row>30</xdr:row>
      <xdr:rowOff>61519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05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131356</xdr:rowOff>
    </xdr:from>
    <xdr:to>
      <xdr:col>24</xdr:col>
      <xdr:colOff>63500</xdr:colOff>
      <xdr:row>33</xdr:row>
      <xdr:rowOff>14541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617756"/>
          <a:ext cx="838200" cy="54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140746</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70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162319</xdr:rowOff>
    </xdr:from>
    <xdr:to>
      <xdr:col>24</xdr:col>
      <xdr:colOff>114300</xdr:colOff>
      <xdr:row>35</xdr:row>
      <xdr:rowOff>92469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91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129222</xdr:rowOff>
    </xdr:from>
    <xdr:to>
      <xdr:col>19</xdr:col>
      <xdr:colOff>177800</xdr:colOff>
      <xdr:row>33</xdr:row>
      <xdr:rowOff>14541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5615622"/>
          <a:ext cx="889000" cy="5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168034</xdr:rowOff>
    </xdr:from>
    <xdr:to>
      <xdr:col>20</xdr:col>
      <xdr:colOff>38100</xdr:colOff>
      <xdr:row>35</xdr:row>
      <xdr:rowOff>98184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99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89311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9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129222</xdr:rowOff>
    </xdr:from>
    <xdr:to>
      <xdr:col>15</xdr:col>
      <xdr:colOff>50800</xdr:colOff>
      <xdr:row>33</xdr:row>
      <xdr:rowOff>93561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615622"/>
          <a:ext cx="889000" cy="135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1270</xdr:rowOff>
    </xdr:from>
    <xdr:to>
      <xdr:col>15</xdr:col>
      <xdr:colOff>101600</xdr:colOff>
      <xdr:row>35</xdr:row>
      <xdr:rowOff>102870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93997</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9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53784</xdr:rowOff>
    </xdr:from>
    <xdr:to>
      <xdr:col>10</xdr:col>
      <xdr:colOff>114300</xdr:colOff>
      <xdr:row>33</xdr:row>
      <xdr:rowOff>93561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5711634"/>
          <a:ext cx="889000" cy="3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xdr:rowOff>
    </xdr:from>
    <xdr:to>
      <xdr:col>10</xdr:col>
      <xdr:colOff>165100</xdr:colOff>
      <xdr:row>35</xdr:row>
      <xdr:rowOff>110261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101388</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0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167234</xdr:rowOff>
    </xdr:from>
    <xdr:to>
      <xdr:col>6</xdr:col>
      <xdr:colOff>38100</xdr:colOff>
      <xdr:row>35</xdr:row>
      <xdr:rowOff>97384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88511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8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80556</xdr:rowOff>
    </xdr:from>
    <xdr:to>
      <xdr:col>24</xdr:col>
      <xdr:colOff>114300</xdr:colOff>
      <xdr:row>33</xdr:row>
      <xdr:rowOff>10706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56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103433</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418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135191</xdr:rowOff>
    </xdr:from>
    <xdr:to>
      <xdr:col>20</xdr:col>
      <xdr:colOff>38100</xdr:colOff>
      <xdr:row>33</xdr:row>
      <xdr:rowOff>65341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62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81868</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39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78422</xdr:rowOff>
    </xdr:from>
    <xdr:to>
      <xdr:col>15</xdr:col>
      <xdr:colOff>101600</xdr:colOff>
      <xdr:row>33</xdr:row>
      <xdr:rowOff>8572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56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25099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34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42761</xdr:rowOff>
    </xdr:from>
    <xdr:to>
      <xdr:col>10</xdr:col>
      <xdr:colOff>165100</xdr:colOff>
      <xdr:row>33</xdr:row>
      <xdr:rowOff>144361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70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160888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47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2984</xdr:rowOff>
    </xdr:from>
    <xdr:to>
      <xdr:col>6</xdr:col>
      <xdr:colOff>38100</xdr:colOff>
      <xdr:row>33</xdr:row>
      <xdr:rowOff>104584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66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121111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436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136652</xdr:rowOff>
    </xdr:from>
    <xdr:to>
      <xdr:col>24</xdr:col>
      <xdr:colOff>62865</xdr:colOff>
      <xdr:row>57</xdr:row>
      <xdr:rowOff>150902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537702"/>
          <a:ext cx="1270" cy="1385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154729</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9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150902</xdr:rowOff>
    </xdr:from>
    <xdr:to>
      <xdr:col>24</xdr:col>
      <xdr:colOff>152400</xdr:colOff>
      <xdr:row>57</xdr:row>
      <xdr:rowOff>150902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92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83329</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12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136652</xdr:rowOff>
    </xdr:from>
    <xdr:to>
      <xdr:col>24</xdr:col>
      <xdr:colOff>152400</xdr:colOff>
      <xdr:row>49</xdr:row>
      <xdr:rowOff>136652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537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121965</xdr:rowOff>
    </xdr:from>
    <xdr:to>
      <xdr:col>24</xdr:col>
      <xdr:colOff>63500</xdr:colOff>
      <xdr:row>55</xdr:row>
      <xdr:rowOff>165056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551715"/>
          <a:ext cx="838200" cy="43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55630</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48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77203</xdr:rowOff>
    </xdr:from>
    <xdr:to>
      <xdr:col>24</xdr:col>
      <xdr:colOff>114300</xdr:colOff>
      <xdr:row>56</xdr:row>
      <xdr:rowOff>7353</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5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165056</xdr:rowOff>
    </xdr:from>
    <xdr:to>
      <xdr:col>19</xdr:col>
      <xdr:colOff>177800</xdr:colOff>
      <xdr:row>55</xdr:row>
      <xdr:rowOff>166218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594806"/>
          <a:ext cx="889000" cy="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118370</xdr:rowOff>
    </xdr:from>
    <xdr:to>
      <xdr:col>20</xdr:col>
      <xdr:colOff>38100</xdr:colOff>
      <xdr:row>56</xdr:row>
      <xdr:rowOff>48520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39647</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64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166218</xdr:rowOff>
    </xdr:from>
    <xdr:to>
      <xdr:col>15</xdr:col>
      <xdr:colOff>50800</xdr:colOff>
      <xdr:row>56</xdr:row>
      <xdr:rowOff>89751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595968"/>
          <a:ext cx="889000" cy="9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162147</xdr:rowOff>
    </xdr:from>
    <xdr:to>
      <xdr:col>15</xdr:col>
      <xdr:colOff>101600</xdr:colOff>
      <xdr:row>56</xdr:row>
      <xdr:rowOff>92297</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59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83424</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68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81864</xdr:rowOff>
    </xdr:from>
    <xdr:to>
      <xdr:col>10</xdr:col>
      <xdr:colOff>114300</xdr:colOff>
      <xdr:row>56</xdr:row>
      <xdr:rowOff>89751</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683064"/>
          <a:ext cx="889000" cy="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140240</xdr:rowOff>
    </xdr:from>
    <xdr:to>
      <xdr:col>10</xdr:col>
      <xdr:colOff>165100</xdr:colOff>
      <xdr:row>56</xdr:row>
      <xdr:rowOff>70390</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5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86917</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34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154375</xdr:rowOff>
    </xdr:from>
    <xdr:to>
      <xdr:col>6</xdr:col>
      <xdr:colOff>38100</xdr:colOff>
      <xdr:row>56</xdr:row>
      <xdr:rowOff>84525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58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101052</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35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71165</xdr:rowOff>
    </xdr:from>
    <xdr:to>
      <xdr:col>24</xdr:col>
      <xdr:colOff>114300</xdr:colOff>
      <xdr:row>56</xdr:row>
      <xdr:rowOff>1315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50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94042</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352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114256</xdr:rowOff>
    </xdr:from>
    <xdr:to>
      <xdr:col>20</xdr:col>
      <xdr:colOff>38100</xdr:colOff>
      <xdr:row>56</xdr:row>
      <xdr:rowOff>44406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54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60933</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31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115418</xdr:rowOff>
    </xdr:from>
    <xdr:to>
      <xdr:col>15</xdr:col>
      <xdr:colOff>101600</xdr:colOff>
      <xdr:row>56</xdr:row>
      <xdr:rowOff>45568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54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62095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32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38951</xdr:rowOff>
    </xdr:from>
    <xdr:to>
      <xdr:col>10</xdr:col>
      <xdr:colOff>165100</xdr:colOff>
      <xdr:row>56</xdr:row>
      <xdr:rowOff>140551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64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131678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73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31064</xdr:rowOff>
    </xdr:from>
    <xdr:to>
      <xdr:col>6</xdr:col>
      <xdr:colOff>38100</xdr:colOff>
      <xdr:row>56</xdr:row>
      <xdr:rowOff>132664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63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123791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72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93472</xdr:rowOff>
    </xdr:from>
    <xdr:to>
      <xdr:col>24</xdr:col>
      <xdr:colOff>62865</xdr:colOff>
      <xdr:row>79</xdr:row>
      <xdr:rowOff>8762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94972"/>
          <a:ext cx="1270" cy="1458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12589</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57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8762</xdr:rowOff>
    </xdr:from>
    <xdr:to>
      <xdr:col>24</xdr:col>
      <xdr:colOff>152400</xdr:colOff>
      <xdr:row>79</xdr:row>
      <xdr:rowOff>8762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53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40149</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7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93472</xdr:rowOff>
    </xdr:from>
    <xdr:to>
      <xdr:col>24</xdr:col>
      <xdr:colOff>152400</xdr:colOff>
      <xdr:row>70</xdr:row>
      <xdr:rowOff>93472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94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148082</xdr:rowOff>
    </xdr:from>
    <xdr:to>
      <xdr:col>24</xdr:col>
      <xdr:colOff>63500</xdr:colOff>
      <xdr:row>76</xdr:row>
      <xdr:rowOff>40260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006832"/>
          <a:ext cx="838200" cy="63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10304</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8690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158877</xdr:rowOff>
    </xdr:from>
    <xdr:to>
      <xdr:col>24</xdr:col>
      <xdr:colOff>114300</xdr:colOff>
      <xdr:row>76</xdr:row>
      <xdr:rowOff>89027</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01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98298</xdr:rowOff>
    </xdr:from>
    <xdr:to>
      <xdr:col>19</xdr:col>
      <xdr:colOff>177800</xdr:colOff>
      <xdr:row>75</xdr:row>
      <xdr:rowOff>148082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2614148"/>
          <a:ext cx="889000" cy="392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132207</xdr:rowOff>
    </xdr:from>
    <xdr:to>
      <xdr:col>20</xdr:col>
      <xdr:colOff>38100</xdr:colOff>
      <xdr:row>76</xdr:row>
      <xdr:rowOff>62356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29909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53484</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083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92456</xdr:rowOff>
    </xdr:from>
    <xdr:to>
      <xdr:col>15</xdr:col>
      <xdr:colOff>50800</xdr:colOff>
      <xdr:row>73</xdr:row>
      <xdr:rowOff>98298</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2265406"/>
          <a:ext cx="889000" cy="348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142748</xdr:rowOff>
    </xdr:from>
    <xdr:to>
      <xdr:col>15</xdr:col>
      <xdr:colOff>101600</xdr:colOff>
      <xdr:row>76</xdr:row>
      <xdr:rowOff>72898</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001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64025</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094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92456</xdr:rowOff>
    </xdr:from>
    <xdr:to>
      <xdr:col>10</xdr:col>
      <xdr:colOff>114300</xdr:colOff>
      <xdr:row>75</xdr:row>
      <xdr:rowOff>58293</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2265406"/>
          <a:ext cx="889000" cy="651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156845</xdr:rowOff>
    </xdr:from>
    <xdr:to>
      <xdr:col>10</xdr:col>
      <xdr:colOff>165100</xdr:colOff>
      <xdr:row>76</xdr:row>
      <xdr:rowOff>86995</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0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78122</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1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165227</xdr:rowOff>
    </xdr:from>
    <xdr:to>
      <xdr:col>6</xdr:col>
      <xdr:colOff>38100</xdr:colOff>
      <xdr:row>76</xdr:row>
      <xdr:rowOff>95377</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02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86504</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116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160910</xdr:rowOff>
    </xdr:from>
    <xdr:to>
      <xdr:col>24</xdr:col>
      <xdr:colOff>114300</xdr:colOff>
      <xdr:row>76</xdr:row>
      <xdr:rowOff>91060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01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139337</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299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97282</xdr:rowOff>
    </xdr:from>
    <xdr:to>
      <xdr:col>20</xdr:col>
      <xdr:colOff>38100</xdr:colOff>
      <xdr:row>76</xdr:row>
      <xdr:rowOff>27431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29560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43959</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2731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47498</xdr:rowOff>
    </xdr:from>
    <xdr:to>
      <xdr:col>15</xdr:col>
      <xdr:colOff>101600</xdr:colOff>
      <xdr:row>73</xdr:row>
      <xdr:rowOff>149098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256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71</xdr:row>
      <xdr:rowOff>165625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2338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41656</xdr:rowOff>
    </xdr:from>
    <xdr:to>
      <xdr:col>10</xdr:col>
      <xdr:colOff>165100</xdr:colOff>
      <xdr:row>71</xdr:row>
      <xdr:rowOff>143256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221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69</xdr:row>
      <xdr:rowOff>159783</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52111" y="11989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7493</xdr:rowOff>
    </xdr:from>
    <xdr:to>
      <xdr:col>6</xdr:col>
      <xdr:colOff>38100</xdr:colOff>
      <xdr:row>75</xdr:row>
      <xdr:rowOff>109093</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286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125620</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2641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34506</xdr:rowOff>
    </xdr:from>
    <xdr:to>
      <xdr:col>24</xdr:col>
      <xdr:colOff>62865</xdr:colOff>
      <xdr:row>98</xdr:row>
      <xdr:rowOff>48082</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65006"/>
          <a:ext cx="1270" cy="138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51909</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5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48082</xdr:rowOff>
    </xdr:from>
    <xdr:to>
      <xdr:col>24</xdr:col>
      <xdr:colOff>152400</xdr:colOff>
      <xdr:row>98</xdr:row>
      <xdr:rowOff>48082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50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152633</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4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34506</xdr:rowOff>
    </xdr:from>
    <xdr:to>
      <xdr:col>24</xdr:col>
      <xdr:colOff>152400</xdr:colOff>
      <xdr:row>90</xdr:row>
      <xdr:rowOff>34506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6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49188</xdr:rowOff>
    </xdr:from>
    <xdr:to>
      <xdr:col>24</xdr:col>
      <xdr:colOff>63500</xdr:colOff>
      <xdr:row>95</xdr:row>
      <xdr:rowOff>113271</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336938"/>
          <a:ext cx="838200" cy="6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19066</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1353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167639</xdr:rowOff>
    </xdr:from>
    <xdr:to>
      <xdr:col>24</xdr:col>
      <xdr:colOff>114300</xdr:colOff>
      <xdr:row>95</xdr:row>
      <xdr:rowOff>97789</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28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113271</xdr:rowOff>
    </xdr:from>
    <xdr:to>
      <xdr:col>19</xdr:col>
      <xdr:colOff>177800</xdr:colOff>
      <xdr:row>95</xdr:row>
      <xdr:rowOff>126949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401021"/>
          <a:ext cx="889000" cy="1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59195</xdr:rowOff>
    </xdr:from>
    <xdr:to>
      <xdr:col>20</xdr:col>
      <xdr:colOff>38100</xdr:colOff>
      <xdr:row>95</xdr:row>
      <xdr:rowOff>160795</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5872</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122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126949</xdr:rowOff>
    </xdr:from>
    <xdr:to>
      <xdr:col>15</xdr:col>
      <xdr:colOff>50800</xdr:colOff>
      <xdr:row>95</xdr:row>
      <xdr:rowOff>130581</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414699"/>
          <a:ext cx="889000" cy="3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50585</xdr:rowOff>
    </xdr:from>
    <xdr:to>
      <xdr:col>15</xdr:col>
      <xdr:colOff>101600</xdr:colOff>
      <xdr:row>95</xdr:row>
      <xdr:rowOff>152185</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168712</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08795" y="161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130581</xdr:rowOff>
    </xdr:from>
    <xdr:to>
      <xdr:col>10</xdr:col>
      <xdr:colOff>114300</xdr:colOff>
      <xdr:row>96</xdr:row>
      <xdr:rowOff>65963</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418331"/>
          <a:ext cx="889000" cy="106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76200</xdr:rowOff>
    </xdr:from>
    <xdr:to>
      <xdr:col>10</xdr:col>
      <xdr:colOff>165100</xdr:colOff>
      <xdr:row>96</xdr:row>
      <xdr:rowOff>6350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22877</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19795" y="1613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141732</xdr:rowOff>
    </xdr:from>
    <xdr:to>
      <xdr:col>6</xdr:col>
      <xdr:colOff>38100</xdr:colOff>
      <xdr:row>96</xdr:row>
      <xdr:rowOff>71882</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88409</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30795" y="1620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169838</xdr:rowOff>
    </xdr:from>
    <xdr:to>
      <xdr:col>24</xdr:col>
      <xdr:colOff>114300</xdr:colOff>
      <xdr:row>95</xdr:row>
      <xdr:rowOff>99988</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286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148265</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264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62471</xdr:rowOff>
    </xdr:from>
    <xdr:to>
      <xdr:col>20</xdr:col>
      <xdr:colOff>38100</xdr:colOff>
      <xdr:row>95</xdr:row>
      <xdr:rowOff>164071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35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155198</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6442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76149</xdr:rowOff>
    </xdr:from>
    <xdr:to>
      <xdr:col>15</xdr:col>
      <xdr:colOff>101600</xdr:colOff>
      <xdr:row>96</xdr:row>
      <xdr:rowOff>6299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36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168876</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08795" y="16456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79781</xdr:rowOff>
    </xdr:from>
    <xdr:to>
      <xdr:col>10</xdr:col>
      <xdr:colOff>165100</xdr:colOff>
      <xdr:row>96</xdr:row>
      <xdr:rowOff>9931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36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1058</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19795" y="16460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15163</xdr:rowOff>
    </xdr:from>
    <xdr:to>
      <xdr:col>6</xdr:col>
      <xdr:colOff>38100</xdr:colOff>
      <xdr:row>96</xdr:row>
      <xdr:rowOff>116763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47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107890</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56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127447</xdr:rowOff>
    </xdr:from>
    <xdr:to>
      <xdr:col>54</xdr:col>
      <xdr:colOff>189865</xdr:colOff>
      <xdr:row>39</xdr:row>
      <xdr:rowOff>58936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70947"/>
          <a:ext cx="1270" cy="1474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62763</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74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58936</xdr:rowOff>
    </xdr:from>
    <xdr:to>
      <xdr:col>55</xdr:col>
      <xdr:colOff>88900</xdr:colOff>
      <xdr:row>39</xdr:row>
      <xdr:rowOff>58936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74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74124</xdr:rowOff>
    </xdr:from>
    <xdr:ext cx="534377"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4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127447</xdr:rowOff>
    </xdr:from>
    <xdr:to>
      <xdr:col>55</xdr:col>
      <xdr:colOff>88900</xdr:colOff>
      <xdr:row>30</xdr:row>
      <xdr:rowOff>127447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70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96129</xdr:rowOff>
    </xdr:from>
    <xdr:to>
      <xdr:col>55</xdr:col>
      <xdr:colOff>0</xdr:colOff>
      <xdr:row>36</xdr:row>
      <xdr:rowOff>98484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6268329"/>
          <a:ext cx="838200" cy="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147063</xdr:rowOff>
    </xdr:from>
    <xdr:ext cx="534377"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319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168636</xdr:rowOff>
    </xdr:from>
    <xdr:to>
      <xdr:col>55</xdr:col>
      <xdr:colOff>50800</xdr:colOff>
      <xdr:row>37</xdr:row>
      <xdr:rowOff>98786</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340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96129</xdr:rowOff>
    </xdr:from>
    <xdr:to>
      <xdr:col>50</xdr:col>
      <xdr:colOff>114300</xdr:colOff>
      <xdr:row>36</xdr:row>
      <xdr:rowOff>144661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268329"/>
          <a:ext cx="889000" cy="48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35819</xdr:rowOff>
    </xdr:from>
    <xdr:to>
      <xdr:col>50</xdr:col>
      <xdr:colOff>165100</xdr:colOff>
      <xdr:row>37</xdr:row>
      <xdr:rowOff>137419</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7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128546</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6472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144661</xdr:rowOff>
    </xdr:from>
    <xdr:to>
      <xdr:col>45</xdr:col>
      <xdr:colOff>177800</xdr:colOff>
      <xdr:row>37</xdr:row>
      <xdr:rowOff>17102</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316861"/>
          <a:ext cx="889000" cy="4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77058</xdr:rowOff>
    </xdr:from>
    <xdr:to>
      <xdr:col>46</xdr:col>
      <xdr:colOff>38100</xdr:colOff>
      <xdr:row>38</xdr:row>
      <xdr:rowOff>7209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207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169786</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51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148249</xdr:rowOff>
    </xdr:from>
    <xdr:to>
      <xdr:col>41</xdr:col>
      <xdr:colOff>50800</xdr:colOff>
      <xdr:row>37</xdr:row>
      <xdr:rowOff>17102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320449"/>
          <a:ext cx="889000" cy="40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59662</xdr:rowOff>
    </xdr:from>
    <xdr:to>
      <xdr:col>41</xdr:col>
      <xdr:colOff>101600</xdr:colOff>
      <xdr:row>37</xdr:row>
      <xdr:rowOff>161262</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152389</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49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59685</xdr:rowOff>
    </xdr:from>
    <xdr:to>
      <xdr:col>36</xdr:col>
      <xdr:colOff>165100</xdr:colOff>
      <xdr:row>37</xdr:row>
      <xdr:rowOff>161285</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0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152412</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49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47684</xdr:rowOff>
    </xdr:from>
    <xdr:to>
      <xdr:col>55</xdr:col>
      <xdr:colOff>50800</xdr:colOff>
      <xdr:row>36</xdr:row>
      <xdr:rowOff>149284</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21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70561</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07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45329</xdr:rowOff>
    </xdr:from>
    <xdr:to>
      <xdr:col>50</xdr:col>
      <xdr:colOff>165100</xdr:colOff>
      <xdr:row>36</xdr:row>
      <xdr:rowOff>146929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21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163456</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5992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93861</xdr:rowOff>
    </xdr:from>
    <xdr:to>
      <xdr:col>46</xdr:col>
      <xdr:colOff>38100</xdr:colOff>
      <xdr:row>37</xdr:row>
      <xdr:rowOff>24011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26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40538</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041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137752</xdr:rowOff>
    </xdr:from>
    <xdr:to>
      <xdr:col>41</xdr:col>
      <xdr:colOff>101600</xdr:colOff>
      <xdr:row>37</xdr:row>
      <xdr:rowOff>67902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30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84429</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08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97449</xdr:rowOff>
    </xdr:from>
    <xdr:to>
      <xdr:col>36</xdr:col>
      <xdr:colOff>165100</xdr:colOff>
      <xdr:row>37</xdr:row>
      <xdr:rowOff>27599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26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44126</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044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130246</xdr:rowOff>
    </xdr:from>
    <xdr:to>
      <xdr:col>54</xdr:col>
      <xdr:colOff>189865</xdr:colOff>
      <xdr:row>59</xdr:row>
      <xdr:rowOff>74010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70274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77837</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19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74010</xdr:rowOff>
    </xdr:from>
    <xdr:to>
      <xdr:col>55</xdr:col>
      <xdr:colOff>88900</xdr:colOff>
      <xdr:row>59</xdr:row>
      <xdr:rowOff>74010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18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76923</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47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130246</xdr:rowOff>
    </xdr:from>
    <xdr:to>
      <xdr:col>55</xdr:col>
      <xdr:colOff>88900</xdr:colOff>
      <xdr:row>50</xdr:row>
      <xdr:rowOff>130246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702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42039</xdr:rowOff>
    </xdr:from>
    <xdr:to>
      <xdr:col>55</xdr:col>
      <xdr:colOff>0</xdr:colOff>
      <xdr:row>57</xdr:row>
      <xdr:rowOff>91351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9639300" y="9814689"/>
          <a:ext cx="838200" cy="49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65257</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495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42380</xdr:rowOff>
    </xdr:from>
    <xdr:to>
      <xdr:col>55</xdr:col>
      <xdr:colOff>50800</xdr:colOff>
      <xdr:row>56</xdr:row>
      <xdr:rowOff>143980</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47852</xdr:rowOff>
    </xdr:from>
    <xdr:to>
      <xdr:col>50</xdr:col>
      <xdr:colOff>114300</xdr:colOff>
      <xdr:row>57</xdr:row>
      <xdr:rowOff>91351</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8750300" y="9820502"/>
          <a:ext cx="889000" cy="43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130424</xdr:rowOff>
    </xdr:from>
    <xdr:to>
      <xdr:col>50</xdr:col>
      <xdr:colOff>165100</xdr:colOff>
      <xdr:row>57</xdr:row>
      <xdr:rowOff>60574</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77101</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50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141235</xdr:rowOff>
    </xdr:from>
    <xdr:to>
      <xdr:col>45</xdr:col>
      <xdr:colOff>177800</xdr:colOff>
      <xdr:row>57</xdr:row>
      <xdr:rowOff>47852</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7861300" y="9742435"/>
          <a:ext cx="889000" cy="7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103791</xdr:rowOff>
    </xdr:from>
    <xdr:to>
      <xdr:col>46</xdr:col>
      <xdr:colOff>38100</xdr:colOff>
      <xdr:row>57</xdr:row>
      <xdr:rowOff>33941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70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50468</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48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131650</xdr:rowOff>
    </xdr:from>
    <xdr:to>
      <xdr:col>41</xdr:col>
      <xdr:colOff>50800</xdr:colOff>
      <xdr:row>56</xdr:row>
      <xdr:rowOff>141235</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6972300" y="9389950"/>
          <a:ext cx="889000" cy="35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131436</xdr:rowOff>
    </xdr:from>
    <xdr:to>
      <xdr:col>41</xdr:col>
      <xdr:colOff>101600</xdr:colOff>
      <xdr:row>57</xdr:row>
      <xdr:rowOff>61586</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73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52713</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82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58203</xdr:rowOff>
    </xdr:from>
    <xdr:to>
      <xdr:col>36</xdr:col>
      <xdr:colOff>165100</xdr:colOff>
      <xdr:row>56</xdr:row>
      <xdr:rowOff>159803</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6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150930</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75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162689</xdr:rowOff>
    </xdr:from>
    <xdr:to>
      <xdr:col>55</xdr:col>
      <xdr:colOff>50800</xdr:colOff>
      <xdr:row>57</xdr:row>
      <xdr:rowOff>92839</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76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141116</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74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40551</xdr:rowOff>
    </xdr:from>
    <xdr:to>
      <xdr:col>50</xdr:col>
      <xdr:colOff>165100</xdr:colOff>
      <xdr:row>57</xdr:row>
      <xdr:rowOff>142151</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81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133278</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90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168502</xdr:rowOff>
    </xdr:from>
    <xdr:to>
      <xdr:col>46</xdr:col>
      <xdr:colOff>38100</xdr:colOff>
      <xdr:row>57</xdr:row>
      <xdr:rowOff>98652</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76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89779</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862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90435</xdr:rowOff>
    </xdr:from>
    <xdr:to>
      <xdr:col>41</xdr:col>
      <xdr:colOff>101600</xdr:colOff>
      <xdr:row>57</xdr:row>
      <xdr:rowOff>20585</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69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37112</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46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80850</xdr:rowOff>
    </xdr:from>
    <xdr:to>
      <xdr:col>36</xdr:col>
      <xdr:colOff>165100</xdr:colOff>
      <xdr:row>55</xdr:row>
      <xdr:rowOff>11000</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33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27527</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11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777</xdr:rowOff>
    </xdr:from>
    <xdr:to>
      <xdr:col>54</xdr:col>
      <xdr:colOff>189865</xdr:colOff>
      <xdr:row>79</xdr:row>
      <xdr:rowOff>96723</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173727"/>
          <a:ext cx="1270" cy="1467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100550</xdr:rowOff>
    </xdr:from>
    <xdr:ext cx="313932"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96723</xdr:rowOff>
    </xdr:from>
    <xdr:to>
      <xdr:col>55</xdr:col>
      <xdr:colOff>88900</xdr:colOff>
      <xdr:row>79</xdr:row>
      <xdr:rowOff>96723</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118904</xdr:rowOff>
    </xdr:from>
    <xdr:ext cx="534377"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94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777</xdr:rowOff>
    </xdr:from>
    <xdr:to>
      <xdr:col>55</xdr:col>
      <xdr:colOff>88900</xdr:colOff>
      <xdr:row>71</xdr:row>
      <xdr:rowOff>777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17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167883</xdr:rowOff>
    </xdr:from>
    <xdr:to>
      <xdr:col>55</xdr:col>
      <xdr:colOff>0</xdr:colOff>
      <xdr:row>77</xdr:row>
      <xdr:rowOff>26217</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9639300" y="13198083"/>
          <a:ext cx="838200" cy="2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128331</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1585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149904</xdr:rowOff>
    </xdr:from>
    <xdr:to>
      <xdr:col>55</xdr:col>
      <xdr:colOff>50800</xdr:colOff>
      <xdr:row>77</xdr:row>
      <xdr:rowOff>80054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1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121445</xdr:rowOff>
    </xdr:from>
    <xdr:to>
      <xdr:col>50</xdr:col>
      <xdr:colOff>114300</xdr:colOff>
      <xdr:row>76</xdr:row>
      <xdr:rowOff>167883</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8750300" y="13151645"/>
          <a:ext cx="889000" cy="46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61337</xdr:rowOff>
    </xdr:from>
    <xdr:to>
      <xdr:col>50</xdr:col>
      <xdr:colOff>165100</xdr:colOff>
      <xdr:row>77</xdr:row>
      <xdr:rowOff>162937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154064</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35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120138</xdr:rowOff>
    </xdr:from>
    <xdr:to>
      <xdr:col>45</xdr:col>
      <xdr:colOff>177800</xdr:colOff>
      <xdr:row>76</xdr:row>
      <xdr:rowOff>121445</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7861300" y="13150338"/>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22019</xdr:rowOff>
    </xdr:from>
    <xdr:to>
      <xdr:col>46</xdr:col>
      <xdr:colOff>38100</xdr:colOff>
      <xdr:row>77</xdr:row>
      <xdr:rowOff>123619</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22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114746</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31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4695</xdr:rowOff>
    </xdr:from>
    <xdr:to>
      <xdr:col>41</xdr:col>
      <xdr:colOff>50800</xdr:colOff>
      <xdr:row>76</xdr:row>
      <xdr:rowOff>120138</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6972300" y="12863445"/>
          <a:ext cx="889000" cy="286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142163</xdr:rowOff>
    </xdr:from>
    <xdr:to>
      <xdr:col>41</xdr:col>
      <xdr:colOff>101600</xdr:colOff>
      <xdr:row>77</xdr:row>
      <xdr:rowOff>72313</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17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63440</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326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143928</xdr:rowOff>
    </xdr:from>
    <xdr:to>
      <xdr:col>36</xdr:col>
      <xdr:colOff>165100</xdr:colOff>
      <xdr:row>76</xdr:row>
      <xdr:rowOff>74078</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0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65205</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309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146867</xdr:rowOff>
    </xdr:from>
    <xdr:to>
      <xdr:col>55</xdr:col>
      <xdr:colOff>50800</xdr:colOff>
      <xdr:row>77</xdr:row>
      <xdr:rowOff>77017</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17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169744</xdr:rowOff>
    </xdr:from>
    <xdr:ext cx="534377"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028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117083</xdr:rowOff>
    </xdr:from>
    <xdr:to>
      <xdr:col>50</xdr:col>
      <xdr:colOff>165100</xdr:colOff>
      <xdr:row>77</xdr:row>
      <xdr:rowOff>47233</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14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63760</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372111" y="1292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70645</xdr:rowOff>
    </xdr:from>
    <xdr:to>
      <xdr:col>46</xdr:col>
      <xdr:colOff>38100</xdr:colOff>
      <xdr:row>77</xdr:row>
      <xdr:rowOff>795</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10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17322</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483111" y="1287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69338</xdr:rowOff>
    </xdr:from>
    <xdr:to>
      <xdr:col>41</xdr:col>
      <xdr:colOff>101600</xdr:colOff>
      <xdr:row>76</xdr:row>
      <xdr:rowOff>170938</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09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16015</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594111" y="1287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125345</xdr:rowOff>
    </xdr:from>
    <xdr:to>
      <xdr:col>36</xdr:col>
      <xdr:colOff>165100</xdr:colOff>
      <xdr:row>75</xdr:row>
      <xdr:rowOff>55495</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281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72022</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05111" y="12587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56584</xdr:rowOff>
    </xdr:from>
    <xdr:to>
      <xdr:col>54</xdr:col>
      <xdr:colOff>189865</xdr:colOff>
      <xdr:row>98</xdr:row>
      <xdr:rowOff>137128</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487084"/>
          <a:ext cx="1270" cy="14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140955</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4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137128</xdr:rowOff>
    </xdr:from>
    <xdr:to>
      <xdr:col>55</xdr:col>
      <xdr:colOff>88900</xdr:colOff>
      <xdr:row>98</xdr:row>
      <xdr:rowOff>137128</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3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3261</xdr:rowOff>
    </xdr:from>
    <xdr:ext cx="534377"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26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56584</xdr:rowOff>
    </xdr:from>
    <xdr:to>
      <xdr:col>55</xdr:col>
      <xdr:colOff>88900</xdr:colOff>
      <xdr:row>90</xdr:row>
      <xdr:rowOff>56584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48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48240</xdr:rowOff>
    </xdr:from>
    <xdr:to>
      <xdr:col>55</xdr:col>
      <xdr:colOff>0</xdr:colOff>
      <xdr:row>97</xdr:row>
      <xdr:rowOff>19741</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9639300" y="16507440"/>
          <a:ext cx="838200" cy="142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159002</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275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136125</xdr:rowOff>
    </xdr:from>
    <xdr:to>
      <xdr:col>55</xdr:col>
      <xdr:colOff>50800</xdr:colOff>
      <xdr:row>96</xdr:row>
      <xdr:rowOff>66275</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4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45</xdr:rowOff>
    </xdr:from>
    <xdr:to>
      <xdr:col>50</xdr:col>
      <xdr:colOff>114300</xdr:colOff>
      <xdr:row>97</xdr:row>
      <xdr:rowOff>19741</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8750300" y="16630695"/>
          <a:ext cx="889000" cy="19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13081</xdr:rowOff>
    </xdr:from>
    <xdr:to>
      <xdr:col>50</xdr:col>
      <xdr:colOff>165100</xdr:colOff>
      <xdr:row>96</xdr:row>
      <xdr:rowOff>114681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131208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24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124174</xdr:rowOff>
    </xdr:from>
    <xdr:to>
      <xdr:col>45</xdr:col>
      <xdr:colOff>177800</xdr:colOff>
      <xdr:row>97</xdr:row>
      <xdr:rowOff>45</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7861300" y="16583374"/>
          <a:ext cx="889000" cy="47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32493</xdr:rowOff>
    </xdr:from>
    <xdr:to>
      <xdr:col>46</xdr:col>
      <xdr:colOff>38100</xdr:colOff>
      <xdr:row>96</xdr:row>
      <xdr:rowOff>134093</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150620</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26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128442</xdr:rowOff>
    </xdr:from>
    <xdr:to>
      <xdr:col>41</xdr:col>
      <xdr:colOff>50800</xdr:colOff>
      <xdr:row>96</xdr:row>
      <xdr:rowOff>124174</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6972300" y="16244742"/>
          <a:ext cx="889000" cy="338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69241</xdr:rowOff>
    </xdr:from>
    <xdr:to>
      <xdr:col>41</xdr:col>
      <xdr:colOff>101600</xdr:colOff>
      <xdr:row>96</xdr:row>
      <xdr:rowOff>170841</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5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15918</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30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76175</xdr:rowOff>
    </xdr:from>
    <xdr:to>
      <xdr:col>36</xdr:col>
      <xdr:colOff>165100</xdr:colOff>
      <xdr:row>97</xdr:row>
      <xdr:rowOff>6325</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53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168902</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62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168890</xdr:rowOff>
    </xdr:from>
    <xdr:to>
      <xdr:col>55</xdr:col>
      <xdr:colOff>50800</xdr:colOff>
      <xdr:row>96</xdr:row>
      <xdr:rowOff>99040</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45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147317</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43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140391</xdr:rowOff>
    </xdr:from>
    <xdr:to>
      <xdr:col>50</xdr:col>
      <xdr:colOff>165100</xdr:colOff>
      <xdr:row>97</xdr:row>
      <xdr:rowOff>70541</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59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61668</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69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120695</xdr:rowOff>
    </xdr:from>
    <xdr:to>
      <xdr:col>46</xdr:col>
      <xdr:colOff>38100</xdr:colOff>
      <xdr:row>97</xdr:row>
      <xdr:rowOff>50845</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57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41972</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67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73374</xdr:rowOff>
    </xdr:from>
    <xdr:to>
      <xdr:col>41</xdr:col>
      <xdr:colOff>101600</xdr:colOff>
      <xdr:row>97</xdr:row>
      <xdr:rowOff>3524</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53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166101</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62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77642</xdr:rowOff>
    </xdr:from>
    <xdr:to>
      <xdr:col>36</xdr:col>
      <xdr:colOff>165100</xdr:colOff>
      <xdr:row>95</xdr:row>
      <xdr:rowOff>7792</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19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24319</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596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129315</xdr:rowOff>
    </xdr:from>
    <xdr:to>
      <xdr:col>85</xdr:col>
      <xdr:colOff>126364</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272815"/>
          <a:ext cx="1269" cy="1512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75992</xdr:rowOff>
    </xdr:from>
    <xdr:ext cx="534377"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504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129315</xdr:rowOff>
    </xdr:from>
    <xdr:to>
      <xdr:col>86</xdr:col>
      <xdr:colOff>25400</xdr:colOff>
      <xdr:row>30</xdr:row>
      <xdr:rowOff>129315</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27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149334</xdr:rowOff>
    </xdr:from>
    <xdr:to>
      <xdr:col>85</xdr:col>
      <xdr:colOff>127000</xdr:colOff>
      <xdr:row>39</xdr:row>
      <xdr:rowOff>22788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5481300" y="6664434"/>
          <a:ext cx="838200" cy="4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158183</xdr:rowOff>
    </xdr:from>
    <xdr:ext cx="469744"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501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135306</xdr:rowOff>
    </xdr:from>
    <xdr:to>
      <xdr:col>85</xdr:col>
      <xdr:colOff>177800</xdr:colOff>
      <xdr:row>39</xdr:row>
      <xdr:rowOff>65456</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65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149334</xdr:rowOff>
    </xdr:from>
    <xdr:to>
      <xdr:col>81</xdr:col>
      <xdr:colOff>50800</xdr:colOff>
      <xdr:row>39</xdr:row>
      <xdr:rowOff>27882</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4592300" y="6664434"/>
          <a:ext cx="889000" cy="49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149512</xdr:rowOff>
    </xdr:from>
    <xdr:to>
      <xdr:col>81</xdr:col>
      <xdr:colOff>101600</xdr:colOff>
      <xdr:row>39</xdr:row>
      <xdr:rowOff>79662</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66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70789</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46428" y="6757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27882</xdr:rowOff>
    </xdr:from>
    <xdr:to>
      <xdr:col>76</xdr:col>
      <xdr:colOff>114300</xdr:colOff>
      <xdr:row>39</xdr:row>
      <xdr:rowOff>72034</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3703300" y="6714432"/>
          <a:ext cx="889000" cy="4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3044</xdr:rowOff>
    </xdr:from>
    <xdr:to>
      <xdr:col>76</xdr:col>
      <xdr:colOff>165100</xdr:colOff>
      <xdr:row>39</xdr:row>
      <xdr:rowOff>104644</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95771</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78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72034</xdr:rowOff>
    </xdr:from>
    <xdr:to>
      <xdr:col>71</xdr:col>
      <xdr:colOff>177800</xdr:colOff>
      <xdr:row>39</xdr:row>
      <xdr:rowOff>93294</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flipV="1">
          <a:off x="12814300" y="6758584"/>
          <a:ext cx="889000" cy="2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3436</xdr:rowOff>
    </xdr:from>
    <xdr:to>
      <xdr:col>72</xdr:col>
      <xdr:colOff>38100</xdr:colOff>
      <xdr:row>39</xdr:row>
      <xdr:rowOff>105036</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68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121563</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46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14507</xdr:rowOff>
    </xdr:from>
    <xdr:to>
      <xdr:col>67</xdr:col>
      <xdr:colOff>101600</xdr:colOff>
      <xdr:row>39</xdr:row>
      <xdr:rowOff>116107</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70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132634</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47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143438</xdr:rowOff>
    </xdr:from>
    <xdr:to>
      <xdr:col>85</xdr:col>
      <xdr:colOff>177800</xdr:colOff>
      <xdr:row>39</xdr:row>
      <xdr:rowOff>73588</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65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113733</xdr:rowOff>
    </xdr:from>
    <xdr:ext cx="469744"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628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98534</xdr:rowOff>
    </xdr:from>
    <xdr:to>
      <xdr:col>81</xdr:col>
      <xdr:colOff>101600</xdr:colOff>
      <xdr:row>39</xdr:row>
      <xdr:rowOff>28684</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61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45211</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246428" y="6388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148532</xdr:rowOff>
    </xdr:from>
    <xdr:to>
      <xdr:col>76</xdr:col>
      <xdr:colOff>165100</xdr:colOff>
      <xdr:row>39</xdr:row>
      <xdr:rowOff>78682</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66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95209</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357428" y="643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21234</xdr:rowOff>
    </xdr:from>
    <xdr:to>
      <xdr:col>72</xdr:col>
      <xdr:colOff>38100</xdr:colOff>
      <xdr:row>39</xdr:row>
      <xdr:rowOff>122834</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70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113961</xdr:rowOff>
    </xdr:from>
    <xdr:ext cx="378565"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514017" y="6800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42494</xdr:rowOff>
    </xdr:from>
    <xdr:to>
      <xdr:col>67</xdr:col>
      <xdr:colOff>101600</xdr:colOff>
      <xdr:row>39</xdr:row>
      <xdr:rowOff>144094</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72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135221</xdr:rowOff>
    </xdr:from>
    <xdr:ext cx="378565"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625017" y="6821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68</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914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a:extLst>
            <a:ext uri="{FF2B5EF4-FFF2-40B4-BE49-F238E27FC236}">
              <a16:creationId xmlns:a16="http://schemas.microsoft.com/office/drawing/2014/main" id="{00000000-0008-0000-06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161417</xdr:rowOff>
    </xdr:from>
    <xdr:to>
      <xdr:col>85</xdr:col>
      <xdr:colOff>126364</xdr:colOff>
      <xdr:row>78</xdr:row>
      <xdr:rowOff>129099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6317595" y="12162917"/>
          <a:ext cx="1269" cy="1339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132926</xdr:rowOff>
    </xdr:from>
    <xdr:ext cx="534377" cy="259045"/>
    <xdr:sp macro="" textlink="">
      <xdr:nvSpPr>
        <xdr:cNvPr id="632" name="公債費最小値テキスト">
          <a:extLst>
            <a:ext uri="{FF2B5EF4-FFF2-40B4-BE49-F238E27FC236}">
              <a16:creationId xmlns:a16="http://schemas.microsoft.com/office/drawing/2014/main" id="{00000000-0008-0000-0600-000078020000}"/>
            </a:ext>
          </a:extLst>
        </xdr:cNvPr>
        <xdr:cNvSpPr txBox="1"/>
      </xdr:nvSpPr>
      <xdr:spPr>
        <a:xfrm>
          <a:off x="16370300" y="1350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129099</xdr:rowOff>
    </xdr:from>
    <xdr:to>
      <xdr:col>86</xdr:col>
      <xdr:colOff>25400</xdr:colOff>
      <xdr:row>78</xdr:row>
      <xdr:rowOff>129099</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350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108094</xdr:rowOff>
    </xdr:from>
    <xdr:ext cx="534377" cy="259045"/>
    <xdr:sp macro="" textlink="">
      <xdr:nvSpPr>
        <xdr:cNvPr id="634" name="公債費最大値テキスト">
          <a:extLst>
            <a:ext uri="{FF2B5EF4-FFF2-40B4-BE49-F238E27FC236}">
              <a16:creationId xmlns:a16="http://schemas.microsoft.com/office/drawing/2014/main" id="{00000000-0008-0000-0600-00007A020000}"/>
            </a:ext>
          </a:extLst>
        </xdr:cNvPr>
        <xdr:cNvSpPr txBox="1"/>
      </xdr:nvSpPr>
      <xdr:spPr>
        <a:xfrm>
          <a:off x="16370300" y="1193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161417</xdr:rowOff>
    </xdr:from>
    <xdr:to>
      <xdr:col>86</xdr:col>
      <xdr:colOff>25400</xdr:colOff>
      <xdr:row>70</xdr:row>
      <xdr:rowOff>161417</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6230600" y="1216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159674</xdr:rowOff>
    </xdr:from>
    <xdr:to>
      <xdr:col>85</xdr:col>
      <xdr:colOff>127000</xdr:colOff>
      <xdr:row>74</xdr:row>
      <xdr:rowOff>4940</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5481300" y="12675524"/>
          <a:ext cx="838200" cy="16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141308</xdr:rowOff>
    </xdr:from>
    <xdr:ext cx="534377" cy="259045"/>
    <xdr:sp macro="" textlink="">
      <xdr:nvSpPr>
        <xdr:cNvPr id="637" name="公債費平均値テキスト">
          <a:extLst>
            <a:ext uri="{FF2B5EF4-FFF2-40B4-BE49-F238E27FC236}">
              <a16:creationId xmlns:a16="http://schemas.microsoft.com/office/drawing/2014/main" id="{00000000-0008-0000-0600-00007D020000}"/>
            </a:ext>
          </a:extLst>
        </xdr:cNvPr>
        <xdr:cNvSpPr txBox="1"/>
      </xdr:nvSpPr>
      <xdr:spPr>
        <a:xfrm>
          <a:off x="16370300" y="128286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162881</xdr:rowOff>
    </xdr:from>
    <xdr:to>
      <xdr:col>85</xdr:col>
      <xdr:colOff>177800</xdr:colOff>
      <xdr:row>75</xdr:row>
      <xdr:rowOff>93031</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6268700" y="1285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4940</xdr:rowOff>
    </xdr:from>
    <xdr:to>
      <xdr:col>81</xdr:col>
      <xdr:colOff>50800</xdr:colOff>
      <xdr:row>74</xdr:row>
      <xdr:rowOff>21885</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4592300" y="12692240"/>
          <a:ext cx="889000" cy="16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145964</xdr:rowOff>
    </xdr:from>
    <xdr:to>
      <xdr:col>81</xdr:col>
      <xdr:colOff>101600</xdr:colOff>
      <xdr:row>75</xdr:row>
      <xdr:rowOff>76114</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54305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67241</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292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15799</xdr:rowOff>
    </xdr:from>
    <xdr:to>
      <xdr:col>76</xdr:col>
      <xdr:colOff>114300</xdr:colOff>
      <xdr:row>74</xdr:row>
      <xdr:rowOff>21885</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a:off x="13703300" y="12703099"/>
          <a:ext cx="889000" cy="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144793</xdr:rowOff>
    </xdr:from>
    <xdr:to>
      <xdr:col>76</xdr:col>
      <xdr:colOff>165100</xdr:colOff>
      <xdr:row>75</xdr:row>
      <xdr:rowOff>74943</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4541500" y="128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66070</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292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92494</xdr:rowOff>
    </xdr:from>
    <xdr:to>
      <xdr:col>71</xdr:col>
      <xdr:colOff>177800</xdr:colOff>
      <xdr:row>74</xdr:row>
      <xdr:rowOff>15799</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a:off x="12814300" y="12608344"/>
          <a:ext cx="889000" cy="9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134048</xdr:rowOff>
    </xdr:from>
    <xdr:to>
      <xdr:col>72</xdr:col>
      <xdr:colOff>38100</xdr:colOff>
      <xdr:row>75</xdr:row>
      <xdr:rowOff>64198</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3652500" y="128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55325</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291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129162</xdr:rowOff>
    </xdr:from>
    <xdr:to>
      <xdr:col>67</xdr:col>
      <xdr:colOff>101600</xdr:colOff>
      <xdr:row>75</xdr:row>
      <xdr:rowOff>59312</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2763500" y="1281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50439</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290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108874</xdr:rowOff>
    </xdr:from>
    <xdr:to>
      <xdr:col>85</xdr:col>
      <xdr:colOff>177800</xdr:colOff>
      <xdr:row>74</xdr:row>
      <xdr:rowOff>39024</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6268700" y="1262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131751</xdr:rowOff>
    </xdr:from>
    <xdr:ext cx="534377" cy="259045"/>
    <xdr:sp macro="" textlink="">
      <xdr:nvSpPr>
        <xdr:cNvPr id="656" name="公債費該当値テキスト">
          <a:extLst>
            <a:ext uri="{FF2B5EF4-FFF2-40B4-BE49-F238E27FC236}">
              <a16:creationId xmlns:a16="http://schemas.microsoft.com/office/drawing/2014/main" id="{00000000-0008-0000-0600-000090020000}"/>
            </a:ext>
          </a:extLst>
        </xdr:cNvPr>
        <xdr:cNvSpPr txBox="1"/>
      </xdr:nvSpPr>
      <xdr:spPr>
        <a:xfrm>
          <a:off x="16370300" y="1247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125590</xdr:rowOff>
    </xdr:from>
    <xdr:to>
      <xdr:col>81</xdr:col>
      <xdr:colOff>101600</xdr:colOff>
      <xdr:row>74</xdr:row>
      <xdr:rowOff>55740</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5430500" y="126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72267</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5214111" y="1241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142535</xdr:rowOff>
    </xdr:from>
    <xdr:to>
      <xdr:col>76</xdr:col>
      <xdr:colOff>165100</xdr:colOff>
      <xdr:row>74</xdr:row>
      <xdr:rowOff>72685</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4541500" y="1265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89212</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4325111" y="1243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136449</xdr:rowOff>
    </xdr:from>
    <xdr:to>
      <xdr:col>72</xdr:col>
      <xdr:colOff>38100</xdr:colOff>
      <xdr:row>74</xdr:row>
      <xdr:rowOff>66599</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3652500" y="1265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83126</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3436111" y="1242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41694</xdr:rowOff>
    </xdr:from>
    <xdr:to>
      <xdr:col>67</xdr:col>
      <xdr:colOff>101600</xdr:colOff>
      <xdr:row>73</xdr:row>
      <xdr:rowOff>143294</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2763500" y="125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159821</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547111" y="1233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a:extLst>
            <a:ext uri="{FF2B5EF4-FFF2-40B4-BE49-F238E27FC236}">
              <a16:creationId xmlns:a16="http://schemas.microsoft.com/office/drawing/2014/main" id="{00000000-0008-0000-06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166629</xdr:rowOff>
    </xdr:from>
    <xdr:to>
      <xdr:col>85</xdr:col>
      <xdr:colOff>126364</xdr:colOff>
      <xdr:row>98</xdr:row>
      <xdr:rowOff>131425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6317595" y="15597129"/>
          <a:ext cx="1269" cy="1336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135252</xdr:rowOff>
    </xdr:from>
    <xdr:ext cx="378565" cy="259045"/>
    <xdr:sp macro="" textlink="">
      <xdr:nvSpPr>
        <xdr:cNvPr id="687" name="積立金最小値テキスト">
          <a:extLst>
            <a:ext uri="{FF2B5EF4-FFF2-40B4-BE49-F238E27FC236}">
              <a16:creationId xmlns:a16="http://schemas.microsoft.com/office/drawing/2014/main" id="{00000000-0008-0000-0600-0000AF020000}"/>
            </a:ext>
          </a:extLst>
        </xdr:cNvPr>
        <xdr:cNvSpPr txBox="1"/>
      </xdr:nvSpPr>
      <xdr:spPr>
        <a:xfrm>
          <a:off x="16370300" y="1693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131425</xdr:rowOff>
    </xdr:from>
    <xdr:to>
      <xdr:col>86</xdr:col>
      <xdr:colOff>25400</xdr:colOff>
      <xdr:row>98</xdr:row>
      <xdr:rowOff>131425</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693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113306</xdr:rowOff>
    </xdr:from>
    <xdr:ext cx="534377" cy="259045"/>
    <xdr:sp macro="" textlink="">
      <xdr:nvSpPr>
        <xdr:cNvPr id="689" name="積立金最大値テキスト">
          <a:extLst>
            <a:ext uri="{FF2B5EF4-FFF2-40B4-BE49-F238E27FC236}">
              <a16:creationId xmlns:a16="http://schemas.microsoft.com/office/drawing/2014/main" id="{00000000-0008-0000-0600-0000B1020000}"/>
            </a:ext>
          </a:extLst>
        </xdr:cNvPr>
        <xdr:cNvSpPr txBox="1"/>
      </xdr:nvSpPr>
      <xdr:spPr>
        <a:xfrm>
          <a:off x="16370300" y="1537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166629</xdr:rowOff>
    </xdr:from>
    <xdr:to>
      <xdr:col>86</xdr:col>
      <xdr:colOff>25400</xdr:colOff>
      <xdr:row>90</xdr:row>
      <xdr:rowOff>166629</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5597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168411</xdr:rowOff>
    </xdr:from>
    <xdr:to>
      <xdr:col>85</xdr:col>
      <xdr:colOff>127000</xdr:colOff>
      <xdr:row>97</xdr:row>
      <xdr:rowOff>33720</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5481300" y="16627611"/>
          <a:ext cx="838200" cy="3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5797</xdr:rowOff>
    </xdr:from>
    <xdr:ext cx="469744" cy="259045"/>
    <xdr:sp macro="" textlink="">
      <xdr:nvSpPr>
        <xdr:cNvPr id="692" name="積立金平均値テキスト">
          <a:extLst>
            <a:ext uri="{FF2B5EF4-FFF2-40B4-BE49-F238E27FC236}">
              <a16:creationId xmlns:a16="http://schemas.microsoft.com/office/drawing/2014/main" id="{00000000-0008-0000-0600-0000B4020000}"/>
            </a:ext>
          </a:extLst>
        </xdr:cNvPr>
        <xdr:cNvSpPr txBox="1"/>
      </xdr:nvSpPr>
      <xdr:spPr>
        <a:xfrm>
          <a:off x="16370300" y="16464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154370</xdr:rowOff>
    </xdr:from>
    <xdr:to>
      <xdr:col>85</xdr:col>
      <xdr:colOff>177800</xdr:colOff>
      <xdr:row>97</xdr:row>
      <xdr:rowOff>84520</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6268700" y="1661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168411</xdr:rowOff>
    </xdr:from>
    <xdr:to>
      <xdr:col>81</xdr:col>
      <xdr:colOff>50800</xdr:colOff>
      <xdr:row>97</xdr:row>
      <xdr:rowOff>6381</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4592300" y="16627611"/>
          <a:ext cx="889000" cy="9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161412</xdr:rowOff>
    </xdr:from>
    <xdr:to>
      <xdr:col>81</xdr:col>
      <xdr:colOff>101600</xdr:colOff>
      <xdr:row>97</xdr:row>
      <xdr:rowOff>91562</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5430500" y="166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82689</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46428" y="16713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118807</xdr:rowOff>
    </xdr:from>
    <xdr:to>
      <xdr:col>76</xdr:col>
      <xdr:colOff>114300</xdr:colOff>
      <xdr:row>97</xdr:row>
      <xdr:rowOff>6381</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3703300" y="16578007"/>
          <a:ext cx="889000" cy="59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2673</xdr:rowOff>
    </xdr:from>
    <xdr:to>
      <xdr:col>76</xdr:col>
      <xdr:colOff>165100</xdr:colOff>
      <xdr:row>97</xdr:row>
      <xdr:rowOff>104273</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4541500" y="1663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95400</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57428" y="16726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113914</xdr:rowOff>
    </xdr:from>
    <xdr:to>
      <xdr:col>71</xdr:col>
      <xdr:colOff>177800</xdr:colOff>
      <xdr:row>96</xdr:row>
      <xdr:rowOff>118807</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2814300" y="16573114"/>
          <a:ext cx="889000" cy="4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139740</xdr:rowOff>
    </xdr:from>
    <xdr:to>
      <xdr:col>72</xdr:col>
      <xdr:colOff>38100</xdr:colOff>
      <xdr:row>97</xdr:row>
      <xdr:rowOff>69890</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36525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61017</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68428" y="1669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121362</xdr:rowOff>
    </xdr:from>
    <xdr:to>
      <xdr:col>67</xdr:col>
      <xdr:colOff>101600</xdr:colOff>
      <xdr:row>97</xdr:row>
      <xdr:rowOff>51512</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2763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42639</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79428" y="1667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154370</xdr:rowOff>
    </xdr:from>
    <xdr:to>
      <xdr:col>85</xdr:col>
      <xdr:colOff>177800</xdr:colOff>
      <xdr:row>97</xdr:row>
      <xdr:rowOff>84520</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6268700" y="1661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132797</xdr:rowOff>
    </xdr:from>
    <xdr:ext cx="469744" cy="259045"/>
    <xdr:sp macro="" textlink="">
      <xdr:nvSpPr>
        <xdr:cNvPr id="711" name="積立金該当値テキスト">
          <a:extLst>
            <a:ext uri="{FF2B5EF4-FFF2-40B4-BE49-F238E27FC236}">
              <a16:creationId xmlns:a16="http://schemas.microsoft.com/office/drawing/2014/main" id="{00000000-0008-0000-0600-0000C7020000}"/>
            </a:ext>
          </a:extLst>
        </xdr:cNvPr>
        <xdr:cNvSpPr txBox="1"/>
      </xdr:nvSpPr>
      <xdr:spPr>
        <a:xfrm>
          <a:off x="16370300" y="16591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117611</xdr:rowOff>
    </xdr:from>
    <xdr:to>
      <xdr:col>81</xdr:col>
      <xdr:colOff>101600</xdr:colOff>
      <xdr:row>97</xdr:row>
      <xdr:rowOff>47761</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5430500" y="1657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64288</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46428" y="16352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127031</xdr:rowOff>
    </xdr:from>
    <xdr:to>
      <xdr:col>76</xdr:col>
      <xdr:colOff>165100</xdr:colOff>
      <xdr:row>97</xdr:row>
      <xdr:rowOff>57181</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4541500" y="1658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73708</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4357428" y="16361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68007</xdr:rowOff>
    </xdr:from>
    <xdr:to>
      <xdr:col>72</xdr:col>
      <xdr:colOff>38100</xdr:colOff>
      <xdr:row>96</xdr:row>
      <xdr:rowOff>169607</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3652500" y="165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14684</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3468428" y="16302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63114</xdr:rowOff>
    </xdr:from>
    <xdr:to>
      <xdr:col>67</xdr:col>
      <xdr:colOff>101600</xdr:colOff>
      <xdr:row>96</xdr:row>
      <xdr:rowOff>164714</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2763500" y="1652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9791</xdr:rowOff>
    </xdr:from>
    <xdr:ext cx="469744"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2579428" y="1629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a:extLst>
            <a:ext uri="{FF2B5EF4-FFF2-40B4-BE49-F238E27FC236}">
              <a16:creationId xmlns:a16="http://schemas.microsoft.com/office/drawing/2014/main" id="{00000000-0008-0000-06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134874</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2159595" y="5449824"/>
          <a:ext cx="1269" cy="1281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投資及び出資金最小値テキスト">
          <a:extLst>
            <a:ext uri="{FF2B5EF4-FFF2-40B4-BE49-F238E27FC236}">
              <a16:creationId xmlns:a16="http://schemas.microsoft.com/office/drawing/2014/main" id="{00000000-0008-0000-0600-0000E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81551</xdr:rowOff>
    </xdr:from>
    <xdr:ext cx="534377" cy="259045"/>
    <xdr:sp macro="" textlink="">
      <xdr:nvSpPr>
        <xdr:cNvPr id="746" name="投資及び出資金最大値テキスト">
          <a:extLst>
            <a:ext uri="{FF2B5EF4-FFF2-40B4-BE49-F238E27FC236}">
              <a16:creationId xmlns:a16="http://schemas.microsoft.com/office/drawing/2014/main" id="{00000000-0008-0000-0600-0000EA020000}"/>
            </a:ext>
          </a:extLst>
        </xdr:cNvPr>
        <xdr:cNvSpPr txBox="1"/>
      </xdr:nvSpPr>
      <xdr:spPr>
        <a:xfrm>
          <a:off x="22212300" y="522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134874</xdr:rowOff>
    </xdr:from>
    <xdr:to>
      <xdr:col>116</xdr:col>
      <xdr:colOff>152400</xdr:colOff>
      <xdr:row>31</xdr:row>
      <xdr:rowOff>134874</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2072600" y="5449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91821</xdr:rowOff>
    </xdr:from>
    <xdr:to>
      <xdr:col>116</xdr:col>
      <xdr:colOff>63500</xdr:colOff>
      <xdr:row>36</xdr:row>
      <xdr:rowOff>107315</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21323300" y="6264021"/>
          <a:ext cx="838200" cy="1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54500</xdr:rowOff>
    </xdr:from>
    <xdr:ext cx="469744" cy="259045"/>
    <xdr:sp macro="" textlink="">
      <xdr:nvSpPr>
        <xdr:cNvPr id="749" name="投資及び出資金平均値テキスト">
          <a:extLst>
            <a:ext uri="{FF2B5EF4-FFF2-40B4-BE49-F238E27FC236}">
              <a16:creationId xmlns:a16="http://schemas.microsoft.com/office/drawing/2014/main" id="{00000000-0008-0000-0600-0000ED020000}"/>
            </a:ext>
          </a:extLst>
        </xdr:cNvPr>
        <xdr:cNvSpPr txBox="1"/>
      </xdr:nvSpPr>
      <xdr:spPr>
        <a:xfrm>
          <a:off x="22212300" y="6398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76073</xdr:rowOff>
    </xdr:from>
    <xdr:to>
      <xdr:col>116</xdr:col>
      <xdr:colOff>114300</xdr:colOff>
      <xdr:row>38</xdr:row>
      <xdr:rowOff>6223</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2110700" y="6419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82169</xdr:rowOff>
    </xdr:from>
    <xdr:to>
      <xdr:col>111</xdr:col>
      <xdr:colOff>177800</xdr:colOff>
      <xdr:row>36</xdr:row>
      <xdr:rowOff>107315</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20434300" y="6254369"/>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72263</xdr:rowOff>
    </xdr:from>
    <xdr:to>
      <xdr:col>112</xdr:col>
      <xdr:colOff>38100</xdr:colOff>
      <xdr:row>38</xdr:row>
      <xdr:rowOff>2413</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1272500" y="641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164990</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088428" y="650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82169</xdr:rowOff>
    </xdr:from>
    <xdr:to>
      <xdr:col>107</xdr:col>
      <xdr:colOff>50800</xdr:colOff>
      <xdr:row>36</xdr:row>
      <xdr:rowOff>87630</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flipV="1">
          <a:off x="19545300" y="6254369"/>
          <a:ext cx="889000" cy="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90424</xdr:rowOff>
    </xdr:from>
    <xdr:to>
      <xdr:col>107</xdr:col>
      <xdr:colOff>101600</xdr:colOff>
      <xdr:row>38</xdr:row>
      <xdr:rowOff>20574</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0383500" y="64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11701</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199428" y="6526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87630</xdr:rowOff>
    </xdr:from>
    <xdr:to>
      <xdr:col>102</xdr:col>
      <xdr:colOff>114300</xdr:colOff>
      <xdr:row>36</xdr:row>
      <xdr:rowOff>94107</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flipV="1">
          <a:off x="18656300" y="6259830"/>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94107</xdr:rowOff>
    </xdr:from>
    <xdr:to>
      <xdr:col>102</xdr:col>
      <xdr:colOff>165100</xdr:colOff>
      <xdr:row>38</xdr:row>
      <xdr:rowOff>24257</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9494500" y="64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15384</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10428" y="6530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103378</xdr:rowOff>
    </xdr:from>
    <xdr:to>
      <xdr:col>98</xdr:col>
      <xdr:colOff>38100</xdr:colOff>
      <xdr:row>38</xdr:row>
      <xdr:rowOff>33528</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18605500" y="644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24655</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21428"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41021</xdr:rowOff>
    </xdr:from>
    <xdr:to>
      <xdr:col>116</xdr:col>
      <xdr:colOff>114300</xdr:colOff>
      <xdr:row>36</xdr:row>
      <xdr:rowOff>142621</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2110700" y="621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63898</xdr:rowOff>
    </xdr:from>
    <xdr:ext cx="469744" cy="259045"/>
    <xdr:sp macro="" textlink="">
      <xdr:nvSpPr>
        <xdr:cNvPr id="768" name="投資及び出資金該当値テキスト">
          <a:extLst>
            <a:ext uri="{FF2B5EF4-FFF2-40B4-BE49-F238E27FC236}">
              <a16:creationId xmlns:a16="http://schemas.microsoft.com/office/drawing/2014/main" id="{00000000-0008-0000-0600-000000030000}"/>
            </a:ext>
          </a:extLst>
        </xdr:cNvPr>
        <xdr:cNvSpPr txBox="1"/>
      </xdr:nvSpPr>
      <xdr:spPr>
        <a:xfrm>
          <a:off x="22212300" y="6064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56515</xdr:rowOff>
    </xdr:from>
    <xdr:to>
      <xdr:col>112</xdr:col>
      <xdr:colOff>38100</xdr:colOff>
      <xdr:row>36</xdr:row>
      <xdr:rowOff>158115</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1272500" y="622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3192</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1088428" y="6003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31369</xdr:rowOff>
    </xdr:from>
    <xdr:to>
      <xdr:col>107</xdr:col>
      <xdr:colOff>101600</xdr:colOff>
      <xdr:row>36</xdr:row>
      <xdr:rowOff>132969</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20383500" y="620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149496</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0199428" y="5978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36830</xdr:rowOff>
    </xdr:from>
    <xdr:to>
      <xdr:col>102</xdr:col>
      <xdr:colOff>165100</xdr:colOff>
      <xdr:row>36</xdr:row>
      <xdr:rowOff>138430</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949450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154957</xdr:rowOff>
    </xdr:from>
    <xdr:ext cx="469744"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9310428" y="598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43307</xdr:rowOff>
    </xdr:from>
    <xdr:to>
      <xdr:col>98</xdr:col>
      <xdr:colOff>38100</xdr:colOff>
      <xdr:row>36</xdr:row>
      <xdr:rowOff>144907</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18605500" y="621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161434</xdr:rowOff>
    </xdr:from>
    <xdr:ext cx="469744"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421428" y="5990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a:extLst>
            <a:ext uri="{FF2B5EF4-FFF2-40B4-BE49-F238E27FC236}">
              <a16:creationId xmlns:a16="http://schemas.microsoft.com/office/drawing/2014/main" id="{00000000-0008-0000-0600-00001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114554</xdr:rowOff>
    </xdr:from>
    <xdr:to>
      <xdr:col>116</xdr:col>
      <xdr:colOff>62864</xdr:colOff>
      <xdr:row>59</xdr:row>
      <xdr:rowOff>42049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2159595" y="8687054"/>
          <a:ext cx="1269" cy="14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45876</xdr:rowOff>
    </xdr:from>
    <xdr:ext cx="313932" cy="259045"/>
    <xdr:sp macro="" textlink="">
      <xdr:nvSpPr>
        <xdr:cNvPr id="801" name="貸付金最小値テキスト">
          <a:extLst>
            <a:ext uri="{FF2B5EF4-FFF2-40B4-BE49-F238E27FC236}">
              <a16:creationId xmlns:a16="http://schemas.microsoft.com/office/drawing/2014/main" id="{00000000-0008-0000-0600-000021030000}"/>
            </a:ext>
          </a:extLst>
        </xdr:cNvPr>
        <xdr:cNvSpPr txBox="1"/>
      </xdr:nvSpPr>
      <xdr:spPr>
        <a:xfrm>
          <a:off x="22212300" y="101614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42049</xdr:rowOff>
    </xdr:from>
    <xdr:to>
      <xdr:col>116</xdr:col>
      <xdr:colOff>152400</xdr:colOff>
      <xdr:row>59</xdr:row>
      <xdr:rowOff>42049</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10157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61231</xdr:rowOff>
    </xdr:from>
    <xdr:ext cx="534377" cy="259045"/>
    <xdr:sp macro="" textlink="">
      <xdr:nvSpPr>
        <xdr:cNvPr id="803" name="貸付金最大値テキスト">
          <a:extLst>
            <a:ext uri="{FF2B5EF4-FFF2-40B4-BE49-F238E27FC236}">
              <a16:creationId xmlns:a16="http://schemas.microsoft.com/office/drawing/2014/main" id="{00000000-0008-0000-0600-000023030000}"/>
            </a:ext>
          </a:extLst>
        </xdr:cNvPr>
        <xdr:cNvSpPr txBox="1"/>
      </xdr:nvSpPr>
      <xdr:spPr>
        <a:xfrm>
          <a:off x="22212300" y="8462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114554</xdr:rowOff>
    </xdr:from>
    <xdr:to>
      <xdr:col>116</xdr:col>
      <xdr:colOff>152400</xdr:colOff>
      <xdr:row>50</xdr:row>
      <xdr:rowOff>114554</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2072600" y="868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51727</xdr:rowOff>
    </xdr:from>
    <xdr:to>
      <xdr:col>116</xdr:col>
      <xdr:colOff>63500</xdr:colOff>
      <xdr:row>54</xdr:row>
      <xdr:rowOff>52451</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21323300" y="9310027"/>
          <a:ext cx="8382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73347</xdr:rowOff>
    </xdr:from>
    <xdr:ext cx="469744" cy="259045"/>
    <xdr:sp macro="" textlink="">
      <xdr:nvSpPr>
        <xdr:cNvPr id="806" name="貸付金平均値テキスト">
          <a:extLst>
            <a:ext uri="{FF2B5EF4-FFF2-40B4-BE49-F238E27FC236}">
              <a16:creationId xmlns:a16="http://schemas.microsoft.com/office/drawing/2014/main" id="{00000000-0008-0000-0600-000026030000}"/>
            </a:ext>
          </a:extLst>
        </xdr:cNvPr>
        <xdr:cNvSpPr txBox="1"/>
      </xdr:nvSpPr>
      <xdr:spPr>
        <a:xfrm>
          <a:off x="22212300" y="9845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94920</xdr:rowOff>
    </xdr:from>
    <xdr:to>
      <xdr:col>116</xdr:col>
      <xdr:colOff>114300</xdr:colOff>
      <xdr:row>58</xdr:row>
      <xdr:rowOff>25070</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2110700" y="986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52451</xdr:rowOff>
    </xdr:from>
    <xdr:to>
      <xdr:col>111</xdr:col>
      <xdr:colOff>177800</xdr:colOff>
      <xdr:row>54</xdr:row>
      <xdr:rowOff>162217</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20434300" y="9310751"/>
          <a:ext cx="889000" cy="109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81470</xdr:rowOff>
    </xdr:from>
    <xdr:to>
      <xdr:col>112</xdr:col>
      <xdr:colOff>38100</xdr:colOff>
      <xdr:row>58</xdr:row>
      <xdr:rowOff>11620</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1272500" y="985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2747</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088428" y="9946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75082</xdr:rowOff>
    </xdr:from>
    <xdr:to>
      <xdr:col>107</xdr:col>
      <xdr:colOff>50800</xdr:colOff>
      <xdr:row>54</xdr:row>
      <xdr:rowOff>162217</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9545300" y="9333382"/>
          <a:ext cx="889000" cy="87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65545</xdr:rowOff>
    </xdr:from>
    <xdr:to>
      <xdr:col>107</xdr:col>
      <xdr:colOff>101600</xdr:colOff>
      <xdr:row>57</xdr:row>
      <xdr:rowOff>167145</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0383500" y="98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158272</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993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75082</xdr:rowOff>
    </xdr:from>
    <xdr:to>
      <xdr:col>102</xdr:col>
      <xdr:colOff>114300</xdr:colOff>
      <xdr:row>55</xdr:row>
      <xdr:rowOff>22428</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flipV="1">
          <a:off x="18656300" y="9333382"/>
          <a:ext cx="889000" cy="11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36246</xdr:rowOff>
    </xdr:from>
    <xdr:to>
      <xdr:col>102</xdr:col>
      <xdr:colOff>165100</xdr:colOff>
      <xdr:row>57</xdr:row>
      <xdr:rowOff>137846</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9494500" y="980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128973</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990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34074</xdr:rowOff>
    </xdr:from>
    <xdr:to>
      <xdr:col>98</xdr:col>
      <xdr:colOff>38100</xdr:colOff>
      <xdr:row>57</xdr:row>
      <xdr:rowOff>135674</xdr:rowOff>
    </xdr:to>
    <xdr:sp macro="" textlink="">
      <xdr:nvSpPr>
        <xdr:cNvPr id="817" name="フローチャート: 判断 816">
          <a:extLst>
            <a:ext uri="{FF2B5EF4-FFF2-40B4-BE49-F238E27FC236}">
              <a16:creationId xmlns:a16="http://schemas.microsoft.com/office/drawing/2014/main" id="{00000000-0008-0000-0600-000031030000}"/>
            </a:ext>
          </a:extLst>
        </xdr:cNvPr>
        <xdr:cNvSpPr/>
      </xdr:nvSpPr>
      <xdr:spPr>
        <a:xfrm>
          <a:off x="18605500" y="980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126801</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9899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927</xdr:rowOff>
    </xdr:from>
    <xdr:to>
      <xdr:col>116</xdr:col>
      <xdr:colOff>114300</xdr:colOff>
      <xdr:row>54</xdr:row>
      <xdr:rowOff>102527</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2110700" y="925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23804</xdr:rowOff>
    </xdr:from>
    <xdr:ext cx="534377" cy="259045"/>
    <xdr:sp macro="" textlink="">
      <xdr:nvSpPr>
        <xdr:cNvPr id="825" name="貸付金該当値テキスト">
          <a:extLst>
            <a:ext uri="{FF2B5EF4-FFF2-40B4-BE49-F238E27FC236}">
              <a16:creationId xmlns:a16="http://schemas.microsoft.com/office/drawing/2014/main" id="{00000000-0008-0000-0600-000039030000}"/>
            </a:ext>
          </a:extLst>
        </xdr:cNvPr>
        <xdr:cNvSpPr txBox="1"/>
      </xdr:nvSpPr>
      <xdr:spPr>
        <a:xfrm>
          <a:off x="22212300" y="911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1651</xdr:rowOff>
    </xdr:from>
    <xdr:to>
      <xdr:col>112</xdr:col>
      <xdr:colOff>38100</xdr:colOff>
      <xdr:row>54</xdr:row>
      <xdr:rowOff>103251</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1272500" y="925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52</xdr:row>
      <xdr:rowOff>119778</xdr:rowOff>
    </xdr:from>
    <xdr:ext cx="534377"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1056111" y="903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111417</xdr:rowOff>
    </xdr:from>
    <xdr:to>
      <xdr:col>107</xdr:col>
      <xdr:colOff>101600</xdr:colOff>
      <xdr:row>55</xdr:row>
      <xdr:rowOff>41567</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20383500" y="936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58094</xdr:rowOff>
    </xdr:from>
    <xdr:ext cx="534377"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20167111" y="914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24282</xdr:rowOff>
    </xdr:from>
    <xdr:to>
      <xdr:col>102</xdr:col>
      <xdr:colOff>165100</xdr:colOff>
      <xdr:row>54</xdr:row>
      <xdr:rowOff>125882</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9494500" y="928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52</xdr:row>
      <xdr:rowOff>142409</xdr:rowOff>
    </xdr:from>
    <xdr:ext cx="534377"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9278111" y="905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143078</xdr:rowOff>
    </xdr:from>
    <xdr:to>
      <xdr:col>98</xdr:col>
      <xdr:colOff>38100</xdr:colOff>
      <xdr:row>55</xdr:row>
      <xdr:rowOff>73228</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18605500" y="940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89755</xdr:rowOff>
    </xdr:from>
    <xdr:ext cx="534377"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389111" y="917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42407</xdr:rowOff>
    </xdr:from>
    <xdr:to>
      <xdr:col>116</xdr:col>
      <xdr:colOff>62864</xdr:colOff>
      <xdr:row>78</xdr:row>
      <xdr:rowOff>50867</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043907"/>
          <a:ext cx="1269" cy="138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54694</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42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50867</xdr:rowOff>
    </xdr:from>
    <xdr:to>
      <xdr:col>116</xdr:col>
      <xdr:colOff>152400</xdr:colOff>
      <xdr:row>78</xdr:row>
      <xdr:rowOff>50867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423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160534</xdr:rowOff>
    </xdr:from>
    <xdr:ext cx="534377"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81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42407</xdr:rowOff>
    </xdr:from>
    <xdr:to>
      <xdr:col>116</xdr:col>
      <xdr:colOff>152400</xdr:colOff>
      <xdr:row>70</xdr:row>
      <xdr:rowOff>42407</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04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142123</xdr:rowOff>
    </xdr:from>
    <xdr:to>
      <xdr:col>116</xdr:col>
      <xdr:colOff>63500</xdr:colOff>
      <xdr:row>74</xdr:row>
      <xdr:rowOff>11455</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1323300" y="12657973"/>
          <a:ext cx="838200" cy="4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20647</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707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42220</xdr:rowOff>
    </xdr:from>
    <xdr:to>
      <xdr:col>116</xdr:col>
      <xdr:colOff>114300</xdr:colOff>
      <xdr:row>74</xdr:row>
      <xdr:rowOff>143820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27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11455</xdr:rowOff>
    </xdr:from>
    <xdr:to>
      <xdr:col>111</xdr:col>
      <xdr:colOff>177800</xdr:colOff>
      <xdr:row>74</xdr:row>
      <xdr:rowOff>60147</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0434300" y="12698755"/>
          <a:ext cx="889000" cy="4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59227</xdr:rowOff>
    </xdr:from>
    <xdr:to>
      <xdr:col>112</xdr:col>
      <xdr:colOff>38100</xdr:colOff>
      <xdr:row>74</xdr:row>
      <xdr:rowOff>160827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274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151954</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839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60147</xdr:rowOff>
    </xdr:from>
    <xdr:to>
      <xdr:col>107</xdr:col>
      <xdr:colOff>50800</xdr:colOff>
      <xdr:row>74</xdr:row>
      <xdr:rowOff>79395</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9545300" y="12747447"/>
          <a:ext cx="889000" cy="1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21829</xdr:rowOff>
    </xdr:from>
    <xdr:to>
      <xdr:col>107</xdr:col>
      <xdr:colOff>101600</xdr:colOff>
      <xdr:row>74</xdr:row>
      <xdr:rowOff>123429</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270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114556</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80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79395</xdr:rowOff>
    </xdr:from>
    <xdr:to>
      <xdr:col>102</xdr:col>
      <xdr:colOff>114300</xdr:colOff>
      <xdr:row>74</xdr:row>
      <xdr:rowOff>88036</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8656300" y="12766695"/>
          <a:ext cx="889000" cy="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31155</xdr:rowOff>
    </xdr:from>
    <xdr:to>
      <xdr:col>102</xdr:col>
      <xdr:colOff>165100</xdr:colOff>
      <xdr:row>74</xdr:row>
      <xdr:rowOff>132755</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71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123882</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81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37557</xdr:rowOff>
    </xdr:from>
    <xdr:to>
      <xdr:col>98</xdr:col>
      <xdr:colOff>38100</xdr:colOff>
      <xdr:row>74</xdr:row>
      <xdr:rowOff>139157</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72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130284</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817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91323</xdr:rowOff>
    </xdr:from>
    <xdr:to>
      <xdr:col>116</xdr:col>
      <xdr:colOff>114300</xdr:colOff>
      <xdr:row>74</xdr:row>
      <xdr:rowOff>21473</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260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114200</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245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132105</xdr:rowOff>
    </xdr:from>
    <xdr:to>
      <xdr:col>112</xdr:col>
      <xdr:colOff>38100</xdr:colOff>
      <xdr:row>74</xdr:row>
      <xdr:rowOff>62255</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264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78782</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242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9347</xdr:rowOff>
    </xdr:from>
    <xdr:to>
      <xdr:col>107</xdr:col>
      <xdr:colOff>101600</xdr:colOff>
      <xdr:row>74</xdr:row>
      <xdr:rowOff>110947</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269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127474</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247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28595</xdr:rowOff>
    </xdr:from>
    <xdr:to>
      <xdr:col>102</xdr:col>
      <xdr:colOff>165100</xdr:colOff>
      <xdr:row>74</xdr:row>
      <xdr:rowOff>130195</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271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146722</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2491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37236</xdr:rowOff>
    </xdr:from>
    <xdr:to>
      <xdr:col>98</xdr:col>
      <xdr:colOff>38100</xdr:colOff>
      <xdr:row>74</xdr:row>
      <xdr:rowOff>138836</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272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155363</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249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　歳出決算総額は、住民一人当たり</a:t>
          </a:r>
          <a:r>
            <a:rPr kumimoji="1"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438,526</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円となっている。</a:t>
          </a:r>
          <a:r>
            <a:rPr kumimoji="1" lang="ja-JP" altLang="ja-JP" sz="1050">
              <a:solidFill>
                <a:srgbClr val="FF0000"/>
              </a:solidFill>
              <a:effectLst/>
              <a:latin typeface="ＭＳ ゴシック" panose="020B0609070205080204" pitchFamily="49" charset="-128"/>
              <a:ea typeface="ＭＳ ゴシック" panose="020B0609070205080204" pitchFamily="49" charset="-128"/>
              <a:cs typeface="+mn-cs"/>
            </a:rPr>
            <a:t>　</a:t>
          </a:r>
          <a:endParaRPr lang="ja-JP" altLang="ja-JP" sz="1050">
            <a:solidFill>
              <a:srgbClr val="FF0000"/>
            </a:solidFill>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人件費は、住民一人当たり</a:t>
          </a:r>
          <a:r>
            <a:rPr kumimoji="1"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69,219</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円であり、</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前年度と比較すると</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の増となっている。類似団体平均と比べて高い水準にあるのは、行財政改革の一環として公営企業（ガス事業、交通事業）を廃止した際に当該企業職員を受け入れたことによるものであるが、定員適正化の取組を進めており、今後、人件費は減少する見通しである。</a:t>
          </a:r>
          <a:endParaRPr lang="ja-JP" altLang="ja-JP" sz="1050">
            <a:solidFill>
              <a:srgbClr val="FF0000"/>
            </a:solidFill>
            <a:effectLst/>
            <a:latin typeface="ＭＳ ゴシック" panose="020B0609070205080204" pitchFamily="49" charset="-128"/>
            <a:ea typeface="ＭＳ ゴシック" panose="020B0609070205080204" pitchFamily="49" charset="-128"/>
          </a:endParaRPr>
        </a:p>
        <a:p>
          <a:r>
            <a:rPr kumimoji="1" lang="ja-JP" altLang="ja-JP" sz="105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扶助費は、住民一人当たり</a:t>
          </a:r>
          <a:r>
            <a:rPr kumimoji="1"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113,627</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円であり、前年度と比較すると</a:t>
          </a:r>
          <a:r>
            <a:rPr kumimoji="1"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4.6</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％の増となっている。類似団体平均と同程度の水準であるものの、今後も少子高齢化等により社会保障関係経費が増加し、扶助費は増加していく見込みである。</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05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普通建設事業は、住民一人当たり</a:t>
          </a:r>
          <a:r>
            <a:rPr kumimoji="1"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44,481</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円であり、前年度と比較すると</a:t>
          </a:r>
          <a:r>
            <a:rPr kumimoji="1"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7.3</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増</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となっている。類似団体平均を下回っているものの、あきた芸術劇場や泉外旭川駅の整備等、大規模事業の進捗により令和元年度から３年度は増加する見込みである。</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05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災害復旧事業は、住民一人当たり</a:t>
          </a:r>
          <a:r>
            <a:rPr kumimoji="1"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2,330</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円であり、前年度と比較すると</a:t>
          </a:r>
          <a:r>
            <a:rPr kumimoji="1"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37.1</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減</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となっている。</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過去の豪雨災害等に</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係る公共土木施設災害復旧事業の</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減少</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などにより、類似団体平均を</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下</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回っている。</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05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公債費は、住民一人当たり</a:t>
          </a:r>
          <a:r>
            <a:rPr kumimoji="1"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45,301</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円であり、前年度と比較すると</a:t>
          </a:r>
          <a:r>
            <a:rPr kumimoji="1"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1.3</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％の増となっている。類似団体平均を上回る水準で推移しているものの、今後、過去の大規模事業等の償還終了や地方債発行の抑制に係る継続的な取組などにより、減少していくものと見通している。           </a:t>
          </a:r>
          <a:r>
            <a:rPr kumimoji="1" lang="ja-JP" altLang="ja-JP" sz="1050">
              <a:solidFill>
                <a:srgbClr val="FF0000"/>
              </a:solidFill>
              <a:effectLst/>
              <a:latin typeface="ＭＳ ゴシック" panose="020B0609070205080204" pitchFamily="49" charset="-128"/>
              <a:ea typeface="ＭＳ ゴシック" panose="020B0609070205080204" pitchFamily="49" charset="-128"/>
              <a:cs typeface="+mn-cs"/>
            </a:rPr>
            <a:t>　　　　　　　　　　　　　　　　　　　　　　　　　　　　　　　　　　　　　　　　　　　　　　　　　　　　　　　　　　　　　　　　　　　　　　　　　　　　　　　　　       　</a:t>
          </a:r>
          <a:endParaRPr lang="ja-JP" altLang="ja-JP" sz="1050">
            <a:solidFill>
              <a:srgbClr val="FF0000"/>
            </a:solidFill>
            <a:effectLst/>
            <a:latin typeface="ＭＳ ゴシック" panose="020B0609070205080204" pitchFamily="49" charset="-128"/>
            <a:ea typeface="ＭＳ ゴシック" panose="020B0609070205080204" pitchFamily="49" charset="-128"/>
          </a:endParaRPr>
        </a:p>
        <a:p>
          <a:r>
            <a:rPr kumimoji="1" lang="ja-JP" altLang="ja-JP" sz="105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次期総合計画である「県都</a:t>
          </a:r>
          <a:r>
            <a:rPr kumimoji="1"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あきた</a:t>
          </a:r>
          <a:r>
            <a:rPr kumimoji="1"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創生プラン」に位置づける施策・事業を重点的に推進することなどにより、歳出全般にわたる見直しを進めていく。</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秋田県秋田市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307,403
305,963
906.07
137,573,901
134,804,136
1,721,881
71,645,893
135,991,679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72.2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52070</xdr:rowOff>
    </xdr:from>
    <xdr:to>
      <xdr:col>24</xdr:col>
      <xdr:colOff>62865</xdr:colOff>
      <xdr:row>38</xdr:row>
      <xdr:rowOff>7112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67020"/>
          <a:ext cx="1270" cy="115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10939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2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7112</xdr:rowOff>
    </xdr:from>
    <xdr:to>
      <xdr:col>24</xdr:col>
      <xdr:colOff>152400</xdr:colOff>
      <xdr:row>38</xdr:row>
      <xdr:rowOff>7112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2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170197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4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52070</xdr:rowOff>
    </xdr:from>
    <xdr:to>
      <xdr:col>24</xdr:col>
      <xdr:colOff>152400</xdr:colOff>
      <xdr:row>31</xdr:row>
      <xdr:rowOff>52070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6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63500</xdr:rowOff>
    </xdr:from>
    <xdr:to>
      <xdr:col>24</xdr:col>
      <xdr:colOff>63500</xdr:colOff>
      <xdr:row>33</xdr:row>
      <xdr:rowOff>145796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721350"/>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170959</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00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21082</xdr:rowOff>
    </xdr:from>
    <xdr:to>
      <xdr:col>24</xdr:col>
      <xdr:colOff>114300</xdr:colOff>
      <xdr:row>35</xdr:row>
      <xdr:rowOff>122682</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63500</xdr:rowOff>
    </xdr:from>
    <xdr:to>
      <xdr:col>19</xdr:col>
      <xdr:colOff>177800</xdr:colOff>
      <xdr:row>33</xdr:row>
      <xdr:rowOff>86360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7213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29464</xdr:rowOff>
    </xdr:from>
    <xdr:to>
      <xdr:col>20</xdr:col>
      <xdr:colOff>38100</xdr:colOff>
      <xdr:row>35</xdr:row>
      <xdr:rowOff>131064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122191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2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86360</xdr:rowOff>
    </xdr:from>
    <xdr:to>
      <xdr:col>15</xdr:col>
      <xdr:colOff>50800</xdr:colOff>
      <xdr:row>33</xdr:row>
      <xdr:rowOff>102362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74421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25654</xdr:rowOff>
    </xdr:from>
    <xdr:to>
      <xdr:col>15</xdr:col>
      <xdr:colOff>101600</xdr:colOff>
      <xdr:row>35</xdr:row>
      <xdr:rowOff>127254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118381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153416</xdr:rowOff>
    </xdr:from>
    <xdr:to>
      <xdr:col>10</xdr:col>
      <xdr:colOff>114300</xdr:colOff>
      <xdr:row>33</xdr:row>
      <xdr:rowOff>102362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639816"/>
          <a:ext cx="889000" cy="12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25654</xdr:rowOff>
    </xdr:from>
    <xdr:to>
      <xdr:col>10</xdr:col>
      <xdr:colOff>165100</xdr:colOff>
      <xdr:row>35</xdr:row>
      <xdr:rowOff>127254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118381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101092</xdr:rowOff>
    </xdr:from>
    <xdr:to>
      <xdr:col>6</xdr:col>
      <xdr:colOff>38100</xdr:colOff>
      <xdr:row>35</xdr:row>
      <xdr:rowOff>31242</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3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22369</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023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94996</xdr:rowOff>
    </xdr:from>
    <xdr:to>
      <xdr:col>24</xdr:col>
      <xdr:colOff>114300</xdr:colOff>
      <xdr:row>34</xdr:row>
      <xdr:rowOff>25146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75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117873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604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12700</xdr:rowOff>
    </xdr:from>
    <xdr:to>
      <xdr:col>20</xdr:col>
      <xdr:colOff>38100</xdr:colOff>
      <xdr:row>33</xdr:row>
      <xdr:rowOff>114300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6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130827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44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35560</xdr:rowOff>
    </xdr:from>
    <xdr:to>
      <xdr:col>15</xdr:col>
      <xdr:colOff>101600</xdr:colOff>
      <xdr:row>33</xdr:row>
      <xdr:rowOff>137160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69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153687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46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51562</xdr:rowOff>
    </xdr:from>
    <xdr:to>
      <xdr:col>10</xdr:col>
      <xdr:colOff>165100</xdr:colOff>
      <xdr:row>33</xdr:row>
      <xdr:rowOff>153162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70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169689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484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102616</xdr:rowOff>
    </xdr:from>
    <xdr:to>
      <xdr:col>6</xdr:col>
      <xdr:colOff>38100</xdr:colOff>
      <xdr:row>33</xdr:row>
      <xdr:rowOff>32766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58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49293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36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138023</xdr:rowOff>
    </xdr:from>
    <xdr:to>
      <xdr:col>24</xdr:col>
      <xdr:colOff>62865</xdr:colOff>
      <xdr:row>59</xdr:row>
      <xdr:rowOff>3207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881973"/>
          <a:ext cx="1270" cy="123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7034</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12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3207</xdr:rowOff>
    </xdr:from>
    <xdr:to>
      <xdr:col>24</xdr:col>
      <xdr:colOff>152400</xdr:colOff>
      <xdr:row>59</xdr:row>
      <xdr:rowOff>3207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118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84700</xdr:rowOff>
    </xdr:from>
    <xdr:ext cx="534377"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65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138023</xdr:rowOff>
    </xdr:from>
    <xdr:to>
      <xdr:col>24</xdr:col>
      <xdr:colOff>152400</xdr:colOff>
      <xdr:row>51</xdr:row>
      <xdr:rowOff>138023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88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50108</xdr:rowOff>
    </xdr:from>
    <xdr:to>
      <xdr:col>24</xdr:col>
      <xdr:colOff>63500</xdr:colOff>
      <xdr:row>55</xdr:row>
      <xdr:rowOff>106534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479858"/>
          <a:ext cx="838200" cy="5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142403</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743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163976</xdr:rowOff>
    </xdr:from>
    <xdr:to>
      <xdr:col>24</xdr:col>
      <xdr:colOff>114300</xdr:colOff>
      <xdr:row>57</xdr:row>
      <xdr:rowOff>94126</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76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126860</xdr:rowOff>
    </xdr:from>
    <xdr:to>
      <xdr:col>19</xdr:col>
      <xdr:colOff>177800</xdr:colOff>
      <xdr:row>55</xdr:row>
      <xdr:rowOff>106534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9385160"/>
          <a:ext cx="889000" cy="15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36837</xdr:rowOff>
    </xdr:from>
    <xdr:to>
      <xdr:col>20</xdr:col>
      <xdr:colOff>38100</xdr:colOff>
      <xdr:row>57</xdr:row>
      <xdr:rowOff>138437</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80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129564</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90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111944</xdr:rowOff>
    </xdr:from>
    <xdr:to>
      <xdr:col>15</xdr:col>
      <xdr:colOff>50800</xdr:colOff>
      <xdr:row>54</xdr:row>
      <xdr:rowOff>126860</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9370244"/>
          <a:ext cx="889000" cy="1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52895</xdr:rowOff>
    </xdr:from>
    <xdr:to>
      <xdr:col>15</xdr:col>
      <xdr:colOff>101600</xdr:colOff>
      <xdr:row>57</xdr:row>
      <xdr:rowOff>154495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82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145622</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918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91599</xdr:rowOff>
    </xdr:from>
    <xdr:to>
      <xdr:col>10</xdr:col>
      <xdr:colOff>114300</xdr:colOff>
      <xdr:row>54</xdr:row>
      <xdr:rowOff>111944</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9006999"/>
          <a:ext cx="889000" cy="363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20701</xdr:rowOff>
    </xdr:from>
    <xdr:to>
      <xdr:col>10</xdr:col>
      <xdr:colOff>165100</xdr:colOff>
      <xdr:row>57</xdr:row>
      <xdr:rowOff>122301</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7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113428</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88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6452</xdr:rowOff>
    </xdr:from>
    <xdr:to>
      <xdr:col>6</xdr:col>
      <xdr:colOff>38100</xdr:colOff>
      <xdr:row>57</xdr:row>
      <xdr:rowOff>108052</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77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99179</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87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170758</xdr:rowOff>
    </xdr:from>
    <xdr:to>
      <xdr:col>24</xdr:col>
      <xdr:colOff>114300</xdr:colOff>
      <xdr:row>55</xdr:row>
      <xdr:rowOff>100908</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42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22185</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28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55734</xdr:rowOff>
    </xdr:from>
    <xdr:to>
      <xdr:col>20</xdr:col>
      <xdr:colOff>38100</xdr:colOff>
      <xdr:row>55</xdr:row>
      <xdr:rowOff>157334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48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2411</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926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76060</xdr:rowOff>
    </xdr:from>
    <xdr:to>
      <xdr:col>15</xdr:col>
      <xdr:colOff>101600</xdr:colOff>
      <xdr:row>55</xdr:row>
      <xdr:rowOff>6210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33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22737</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910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61144</xdr:rowOff>
    </xdr:from>
    <xdr:to>
      <xdr:col>10</xdr:col>
      <xdr:colOff>165100</xdr:colOff>
      <xdr:row>54</xdr:row>
      <xdr:rowOff>162744</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31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7821</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09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40799</xdr:rowOff>
    </xdr:from>
    <xdr:to>
      <xdr:col>6</xdr:col>
      <xdr:colOff>38100</xdr:colOff>
      <xdr:row>52</xdr:row>
      <xdr:rowOff>142399</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895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50</xdr:row>
      <xdr:rowOff>158926</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873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2413</xdr:rowOff>
    </xdr:from>
    <xdr:to>
      <xdr:col>24</xdr:col>
      <xdr:colOff>62865</xdr:colOff>
      <xdr:row>79</xdr:row>
      <xdr:rowOff>71540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03913"/>
          <a:ext cx="1270" cy="1612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75367</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619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71540</xdr:rowOff>
    </xdr:from>
    <xdr:to>
      <xdr:col>24</xdr:col>
      <xdr:colOff>152400</xdr:colOff>
      <xdr:row>79</xdr:row>
      <xdr:rowOff>71540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616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120540</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77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2413</xdr:rowOff>
    </xdr:from>
    <xdr:to>
      <xdr:col>24</xdr:col>
      <xdr:colOff>152400</xdr:colOff>
      <xdr:row>70</xdr:row>
      <xdr:rowOff>2413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0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52946</xdr:rowOff>
    </xdr:from>
    <xdr:to>
      <xdr:col>24</xdr:col>
      <xdr:colOff>63500</xdr:colOff>
      <xdr:row>76</xdr:row>
      <xdr:rowOff>123470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083146"/>
          <a:ext cx="838200" cy="70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84967</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7722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62090</xdr:rowOff>
    </xdr:from>
    <xdr:to>
      <xdr:col>24</xdr:col>
      <xdr:colOff>114300</xdr:colOff>
      <xdr:row>75</xdr:row>
      <xdr:rowOff>163689</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208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123470</xdr:rowOff>
    </xdr:from>
    <xdr:to>
      <xdr:col>19</xdr:col>
      <xdr:colOff>177800</xdr:colOff>
      <xdr:row>76</xdr:row>
      <xdr:rowOff>136361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153670"/>
          <a:ext cx="889000" cy="1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129248</xdr:rowOff>
    </xdr:from>
    <xdr:to>
      <xdr:col>20</xdr:col>
      <xdr:colOff>38100</xdr:colOff>
      <xdr:row>76</xdr:row>
      <xdr:rowOff>59398</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9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75925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763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136361</xdr:rowOff>
    </xdr:from>
    <xdr:to>
      <xdr:col>15</xdr:col>
      <xdr:colOff>50800</xdr:colOff>
      <xdr:row>76</xdr:row>
      <xdr:rowOff>149658</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166561"/>
          <a:ext cx="889000" cy="1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139979</xdr:rowOff>
    </xdr:from>
    <xdr:to>
      <xdr:col>15</xdr:col>
      <xdr:colOff>101600</xdr:colOff>
      <xdr:row>76</xdr:row>
      <xdr:rowOff>70129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299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86656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773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149658</xdr:rowOff>
    </xdr:from>
    <xdr:to>
      <xdr:col>10</xdr:col>
      <xdr:colOff>114300</xdr:colOff>
      <xdr:row>77</xdr:row>
      <xdr:rowOff>100673</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179858"/>
          <a:ext cx="889000" cy="12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152882</xdr:rowOff>
    </xdr:from>
    <xdr:to>
      <xdr:col>10</xdr:col>
      <xdr:colOff>165100</xdr:colOff>
      <xdr:row>76</xdr:row>
      <xdr:rowOff>83032</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99560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786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63182</xdr:rowOff>
    </xdr:from>
    <xdr:to>
      <xdr:col>6</xdr:col>
      <xdr:colOff>38100</xdr:colOff>
      <xdr:row>76</xdr:row>
      <xdr:rowOff>164782</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9859</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868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2146</xdr:rowOff>
    </xdr:from>
    <xdr:to>
      <xdr:col>24</xdr:col>
      <xdr:colOff>114300</xdr:colOff>
      <xdr:row>76</xdr:row>
      <xdr:rowOff>103746</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03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152023</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010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72670</xdr:rowOff>
    </xdr:from>
    <xdr:to>
      <xdr:col>20</xdr:col>
      <xdr:colOff>38100</xdr:colOff>
      <xdr:row>77</xdr:row>
      <xdr:rowOff>2820</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10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165397</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195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85561</xdr:rowOff>
    </xdr:from>
    <xdr:to>
      <xdr:col>15</xdr:col>
      <xdr:colOff>101600</xdr:colOff>
      <xdr:row>77</xdr:row>
      <xdr:rowOff>15711</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11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6838</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208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98858</xdr:rowOff>
    </xdr:from>
    <xdr:to>
      <xdr:col>10</xdr:col>
      <xdr:colOff>165100</xdr:colOff>
      <xdr:row>77</xdr:row>
      <xdr:rowOff>29008</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12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20135</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221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49873</xdr:rowOff>
    </xdr:from>
    <xdr:to>
      <xdr:col>6</xdr:col>
      <xdr:colOff>38100</xdr:colOff>
      <xdr:row>77</xdr:row>
      <xdr:rowOff>151473</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25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142600</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344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92677</xdr:rowOff>
    </xdr:from>
    <xdr:to>
      <xdr:col>24</xdr:col>
      <xdr:colOff>62865</xdr:colOff>
      <xdr:row>98</xdr:row>
      <xdr:rowOff>165258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694627"/>
          <a:ext cx="1270" cy="1272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169085</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97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165258</xdr:rowOff>
    </xdr:from>
    <xdr:to>
      <xdr:col>24</xdr:col>
      <xdr:colOff>152400</xdr:colOff>
      <xdr:row>98</xdr:row>
      <xdr:rowOff>165258</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967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39354</xdr:rowOff>
    </xdr:from>
    <xdr:ext cx="534377"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4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74,557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92677</xdr:rowOff>
    </xdr:from>
    <xdr:to>
      <xdr:col>24</xdr:col>
      <xdr:colOff>152400</xdr:colOff>
      <xdr:row>91</xdr:row>
      <xdr:rowOff>92677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69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92015</xdr:rowOff>
    </xdr:from>
    <xdr:to>
      <xdr:col>24</xdr:col>
      <xdr:colOff>63500</xdr:colOff>
      <xdr:row>97</xdr:row>
      <xdr:rowOff>119218</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722665"/>
          <a:ext cx="838200" cy="2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112806</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4005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89929</xdr:rowOff>
    </xdr:from>
    <xdr:to>
      <xdr:col>24</xdr:col>
      <xdr:colOff>114300</xdr:colOff>
      <xdr:row>97</xdr:row>
      <xdr:rowOff>20079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119218</xdr:rowOff>
    </xdr:from>
    <xdr:to>
      <xdr:col>19</xdr:col>
      <xdr:colOff>177800</xdr:colOff>
      <xdr:row>97</xdr:row>
      <xdr:rowOff>157576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749868"/>
          <a:ext cx="889000" cy="38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105200</xdr:rowOff>
    </xdr:from>
    <xdr:to>
      <xdr:col>20</xdr:col>
      <xdr:colOff>38100</xdr:colOff>
      <xdr:row>97</xdr:row>
      <xdr:rowOff>35350</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56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51877</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33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157576</xdr:rowOff>
    </xdr:from>
    <xdr:to>
      <xdr:col>15</xdr:col>
      <xdr:colOff>50800</xdr:colOff>
      <xdr:row>97</xdr:row>
      <xdr:rowOff>160572</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788226"/>
          <a:ext cx="889000" cy="2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146918</xdr:rowOff>
    </xdr:from>
    <xdr:to>
      <xdr:col>15</xdr:col>
      <xdr:colOff>101600</xdr:colOff>
      <xdr:row>97</xdr:row>
      <xdr:rowOff>77068</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93595</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38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98301</xdr:rowOff>
    </xdr:from>
    <xdr:to>
      <xdr:col>10</xdr:col>
      <xdr:colOff>114300</xdr:colOff>
      <xdr:row>97</xdr:row>
      <xdr:rowOff>160572</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728951"/>
          <a:ext cx="889000" cy="6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146416</xdr:rowOff>
    </xdr:from>
    <xdr:to>
      <xdr:col>10</xdr:col>
      <xdr:colOff>165100</xdr:colOff>
      <xdr:row>97</xdr:row>
      <xdr:rowOff>76566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60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93093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38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116835</xdr:rowOff>
    </xdr:from>
    <xdr:to>
      <xdr:col>6</xdr:col>
      <xdr:colOff>38100</xdr:colOff>
      <xdr:row>97</xdr:row>
      <xdr:rowOff>46985</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5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63512</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35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41215</xdr:rowOff>
    </xdr:from>
    <xdr:to>
      <xdr:col>24</xdr:col>
      <xdr:colOff>114300</xdr:colOff>
      <xdr:row>97</xdr:row>
      <xdr:rowOff>142815</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67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19642</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65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68418</xdr:rowOff>
    </xdr:from>
    <xdr:to>
      <xdr:col>20</xdr:col>
      <xdr:colOff>38100</xdr:colOff>
      <xdr:row>97</xdr:row>
      <xdr:rowOff>170018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69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161145</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79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106776</xdr:rowOff>
    </xdr:from>
    <xdr:to>
      <xdr:col>15</xdr:col>
      <xdr:colOff>101600</xdr:colOff>
      <xdr:row>98</xdr:row>
      <xdr:rowOff>36926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73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28053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83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109772</xdr:rowOff>
    </xdr:from>
    <xdr:to>
      <xdr:col>10</xdr:col>
      <xdr:colOff>165100</xdr:colOff>
      <xdr:row>98</xdr:row>
      <xdr:rowOff>39922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74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31049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83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47501</xdr:rowOff>
    </xdr:from>
    <xdr:to>
      <xdr:col>6</xdr:col>
      <xdr:colOff>38100</xdr:colOff>
      <xdr:row>97</xdr:row>
      <xdr:rowOff>149101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67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140228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770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137414</xdr:rowOff>
    </xdr:from>
    <xdr:to>
      <xdr:col>54</xdr:col>
      <xdr:colOff>189865</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80914"/>
          <a:ext cx="127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84091</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505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137414</xdr:rowOff>
    </xdr:from>
    <xdr:to>
      <xdr:col>55</xdr:col>
      <xdr:colOff>88900</xdr:colOff>
      <xdr:row>30</xdr:row>
      <xdr:rowOff>137414</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102667</xdr:rowOff>
    </xdr:from>
    <xdr:to>
      <xdr:col>55</xdr:col>
      <xdr:colOff>0</xdr:colOff>
      <xdr:row>34</xdr:row>
      <xdr:rowOff>44602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9639300" y="5760517"/>
          <a:ext cx="838200" cy="113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89273</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261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110846</xdr:rowOff>
    </xdr:from>
    <xdr:to>
      <xdr:col>55</xdr:col>
      <xdr:colOff>50800</xdr:colOff>
      <xdr:row>37</xdr:row>
      <xdr:rowOff>40996</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44602</xdr:rowOff>
    </xdr:from>
    <xdr:to>
      <xdr:col>50</xdr:col>
      <xdr:colOff>114300</xdr:colOff>
      <xdr:row>34</xdr:row>
      <xdr:rowOff>118669</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8750300" y="5873902"/>
          <a:ext cx="889000" cy="74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134620</xdr:rowOff>
    </xdr:from>
    <xdr:to>
      <xdr:col>50</xdr:col>
      <xdr:colOff>165100</xdr:colOff>
      <xdr:row>37</xdr:row>
      <xdr:rowOff>64770</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55897</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399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118669</xdr:rowOff>
    </xdr:from>
    <xdr:to>
      <xdr:col>45</xdr:col>
      <xdr:colOff>177800</xdr:colOff>
      <xdr:row>35</xdr:row>
      <xdr:rowOff>47346</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7861300" y="5947969"/>
          <a:ext cx="889000" cy="10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129134</xdr:rowOff>
    </xdr:from>
    <xdr:to>
      <xdr:col>46</xdr:col>
      <xdr:colOff>38100</xdr:colOff>
      <xdr:row>37</xdr:row>
      <xdr:rowOff>59284</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50411</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394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47346</xdr:rowOff>
    </xdr:from>
    <xdr:to>
      <xdr:col>41</xdr:col>
      <xdr:colOff>50800</xdr:colOff>
      <xdr:row>35</xdr:row>
      <xdr:rowOff>53746</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6972300" y="6048096"/>
          <a:ext cx="8890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117246</xdr:rowOff>
    </xdr:from>
    <xdr:to>
      <xdr:col>41</xdr:col>
      <xdr:colOff>101600</xdr:colOff>
      <xdr:row>37</xdr:row>
      <xdr:rowOff>47396</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38523</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382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76098</xdr:rowOff>
    </xdr:from>
    <xdr:to>
      <xdr:col>36</xdr:col>
      <xdr:colOff>165100</xdr:colOff>
      <xdr:row>37</xdr:row>
      <xdr:rowOff>6248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168825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3017" y="63410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51867</xdr:rowOff>
    </xdr:from>
    <xdr:to>
      <xdr:col>55</xdr:col>
      <xdr:colOff>50800</xdr:colOff>
      <xdr:row>33</xdr:row>
      <xdr:rowOff>153467</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570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74744</xdr:rowOff>
    </xdr:from>
    <xdr:ext cx="469744"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5561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165252</xdr:rowOff>
    </xdr:from>
    <xdr:to>
      <xdr:col>50</xdr:col>
      <xdr:colOff>165100</xdr:colOff>
      <xdr:row>34</xdr:row>
      <xdr:rowOff>95402</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582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111929</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04428" y="559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67869</xdr:rowOff>
    </xdr:from>
    <xdr:to>
      <xdr:col>46</xdr:col>
      <xdr:colOff>38100</xdr:colOff>
      <xdr:row>34</xdr:row>
      <xdr:rowOff>169469</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589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14546</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15428" y="5672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167996</xdr:rowOff>
    </xdr:from>
    <xdr:to>
      <xdr:col>41</xdr:col>
      <xdr:colOff>101600</xdr:colOff>
      <xdr:row>35</xdr:row>
      <xdr:rowOff>98146</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599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114673</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26428" y="57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2946</xdr:rowOff>
    </xdr:from>
    <xdr:to>
      <xdr:col>36</xdr:col>
      <xdr:colOff>165100</xdr:colOff>
      <xdr:row>35</xdr:row>
      <xdr:rowOff>104546</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00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121073</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37428" y="577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1016</xdr:rowOff>
    </xdr:from>
    <xdr:to>
      <xdr:col>54</xdr:col>
      <xdr:colOff>189865</xdr:colOff>
      <xdr:row>59</xdr:row>
      <xdr:rowOff>35763</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744966"/>
          <a:ext cx="1270" cy="1406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39590</xdr:rowOff>
    </xdr:from>
    <xdr:ext cx="378565"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15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35763</xdr:rowOff>
    </xdr:from>
    <xdr:to>
      <xdr:col>55</xdr:col>
      <xdr:colOff>88900</xdr:colOff>
      <xdr:row>59</xdr:row>
      <xdr:rowOff>35763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15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119143</xdr:rowOff>
    </xdr:from>
    <xdr:ext cx="534377"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52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1016</xdr:rowOff>
    </xdr:from>
    <xdr:to>
      <xdr:col>55</xdr:col>
      <xdr:colOff>88900</xdr:colOff>
      <xdr:row>51</xdr:row>
      <xdr:rowOff>1016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744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51918</xdr:rowOff>
    </xdr:from>
    <xdr:to>
      <xdr:col>55</xdr:col>
      <xdr:colOff>0</xdr:colOff>
      <xdr:row>55</xdr:row>
      <xdr:rowOff>96418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481668"/>
          <a:ext cx="838200" cy="4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77919</xdr:rowOff>
    </xdr:from>
    <xdr:ext cx="469744"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679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99492</xdr:rowOff>
    </xdr:from>
    <xdr:to>
      <xdr:col>55</xdr:col>
      <xdr:colOff>50800</xdr:colOff>
      <xdr:row>57</xdr:row>
      <xdr:rowOff>29642</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70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148616</xdr:rowOff>
    </xdr:from>
    <xdr:to>
      <xdr:col>50</xdr:col>
      <xdr:colOff>114300</xdr:colOff>
      <xdr:row>55</xdr:row>
      <xdr:rowOff>96418</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9406916"/>
          <a:ext cx="889000" cy="11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104063</xdr:rowOff>
    </xdr:from>
    <xdr:to>
      <xdr:col>50</xdr:col>
      <xdr:colOff>165100</xdr:colOff>
      <xdr:row>57</xdr:row>
      <xdr:rowOff>34213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70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25340</xdr:rowOff>
    </xdr:from>
    <xdr:ext cx="469744"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404428" y="9797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148616</xdr:rowOff>
    </xdr:from>
    <xdr:to>
      <xdr:col>45</xdr:col>
      <xdr:colOff>177800</xdr:colOff>
      <xdr:row>56</xdr:row>
      <xdr:rowOff>23876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406916"/>
          <a:ext cx="889000" cy="21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138659</xdr:rowOff>
    </xdr:from>
    <xdr:to>
      <xdr:col>46</xdr:col>
      <xdr:colOff>38100</xdr:colOff>
      <xdr:row>57</xdr:row>
      <xdr:rowOff>68809</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73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59936</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515428" y="9832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82169</xdr:rowOff>
    </xdr:from>
    <xdr:to>
      <xdr:col>41</xdr:col>
      <xdr:colOff>50800</xdr:colOff>
      <xdr:row>56</xdr:row>
      <xdr:rowOff>23876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9511919"/>
          <a:ext cx="889000" cy="11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126391</xdr:rowOff>
    </xdr:from>
    <xdr:to>
      <xdr:col>41</xdr:col>
      <xdr:colOff>101600</xdr:colOff>
      <xdr:row>57</xdr:row>
      <xdr:rowOff>56541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72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47668</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26428" y="9820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139040</xdr:rowOff>
    </xdr:from>
    <xdr:to>
      <xdr:col>36</xdr:col>
      <xdr:colOff>165100</xdr:colOff>
      <xdr:row>57</xdr:row>
      <xdr:rowOff>69190</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7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60317</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37428" y="9832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1118</xdr:rowOff>
    </xdr:from>
    <xdr:to>
      <xdr:col>55</xdr:col>
      <xdr:colOff>50800</xdr:colOff>
      <xdr:row>55</xdr:row>
      <xdr:rowOff>102718</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43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23995</xdr:rowOff>
    </xdr:from>
    <xdr:ext cx="469744"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282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45618</xdr:rowOff>
    </xdr:from>
    <xdr:to>
      <xdr:col>50</xdr:col>
      <xdr:colOff>165100</xdr:colOff>
      <xdr:row>55</xdr:row>
      <xdr:rowOff>147218</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475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53</xdr:row>
      <xdr:rowOff>163745</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04428" y="9250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97816</xdr:rowOff>
    </xdr:from>
    <xdr:to>
      <xdr:col>46</xdr:col>
      <xdr:colOff>38100</xdr:colOff>
      <xdr:row>55</xdr:row>
      <xdr:rowOff>27966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35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53</xdr:row>
      <xdr:rowOff>44493</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15428" y="913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144526</xdr:rowOff>
    </xdr:from>
    <xdr:to>
      <xdr:col>41</xdr:col>
      <xdr:colOff>101600</xdr:colOff>
      <xdr:row>56</xdr:row>
      <xdr:rowOff>74676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57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91203</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26428" y="9349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31369</xdr:rowOff>
    </xdr:from>
    <xdr:to>
      <xdr:col>36</xdr:col>
      <xdr:colOff>165100</xdr:colOff>
      <xdr:row>55</xdr:row>
      <xdr:rowOff>132969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46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53</xdr:row>
      <xdr:rowOff>149496</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37428" y="9236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68344</xdr:rowOff>
    </xdr:from>
    <xdr:to>
      <xdr:col>54</xdr:col>
      <xdr:colOff>189865</xdr:colOff>
      <xdr:row>79</xdr:row>
      <xdr:rowOff>74811</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069844"/>
          <a:ext cx="1270" cy="1549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78638</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623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74811</xdr:rowOff>
    </xdr:from>
    <xdr:to>
      <xdr:col>55</xdr:col>
      <xdr:colOff>88900</xdr:colOff>
      <xdr:row>79</xdr:row>
      <xdr:rowOff>74811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61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15021</xdr:rowOff>
    </xdr:from>
    <xdr:ext cx="534377"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4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68344</xdr:rowOff>
    </xdr:from>
    <xdr:to>
      <xdr:col>55</xdr:col>
      <xdr:colOff>88900</xdr:colOff>
      <xdr:row>70</xdr:row>
      <xdr:rowOff>68344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06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170593</xdr:rowOff>
    </xdr:from>
    <xdr:to>
      <xdr:col>55</xdr:col>
      <xdr:colOff>0</xdr:colOff>
      <xdr:row>74</xdr:row>
      <xdr:rowOff>47346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2686443"/>
          <a:ext cx="838200" cy="48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6618</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208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28191</xdr:rowOff>
    </xdr:from>
    <xdr:to>
      <xdr:col>55</xdr:col>
      <xdr:colOff>50800</xdr:colOff>
      <xdr:row>77</xdr:row>
      <xdr:rowOff>129791</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29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47346</xdr:rowOff>
    </xdr:from>
    <xdr:to>
      <xdr:col>50</xdr:col>
      <xdr:colOff>114300</xdr:colOff>
      <xdr:row>75</xdr:row>
      <xdr:rowOff>52604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2734646"/>
          <a:ext cx="889000" cy="17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50854</xdr:rowOff>
    </xdr:from>
    <xdr:to>
      <xdr:col>50</xdr:col>
      <xdr:colOff>165100</xdr:colOff>
      <xdr:row>77</xdr:row>
      <xdr:rowOff>152454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25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143581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34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52604</xdr:rowOff>
    </xdr:from>
    <xdr:to>
      <xdr:col>45</xdr:col>
      <xdr:colOff>177800</xdr:colOff>
      <xdr:row>75</xdr:row>
      <xdr:rowOff>81538</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2911354"/>
          <a:ext cx="889000" cy="28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42201</xdr:rowOff>
    </xdr:from>
    <xdr:to>
      <xdr:col>46</xdr:col>
      <xdr:colOff>38100</xdr:colOff>
      <xdr:row>77</xdr:row>
      <xdr:rowOff>143801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24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134928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33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161613</xdr:rowOff>
    </xdr:from>
    <xdr:to>
      <xdr:col>41</xdr:col>
      <xdr:colOff>50800</xdr:colOff>
      <xdr:row>75</xdr:row>
      <xdr:rowOff>81538</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2848913"/>
          <a:ext cx="889000" cy="9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24467</xdr:rowOff>
    </xdr:from>
    <xdr:to>
      <xdr:col>41</xdr:col>
      <xdr:colOff>101600</xdr:colOff>
      <xdr:row>77</xdr:row>
      <xdr:rowOff>126067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22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117194</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31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158818</xdr:rowOff>
    </xdr:from>
    <xdr:to>
      <xdr:col>36</xdr:col>
      <xdr:colOff>165100</xdr:colOff>
      <xdr:row>77</xdr:row>
      <xdr:rowOff>88968</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18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80095</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28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119793</xdr:rowOff>
    </xdr:from>
    <xdr:to>
      <xdr:col>55</xdr:col>
      <xdr:colOff>50800</xdr:colOff>
      <xdr:row>74</xdr:row>
      <xdr:rowOff>49943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263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142670</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24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167996</xdr:rowOff>
    </xdr:from>
    <xdr:to>
      <xdr:col>50</xdr:col>
      <xdr:colOff>165100</xdr:colOff>
      <xdr:row>74</xdr:row>
      <xdr:rowOff>98146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268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114673</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245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1804</xdr:rowOff>
    </xdr:from>
    <xdr:to>
      <xdr:col>46</xdr:col>
      <xdr:colOff>38100</xdr:colOff>
      <xdr:row>75</xdr:row>
      <xdr:rowOff>103404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286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119931</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263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30738</xdr:rowOff>
    </xdr:from>
    <xdr:to>
      <xdr:col>41</xdr:col>
      <xdr:colOff>101600</xdr:colOff>
      <xdr:row>75</xdr:row>
      <xdr:rowOff>132338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288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148865</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266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110813</xdr:rowOff>
    </xdr:from>
    <xdr:to>
      <xdr:col>36</xdr:col>
      <xdr:colOff>165100</xdr:colOff>
      <xdr:row>75</xdr:row>
      <xdr:rowOff>40963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279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57490</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257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105524</xdr:rowOff>
    </xdr:from>
    <xdr:to>
      <xdr:col>54</xdr:col>
      <xdr:colOff>189865</xdr:colOff>
      <xdr:row>98</xdr:row>
      <xdr:rowOff>164914</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536024"/>
          <a:ext cx="1270" cy="1430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168741</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97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164914</xdr:rowOff>
    </xdr:from>
    <xdr:to>
      <xdr:col>55</xdr:col>
      <xdr:colOff>88900</xdr:colOff>
      <xdr:row>98</xdr:row>
      <xdr:rowOff>164914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967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52201</xdr:rowOff>
    </xdr:from>
    <xdr:ext cx="534377"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31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81,495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105524</xdr:rowOff>
    </xdr:from>
    <xdr:to>
      <xdr:col>55</xdr:col>
      <xdr:colOff>88900</xdr:colOff>
      <xdr:row>90</xdr:row>
      <xdr:rowOff>105524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53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165075</xdr:rowOff>
    </xdr:from>
    <xdr:to>
      <xdr:col>55</xdr:col>
      <xdr:colOff>0</xdr:colOff>
      <xdr:row>95</xdr:row>
      <xdr:rowOff>36326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9639300" y="16281375"/>
          <a:ext cx="838200" cy="42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41450</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329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63023</xdr:rowOff>
    </xdr:from>
    <xdr:to>
      <xdr:col>55</xdr:col>
      <xdr:colOff>50800</xdr:colOff>
      <xdr:row>95</xdr:row>
      <xdr:rowOff>164623</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35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164937</xdr:rowOff>
    </xdr:from>
    <xdr:to>
      <xdr:col>50</xdr:col>
      <xdr:colOff>114300</xdr:colOff>
      <xdr:row>94</xdr:row>
      <xdr:rowOff>165075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8750300" y="16281237"/>
          <a:ext cx="889000" cy="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70109</xdr:rowOff>
    </xdr:from>
    <xdr:to>
      <xdr:col>50</xdr:col>
      <xdr:colOff>165100</xdr:colOff>
      <xdr:row>96</xdr:row>
      <xdr:rowOff>259</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357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162836</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45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133665</xdr:rowOff>
    </xdr:from>
    <xdr:to>
      <xdr:col>45</xdr:col>
      <xdr:colOff>177800</xdr:colOff>
      <xdr:row>94</xdr:row>
      <xdr:rowOff>164937</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7861300" y="16078515"/>
          <a:ext cx="889000" cy="20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48095</xdr:rowOff>
    </xdr:from>
    <xdr:to>
      <xdr:col>46</xdr:col>
      <xdr:colOff>38100</xdr:colOff>
      <xdr:row>95</xdr:row>
      <xdr:rowOff>149695</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3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140822</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42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133665</xdr:rowOff>
    </xdr:from>
    <xdr:to>
      <xdr:col>41</xdr:col>
      <xdr:colOff>50800</xdr:colOff>
      <xdr:row>95</xdr:row>
      <xdr:rowOff>85362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6972300" y="16078515"/>
          <a:ext cx="889000" cy="29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65263</xdr:rowOff>
    </xdr:from>
    <xdr:to>
      <xdr:col>41</xdr:col>
      <xdr:colOff>101600</xdr:colOff>
      <xdr:row>95</xdr:row>
      <xdr:rowOff>166863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353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157990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445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81265</xdr:rowOff>
    </xdr:from>
    <xdr:to>
      <xdr:col>36</xdr:col>
      <xdr:colOff>165100</xdr:colOff>
      <xdr:row>96</xdr:row>
      <xdr:rowOff>11415</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36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2542</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46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156976</xdr:rowOff>
    </xdr:from>
    <xdr:to>
      <xdr:col>55</xdr:col>
      <xdr:colOff>50800</xdr:colOff>
      <xdr:row>95</xdr:row>
      <xdr:rowOff>87126</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27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8403</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124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114275</xdr:rowOff>
    </xdr:from>
    <xdr:to>
      <xdr:col>50</xdr:col>
      <xdr:colOff>165100</xdr:colOff>
      <xdr:row>95</xdr:row>
      <xdr:rowOff>44425</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23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60952</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600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114137</xdr:rowOff>
    </xdr:from>
    <xdr:to>
      <xdr:col>46</xdr:col>
      <xdr:colOff>38100</xdr:colOff>
      <xdr:row>95</xdr:row>
      <xdr:rowOff>44287</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23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60814</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600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82865</xdr:rowOff>
    </xdr:from>
    <xdr:to>
      <xdr:col>41</xdr:col>
      <xdr:colOff>101600</xdr:colOff>
      <xdr:row>94</xdr:row>
      <xdr:rowOff>13015</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02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29542</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5802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34562</xdr:rowOff>
    </xdr:from>
    <xdr:to>
      <xdr:col>36</xdr:col>
      <xdr:colOff>165100</xdr:colOff>
      <xdr:row>95</xdr:row>
      <xdr:rowOff>136162</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32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152689</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09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42817</xdr:rowOff>
    </xdr:from>
    <xdr:to>
      <xdr:col>85</xdr:col>
      <xdr:colOff>126364</xdr:colOff>
      <xdr:row>39</xdr:row>
      <xdr:rowOff>63282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186317"/>
          <a:ext cx="1269" cy="1563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67109</xdr:rowOff>
    </xdr:from>
    <xdr:ext cx="469744"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75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63282</xdr:rowOff>
    </xdr:from>
    <xdr:to>
      <xdr:col>86</xdr:col>
      <xdr:colOff>25400</xdr:colOff>
      <xdr:row>39</xdr:row>
      <xdr:rowOff>63282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74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160944</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496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42817</xdr:rowOff>
    </xdr:from>
    <xdr:to>
      <xdr:col>86</xdr:col>
      <xdr:colOff>25400</xdr:colOff>
      <xdr:row>30</xdr:row>
      <xdr:rowOff>42817</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18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75366</xdr:rowOff>
    </xdr:from>
    <xdr:to>
      <xdr:col>85</xdr:col>
      <xdr:colOff>127000</xdr:colOff>
      <xdr:row>37</xdr:row>
      <xdr:rowOff>94633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6419016"/>
          <a:ext cx="838200" cy="19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11157</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354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32730</xdr:rowOff>
    </xdr:from>
    <xdr:to>
      <xdr:col>85</xdr:col>
      <xdr:colOff>177800</xdr:colOff>
      <xdr:row>37</xdr:row>
      <xdr:rowOff>134330</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37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94633</xdr:rowOff>
    </xdr:from>
    <xdr:to>
      <xdr:col>81</xdr:col>
      <xdr:colOff>50800</xdr:colOff>
      <xdr:row>37</xdr:row>
      <xdr:rowOff>163322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6438283"/>
          <a:ext cx="889000" cy="68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67237</xdr:rowOff>
    </xdr:from>
    <xdr:to>
      <xdr:col>81</xdr:col>
      <xdr:colOff>101600</xdr:colOff>
      <xdr:row>37</xdr:row>
      <xdr:rowOff>168838</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159965</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50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92892</xdr:rowOff>
    </xdr:from>
    <xdr:to>
      <xdr:col>76</xdr:col>
      <xdr:colOff>114300</xdr:colOff>
      <xdr:row>37</xdr:row>
      <xdr:rowOff>163322</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3703300" y="6436542"/>
          <a:ext cx="889000" cy="70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74422</xdr:rowOff>
    </xdr:from>
    <xdr:to>
      <xdr:col>76</xdr:col>
      <xdr:colOff>165100</xdr:colOff>
      <xdr:row>38</xdr:row>
      <xdr:rowOff>4572</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21099</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19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36504</xdr:rowOff>
    </xdr:from>
    <xdr:to>
      <xdr:col>71</xdr:col>
      <xdr:colOff>177800</xdr:colOff>
      <xdr:row>37</xdr:row>
      <xdr:rowOff>92892</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2814300" y="6037254"/>
          <a:ext cx="889000" cy="399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89227</xdr:rowOff>
    </xdr:from>
    <xdr:to>
      <xdr:col>72</xdr:col>
      <xdr:colOff>38100</xdr:colOff>
      <xdr:row>38</xdr:row>
      <xdr:rowOff>19377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10503</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52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68652</xdr:rowOff>
    </xdr:from>
    <xdr:to>
      <xdr:col>67</xdr:col>
      <xdr:colOff>101600</xdr:colOff>
      <xdr:row>37</xdr:row>
      <xdr:rowOff>170252</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4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161379</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50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24566</xdr:rowOff>
    </xdr:from>
    <xdr:to>
      <xdr:col>85</xdr:col>
      <xdr:colOff>177800</xdr:colOff>
      <xdr:row>37</xdr:row>
      <xdr:rowOff>126166</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36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47443</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21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43833</xdr:rowOff>
    </xdr:from>
    <xdr:to>
      <xdr:col>81</xdr:col>
      <xdr:colOff>101600</xdr:colOff>
      <xdr:row>37</xdr:row>
      <xdr:rowOff>145433</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38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161960</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16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112522</xdr:rowOff>
    </xdr:from>
    <xdr:to>
      <xdr:col>76</xdr:col>
      <xdr:colOff>165100</xdr:colOff>
      <xdr:row>38</xdr:row>
      <xdr:rowOff>42672</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45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33799</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54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42092</xdr:rowOff>
    </xdr:from>
    <xdr:to>
      <xdr:col>72</xdr:col>
      <xdr:colOff>38100</xdr:colOff>
      <xdr:row>37</xdr:row>
      <xdr:rowOff>143692</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38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160219</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16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157154</xdr:rowOff>
    </xdr:from>
    <xdr:to>
      <xdr:col>67</xdr:col>
      <xdr:colOff>101600</xdr:colOff>
      <xdr:row>35</xdr:row>
      <xdr:rowOff>87304</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598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103831</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576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71280</xdr:rowOff>
    </xdr:from>
    <xdr:to>
      <xdr:col>85</xdr:col>
      <xdr:colOff>126364</xdr:colOff>
      <xdr:row>57</xdr:row>
      <xdr:rowOff>121938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43780"/>
          <a:ext cx="1269" cy="125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125765</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989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121938</xdr:rowOff>
    </xdr:from>
    <xdr:to>
      <xdr:col>86</xdr:col>
      <xdr:colOff>25400</xdr:colOff>
      <xdr:row>57</xdr:row>
      <xdr:rowOff>121938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989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17957</xdr:rowOff>
    </xdr:from>
    <xdr:ext cx="534377"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1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71280</xdr:rowOff>
    </xdr:from>
    <xdr:to>
      <xdr:col>86</xdr:col>
      <xdr:colOff>25400</xdr:colOff>
      <xdr:row>50</xdr:row>
      <xdr:rowOff>71280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43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105479</xdr:rowOff>
    </xdr:from>
    <xdr:to>
      <xdr:col>85</xdr:col>
      <xdr:colOff>127000</xdr:colOff>
      <xdr:row>55</xdr:row>
      <xdr:rowOff>142901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535229"/>
          <a:ext cx="838200" cy="37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63154</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321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40277</xdr:rowOff>
    </xdr:from>
    <xdr:to>
      <xdr:col>85</xdr:col>
      <xdr:colOff>177800</xdr:colOff>
      <xdr:row>55</xdr:row>
      <xdr:rowOff>141877</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47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142901</xdr:rowOff>
    </xdr:from>
    <xdr:to>
      <xdr:col>81</xdr:col>
      <xdr:colOff>50800</xdr:colOff>
      <xdr:row>55</xdr:row>
      <xdr:rowOff>144775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572651"/>
          <a:ext cx="889000" cy="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146416</xdr:rowOff>
    </xdr:from>
    <xdr:to>
      <xdr:col>81</xdr:col>
      <xdr:colOff>101600</xdr:colOff>
      <xdr:row>56</xdr:row>
      <xdr:rowOff>76566</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57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67693</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66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144775</xdr:rowOff>
    </xdr:from>
    <xdr:to>
      <xdr:col>76</xdr:col>
      <xdr:colOff>114300</xdr:colOff>
      <xdr:row>56</xdr:row>
      <xdr:rowOff>93249</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574525"/>
          <a:ext cx="889000" cy="119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113017</xdr:rowOff>
    </xdr:from>
    <xdr:to>
      <xdr:col>76</xdr:col>
      <xdr:colOff>165100</xdr:colOff>
      <xdr:row>56</xdr:row>
      <xdr:rowOff>43167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5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34294</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6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78229</xdr:rowOff>
    </xdr:from>
    <xdr:to>
      <xdr:col>71</xdr:col>
      <xdr:colOff>177800</xdr:colOff>
      <xdr:row>56</xdr:row>
      <xdr:rowOff>93249</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9679429"/>
          <a:ext cx="889000" cy="15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139855</xdr:rowOff>
    </xdr:from>
    <xdr:to>
      <xdr:col>72</xdr:col>
      <xdr:colOff>38100</xdr:colOff>
      <xdr:row>56</xdr:row>
      <xdr:rowOff>70005</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56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86532</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34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78681</xdr:rowOff>
    </xdr:from>
    <xdr:to>
      <xdr:col>67</xdr:col>
      <xdr:colOff>101600</xdr:colOff>
      <xdr:row>56</xdr:row>
      <xdr:rowOff>8831</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50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25358</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28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54679</xdr:rowOff>
    </xdr:from>
    <xdr:to>
      <xdr:col>85</xdr:col>
      <xdr:colOff>177800</xdr:colOff>
      <xdr:row>55</xdr:row>
      <xdr:rowOff>156279</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48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33106</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46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92101</xdr:rowOff>
    </xdr:from>
    <xdr:to>
      <xdr:col>81</xdr:col>
      <xdr:colOff>101600</xdr:colOff>
      <xdr:row>56</xdr:row>
      <xdr:rowOff>22251</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52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38778</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29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93975</xdr:rowOff>
    </xdr:from>
    <xdr:to>
      <xdr:col>76</xdr:col>
      <xdr:colOff>165100</xdr:colOff>
      <xdr:row>56</xdr:row>
      <xdr:rowOff>24125</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52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40652</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29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42449</xdr:rowOff>
    </xdr:from>
    <xdr:to>
      <xdr:col>72</xdr:col>
      <xdr:colOff>38100</xdr:colOff>
      <xdr:row>56</xdr:row>
      <xdr:rowOff>144049</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64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135176</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73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27429</xdr:rowOff>
    </xdr:from>
    <xdr:to>
      <xdr:col>67</xdr:col>
      <xdr:colOff>101600</xdr:colOff>
      <xdr:row>56</xdr:row>
      <xdr:rowOff>129029</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62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120156</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72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129315</xdr:rowOff>
    </xdr:from>
    <xdr:to>
      <xdr:col>85</xdr:col>
      <xdr:colOff>126364</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130815"/>
          <a:ext cx="1269" cy="151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75992</xdr:rowOff>
    </xdr:from>
    <xdr:ext cx="534377"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90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46,318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129315</xdr:rowOff>
    </xdr:from>
    <xdr:to>
      <xdr:col>86</xdr:col>
      <xdr:colOff>25400</xdr:colOff>
      <xdr:row>70</xdr:row>
      <xdr:rowOff>129315</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13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149334</xdr:rowOff>
    </xdr:from>
    <xdr:to>
      <xdr:col>85</xdr:col>
      <xdr:colOff>127000</xdr:colOff>
      <xdr:row>79</xdr:row>
      <xdr:rowOff>22788</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5481300" y="13522434"/>
          <a:ext cx="838200" cy="4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158183</xdr:rowOff>
    </xdr:from>
    <xdr:ext cx="469744"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359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135306</xdr:rowOff>
    </xdr:from>
    <xdr:to>
      <xdr:col>85</xdr:col>
      <xdr:colOff>177800</xdr:colOff>
      <xdr:row>79</xdr:row>
      <xdr:rowOff>65456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50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149334</xdr:rowOff>
    </xdr:from>
    <xdr:to>
      <xdr:col>81</xdr:col>
      <xdr:colOff>50800</xdr:colOff>
      <xdr:row>79</xdr:row>
      <xdr:rowOff>27882</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4592300" y="13522434"/>
          <a:ext cx="889000" cy="49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149512</xdr:rowOff>
    </xdr:from>
    <xdr:to>
      <xdr:col>81</xdr:col>
      <xdr:colOff>101600</xdr:colOff>
      <xdr:row>79</xdr:row>
      <xdr:rowOff>79662</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522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70789</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46428" y="13615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27882</xdr:rowOff>
    </xdr:from>
    <xdr:to>
      <xdr:col>76</xdr:col>
      <xdr:colOff>114300</xdr:colOff>
      <xdr:row>79</xdr:row>
      <xdr:rowOff>72034</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3703300" y="13572432"/>
          <a:ext cx="889000" cy="4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3045</xdr:rowOff>
    </xdr:from>
    <xdr:to>
      <xdr:col>76</xdr:col>
      <xdr:colOff>165100</xdr:colOff>
      <xdr:row>79</xdr:row>
      <xdr:rowOff>104645</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54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95772</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57428" y="13640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72034</xdr:rowOff>
    </xdr:from>
    <xdr:to>
      <xdr:col>71</xdr:col>
      <xdr:colOff>177800</xdr:colOff>
      <xdr:row>79</xdr:row>
      <xdr:rowOff>93294</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2814300" y="13616584"/>
          <a:ext cx="889000" cy="2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3437</xdr:rowOff>
    </xdr:from>
    <xdr:to>
      <xdr:col>72</xdr:col>
      <xdr:colOff>38100</xdr:colOff>
      <xdr:row>79</xdr:row>
      <xdr:rowOff>105037</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54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121564</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68428" y="1332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14508</xdr:rowOff>
    </xdr:from>
    <xdr:to>
      <xdr:col>67</xdr:col>
      <xdr:colOff>101600</xdr:colOff>
      <xdr:row>79</xdr:row>
      <xdr:rowOff>116108</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55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132635</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79428" y="1333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143438</xdr:rowOff>
    </xdr:from>
    <xdr:to>
      <xdr:col>85</xdr:col>
      <xdr:colOff>177800</xdr:colOff>
      <xdr:row>79</xdr:row>
      <xdr:rowOff>73588</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51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113733</xdr:rowOff>
    </xdr:from>
    <xdr:ext cx="469744"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48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98534</xdr:rowOff>
    </xdr:from>
    <xdr:to>
      <xdr:col>81</xdr:col>
      <xdr:colOff>101600</xdr:colOff>
      <xdr:row>79</xdr:row>
      <xdr:rowOff>28684</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47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45211</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46428" y="13246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148532</xdr:rowOff>
    </xdr:from>
    <xdr:to>
      <xdr:col>76</xdr:col>
      <xdr:colOff>165100</xdr:colOff>
      <xdr:row>79</xdr:row>
      <xdr:rowOff>78682</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52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95209</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357428" y="13296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21234</xdr:rowOff>
    </xdr:from>
    <xdr:to>
      <xdr:col>72</xdr:col>
      <xdr:colOff>38100</xdr:colOff>
      <xdr:row>79</xdr:row>
      <xdr:rowOff>122834</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56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113961</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14017" y="13658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42494</xdr:rowOff>
    </xdr:from>
    <xdr:to>
      <xdr:col>67</xdr:col>
      <xdr:colOff>101600</xdr:colOff>
      <xdr:row>79</xdr:row>
      <xdr:rowOff>144094</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58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135221</xdr:rowOff>
    </xdr:from>
    <xdr:ext cx="378565"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25017" y="13679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88</xdr:row>
      <xdr:rowOff>168927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161389</xdr:rowOff>
    </xdr:from>
    <xdr:to>
      <xdr:col>85</xdr:col>
      <xdr:colOff>126364</xdr:colOff>
      <xdr:row>98</xdr:row>
      <xdr:rowOff>129099</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591889"/>
          <a:ext cx="1269" cy="1339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132926</xdr:rowOff>
    </xdr:from>
    <xdr:ext cx="534377"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693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129099</xdr:rowOff>
    </xdr:from>
    <xdr:to>
      <xdr:col>86</xdr:col>
      <xdr:colOff>25400</xdr:colOff>
      <xdr:row>98</xdr:row>
      <xdr:rowOff>129099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6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108066</xdr:rowOff>
    </xdr:from>
    <xdr:ext cx="534377"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36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161389</xdr:rowOff>
    </xdr:from>
    <xdr:to>
      <xdr:col>86</xdr:col>
      <xdr:colOff>25400</xdr:colOff>
      <xdr:row>90</xdr:row>
      <xdr:rowOff>161389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59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159674</xdr:rowOff>
    </xdr:from>
    <xdr:to>
      <xdr:col>85</xdr:col>
      <xdr:colOff>127000</xdr:colOff>
      <xdr:row>94</xdr:row>
      <xdr:rowOff>4941</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5481300" y="16104524"/>
          <a:ext cx="838200" cy="16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141279</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2575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162852</xdr:rowOff>
    </xdr:from>
    <xdr:to>
      <xdr:col>85</xdr:col>
      <xdr:colOff>177800</xdr:colOff>
      <xdr:row>95</xdr:row>
      <xdr:rowOff>93002</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27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4941</xdr:rowOff>
    </xdr:from>
    <xdr:to>
      <xdr:col>81</xdr:col>
      <xdr:colOff>50800</xdr:colOff>
      <xdr:row>94</xdr:row>
      <xdr:rowOff>21885</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4592300" y="16121241"/>
          <a:ext cx="889000" cy="16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145793</xdr:rowOff>
    </xdr:from>
    <xdr:to>
      <xdr:col>81</xdr:col>
      <xdr:colOff>101600</xdr:colOff>
      <xdr:row>95</xdr:row>
      <xdr:rowOff>75943</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67070</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35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15799</xdr:rowOff>
    </xdr:from>
    <xdr:to>
      <xdr:col>76</xdr:col>
      <xdr:colOff>114300</xdr:colOff>
      <xdr:row>94</xdr:row>
      <xdr:rowOff>21885</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3703300" y="16132099"/>
          <a:ext cx="889000" cy="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144765</xdr:rowOff>
    </xdr:from>
    <xdr:to>
      <xdr:col>76</xdr:col>
      <xdr:colOff>165100</xdr:colOff>
      <xdr:row>95</xdr:row>
      <xdr:rowOff>74915</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26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66042</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35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92494</xdr:rowOff>
    </xdr:from>
    <xdr:to>
      <xdr:col>71</xdr:col>
      <xdr:colOff>177800</xdr:colOff>
      <xdr:row>94</xdr:row>
      <xdr:rowOff>15799</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2814300" y="16037344"/>
          <a:ext cx="889000" cy="9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134020</xdr:rowOff>
    </xdr:from>
    <xdr:to>
      <xdr:col>72</xdr:col>
      <xdr:colOff>38100</xdr:colOff>
      <xdr:row>95</xdr:row>
      <xdr:rowOff>64170</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2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55297</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34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129048</xdr:rowOff>
    </xdr:from>
    <xdr:to>
      <xdr:col>67</xdr:col>
      <xdr:colOff>101600</xdr:colOff>
      <xdr:row>95</xdr:row>
      <xdr:rowOff>59198</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245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50325</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338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108874</xdr:rowOff>
    </xdr:from>
    <xdr:to>
      <xdr:col>85</xdr:col>
      <xdr:colOff>177800</xdr:colOff>
      <xdr:row>94</xdr:row>
      <xdr:rowOff>39024</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605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131751</xdr:rowOff>
    </xdr:from>
    <xdr:ext cx="534377"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590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125591</xdr:rowOff>
    </xdr:from>
    <xdr:to>
      <xdr:col>81</xdr:col>
      <xdr:colOff>101600</xdr:colOff>
      <xdr:row>94</xdr:row>
      <xdr:rowOff>55741</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607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72268</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14111" y="1584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142535</xdr:rowOff>
    </xdr:from>
    <xdr:to>
      <xdr:col>76</xdr:col>
      <xdr:colOff>165100</xdr:colOff>
      <xdr:row>94</xdr:row>
      <xdr:rowOff>72685</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608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89212</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325111" y="1586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136449</xdr:rowOff>
    </xdr:from>
    <xdr:to>
      <xdr:col>72</xdr:col>
      <xdr:colOff>38100</xdr:colOff>
      <xdr:row>94</xdr:row>
      <xdr:rowOff>66599</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608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83126</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36111" y="1585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41694</xdr:rowOff>
    </xdr:from>
    <xdr:to>
      <xdr:col>67</xdr:col>
      <xdr:colOff>101600</xdr:colOff>
      <xdr:row>93</xdr:row>
      <xdr:rowOff>143294</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59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159821</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47111" y="1576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40945</xdr:rowOff>
    </xdr:from>
    <xdr:to>
      <xdr:col>116</xdr:col>
      <xdr:colOff>62864</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355895"/>
          <a:ext cx="1269" cy="1298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159072</xdr:rowOff>
    </xdr:from>
    <xdr:ext cx="469744"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5131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40945</xdr:rowOff>
    </xdr:from>
    <xdr:to>
      <xdr:col>116</xdr:col>
      <xdr:colOff>152400</xdr:colOff>
      <xdr:row>31</xdr:row>
      <xdr:rowOff>40945</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355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93066</xdr:rowOff>
    </xdr:from>
    <xdr:to>
      <xdr:col>116</xdr:col>
      <xdr:colOff>63500</xdr:colOff>
      <xdr:row>38</xdr:row>
      <xdr:rowOff>135128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436716"/>
          <a:ext cx="838200" cy="213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11650</xdr:rowOff>
    </xdr:from>
    <xdr:ext cx="378565"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3553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160224</xdr:rowOff>
    </xdr:from>
    <xdr:to>
      <xdr:col>116</xdr:col>
      <xdr:colOff>114300</xdr:colOff>
      <xdr:row>38</xdr:row>
      <xdr:rowOff>90374</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50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93066</xdr:rowOff>
    </xdr:from>
    <xdr:to>
      <xdr:col>111</xdr:col>
      <xdr:colOff>177800</xdr:colOff>
      <xdr:row>38</xdr:row>
      <xdr:rowOff>134671</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flipV="1">
          <a:off x="20434300" y="6436716"/>
          <a:ext cx="889000" cy="21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126848</xdr:rowOff>
    </xdr:from>
    <xdr:to>
      <xdr:col>112</xdr:col>
      <xdr:colOff>38100</xdr:colOff>
      <xdr:row>38</xdr:row>
      <xdr:rowOff>56998</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47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48124</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4017" y="65632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134214</xdr:rowOff>
    </xdr:from>
    <xdr:to>
      <xdr:col>107</xdr:col>
      <xdr:colOff>50800</xdr:colOff>
      <xdr:row>38</xdr:row>
      <xdr:rowOff>134671</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649314"/>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59182</xdr:rowOff>
    </xdr:from>
    <xdr:to>
      <xdr:col>107</xdr:col>
      <xdr:colOff>101600</xdr:colOff>
      <xdr:row>37</xdr:row>
      <xdr:rowOff>160782</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40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5859</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5017" y="6178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134214</xdr:rowOff>
    </xdr:from>
    <xdr:to>
      <xdr:col>102</xdr:col>
      <xdr:colOff>114300</xdr:colOff>
      <xdr:row>38</xdr:row>
      <xdr:rowOff>134214</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6493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141478</xdr:rowOff>
    </xdr:from>
    <xdr:to>
      <xdr:col>102</xdr:col>
      <xdr:colOff>165100</xdr:colOff>
      <xdr:row>38</xdr:row>
      <xdr:rowOff>71628</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48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88155</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6017" y="6260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77013</xdr:rowOff>
    </xdr:from>
    <xdr:to>
      <xdr:col>98</xdr:col>
      <xdr:colOff>38100</xdr:colOff>
      <xdr:row>38</xdr:row>
      <xdr:rowOff>7162</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4206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23690</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7017" y="6195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84328</xdr:rowOff>
    </xdr:from>
    <xdr:to>
      <xdr:col>116</xdr:col>
      <xdr:colOff>114300</xdr:colOff>
      <xdr:row>39</xdr:row>
      <xdr:rowOff>14478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59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170705</xdr:rowOff>
    </xdr:from>
    <xdr:ext cx="313932"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514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42266</xdr:rowOff>
    </xdr:from>
    <xdr:to>
      <xdr:col>112</xdr:col>
      <xdr:colOff>38100</xdr:colOff>
      <xdr:row>37</xdr:row>
      <xdr:rowOff>143866</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38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160393</xdr:rowOff>
    </xdr:from>
    <xdr:ext cx="378565"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34017" y="6161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83871</xdr:rowOff>
    </xdr:from>
    <xdr:to>
      <xdr:col>107</xdr:col>
      <xdr:colOff>101600</xdr:colOff>
      <xdr:row>39</xdr:row>
      <xdr:rowOff>14021</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59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5148</xdr:rowOff>
    </xdr:from>
    <xdr:ext cx="313932"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277333" y="66916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83414</xdr:rowOff>
    </xdr:from>
    <xdr:to>
      <xdr:col>102</xdr:col>
      <xdr:colOff>165100</xdr:colOff>
      <xdr:row>39</xdr:row>
      <xdr:rowOff>13564</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59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4691</xdr:rowOff>
    </xdr:from>
    <xdr:ext cx="313932"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388333" y="66912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83414</xdr:rowOff>
    </xdr:from>
    <xdr:to>
      <xdr:col>98</xdr:col>
      <xdr:colOff>38100</xdr:colOff>
      <xdr:row>39</xdr:row>
      <xdr:rowOff>13564</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59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4691</xdr:rowOff>
    </xdr:from>
    <xdr:ext cx="313932"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499333" y="66912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総務費は、住民一人当たり</a:t>
          </a:r>
          <a:r>
            <a:rPr kumimoji="1"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55,703</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円であり、類似団体平均を上回って</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おり、</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前年度と</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比べ</a:t>
          </a:r>
          <a:r>
            <a:rPr kumimoji="1"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5.6</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増</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となって</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いる。</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これは、</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公共交通活性化基金積立金の増や旧県立美術館活用事業の進捗による増</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等によるものである。</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05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民生費は、住民一人当たり</a:t>
          </a:r>
          <a:r>
            <a:rPr kumimoji="1"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159,831</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円であり、類似団体平均を下回っているものの、前年度と比べ</a:t>
          </a:r>
          <a:r>
            <a:rPr kumimoji="1"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3.6</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％の増となっている。これは、</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幼児教育・保育の無償化や公定価格の改定に伴う私立保育所等給付費の増や消費税率引上げに伴う介護保険料軽減の拡充による介護保険事業会計繰出金の増等によるものである。</a:t>
          </a:r>
          <a:r>
            <a:rPr kumimoji="1" lang="ja-JP" altLang="ja-JP" sz="1050">
              <a:solidFill>
                <a:srgbClr val="FF0000"/>
              </a:solidFill>
              <a:effectLst/>
              <a:latin typeface="ＭＳ ゴシック" panose="020B0609070205080204" pitchFamily="49" charset="-128"/>
              <a:ea typeface="ＭＳ ゴシック" panose="020B0609070205080204" pitchFamily="49" charset="-128"/>
              <a:cs typeface="+mn-cs"/>
            </a:rPr>
            <a:t>　</a:t>
          </a:r>
          <a:endParaRPr lang="ja-JP" altLang="ja-JP" sz="1050">
            <a:solidFill>
              <a:srgbClr val="FF0000"/>
            </a:solidFill>
            <a:effectLst/>
            <a:latin typeface="ＭＳ ゴシック" panose="020B0609070205080204" pitchFamily="49" charset="-128"/>
            <a:ea typeface="ＭＳ ゴシック" panose="020B0609070205080204" pitchFamily="49" charset="-128"/>
          </a:endParaRPr>
        </a:p>
        <a:p>
          <a:r>
            <a:rPr kumimoji="1" lang="ja-JP" altLang="ja-JP" sz="105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衛生費は、住民一人当たり</a:t>
          </a:r>
          <a:r>
            <a:rPr kumimoji="1"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29,586</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円であり、類似団体平均を下回っているものの、前年度と比べ</a:t>
          </a:r>
          <a:r>
            <a:rPr kumimoji="1"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4.2</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％の増となっている。これは、</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最終処分場排水処理施設大規模改修事業の増や旧焼却施設補修等事業</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の増等によるものである。　</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05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農林水産業費は、住民一人当たり</a:t>
          </a:r>
          <a:r>
            <a:rPr kumimoji="1"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8,902</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円であり、類似団体平均を上回って</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おり、</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前年度と</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比べ</a:t>
          </a:r>
          <a:r>
            <a:rPr kumimoji="1"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7.0</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増</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となって</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いる。</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これは、</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県営土地改良施設等整備事業負担金の増や老朽化した農林水産施設を解体したことによる増等</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によるものである。　</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　商工費は、住民一人当たり</a:t>
          </a:r>
          <a:r>
            <a:rPr kumimoji="1"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29,304</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円であり、類似団体平均を上回って</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おり、</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前年度と比べ</a:t>
          </a:r>
          <a:r>
            <a:rPr kumimoji="1"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5.3</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％の増となって</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いる。</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これは、商工業振興奨励措置事業</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の減等があったものの、低所得者・子育て世帯向けプレミアム付商品券発行事業の</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増</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や「あきた中小企業応援ファンド」の満了に伴う国庫補助金の返還</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等によるものである。　　</a:t>
          </a:r>
          <a:r>
            <a:rPr kumimoji="1" lang="ja-JP" altLang="ja-JP" sz="1050">
              <a:solidFill>
                <a:srgbClr val="FF0000"/>
              </a:solidFill>
              <a:effectLst/>
              <a:latin typeface="ＭＳ ゴシック" panose="020B0609070205080204" pitchFamily="49" charset="-128"/>
              <a:ea typeface="ＭＳ ゴシック" panose="020B0609070205080204" pitchFamily="49" charset="-128"/>
              <a:cs typeface="+mn-cs"/>
            </a:rPr>
            <a:t>　　　　　　　　　　　　　　　　　　　　　　　　　　　　　　　　　　　　　　　　　　　　　　　　　　　　　　　　　　　　　　　　　　　　　　　　　　　　　　　　　　　　　　　　　　　　　　　　　　　　　</a:t>
          </a:r>
          <a:endParaRPr lang="ja-JP" altLang="ja-JP" sz="1050">
            <a:solidFill>
              <a:srgbClr val="FF0000"/>
            </a:solidFill>
            <a:effectLst/>
            <a:latin typeface="ＭＳ ゴシック" panose="020B0609070205080204" pitchFamily="49" charset="-128"/>
            <a:ea typeface="ＭＳ ゴシック" panose="020B0609070205080204" pitchFamily="49" charset="-128"/>
          </a:endParaRPr>
        </a:p>
        <a:p>
          <a:r>
            <a:rPr kumimoji="1" lang="ja-JP" altLang="ja-JP" sz="105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次期総合計画である「県都</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あきた</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創生プラン」に位置づける施策・事業を重点的に推進することなどにより、歳出全般にわたる見直しを進めていく。</a:t>
          </a:r>
          <a:endParaRPr lang="ja-JP" altLang="ja-JP" sz="105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秋田県秋田市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5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95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財政調整基金については、収支調整に係る財政調整基金の取崩し</a:t>
          </a:r>
          <a:r>
            <a:rPr kumimoji="1" lang="ja-JP" altLang="en-US" sz="950">
              <a:solidFill>
                <a:sysClr val="windowText" lastClr="000000"/>
              </a:solidFill>
              <a:effectLst/>
              <a:latin typeface="ＭＳ ゴシック" panose="020B0609070205080204" pitchFamily="49" charset="-128"/>
              <a:ea typeface="ＭＳ ゴシック" panose="020B0609070205080204" pitchFamily="49" charset="-128"/>
              <a:cs typeface="+mn-cs"/>
            </a:rPr>
            <a:t>により</a:t>
          </a:r>
          <a:r>
            <a:rPr kumimoji="1" lang="ja-JP" altLang="ja-JP" sz="950">
              <a:solidFill>
                <a:sysClr val="windowText" lastClr="000000"/>
              </a:solidFill>
              <a:effectLst/>
              <a:latin typeface="ＭＳ ゴシック" panose="020B0609070205080204" pitchFamily="49" charset="-128"/>
              <a:ea typeface="ＭＳ ゴシック" panose="020B0609070205080204" pitchFamily="49" charset="-128"/>
              <a:cs typeface="+mn-cs"/>
            </a:rPr>
            <a:t>、残高は減少した。今後も、歳入の確保はもとより、経費全般にわたる徹底した精査により、取崩額の抑制に取り組んでいく。</a:t>
          </a:r>
          <a:endParaRPr lang="ja-JP" altLang="ja-JP" sz="95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950">
              <a:solidFill>
                <a:sysClr val="windowText" lastClr="000000"/>
              </a:solidFill>
              <a:effectLst/>
              <a:latin typeface="ＭＳ ゴシック" panose="020B0609070205080204" pitchFamily="49" charset="-128"/>
              <a:ea typeface="ＭＳ ゴシック" panose="020B0609070205080204" pitchFamily="49" charset="-128"/>
              <a:cs typeface="+mn-cs"/>
            </a:rPr>
            <a:t>　実質収支の標準財政規模比については、年々扶助費が増加しているものの、その他経費や、財政調整基金、減債基金の取崩しを抑制するなど、「</a:t>
          </a:r>
          <a:r>
            <a:rPr kumimoji="1" lang="ja-JP" altLang="en-US" sz="950">
              <a:solidFill>
                <a:sysClr val="windowText" lastClr="000000"/>
              </a:solidFill>
              <a:effectLst/>
              <a:latin typeface="ＭＳ ゴシック" panose="020B0609070205080204" pitchFamily="49" charset="-128"/>
              <a:ea typeface="ＭＳ ゴシック" panose="020B0609070205080204" pitchFamily="49" charset="-128"/>
              <a:cs typeface="+mn-cs"/>
            </a:rPr>
            <a:t>第３期</a:t>
          </a:r>
          <a:r>
            <a:rPr kumimoji="1" lang="ja-JP" altLang="ja-JP" sz="950">
              <a:solidFill>
                <a:sysClr val="windowText" lastClr="000000"/>
              </a:solidFill>
              <a:effectLst/>
              <a:latin typeface="ＭＳ ゴシック" panose="020B0609070205080204" pitchFamily="49" charset="-128"/>
              <a:ea typeface="ＭＳ ゴシック" panose="020B0609070205080204" pitchFamily="49" charset="-128"/>
              <a:cs typeface="+mn-cs"/>
            </a:rPr>
            <a:t>・県都</a:t>
          </a:r>
          <a:r>
            <a:rPr kumimoji="1" lang="en-US" altLang="ja-JP" sz="95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950">
              <a:solidFill>
                <a:sysClr val="windowText" lastClr="000000"/>
              </a:solidFill>
              <a:effectLst/>
              <a:latin typeface="ＭＳ ゴシック" panose="020B0609070205080204" pitchFamily="49" charset="-128"/>
              <a:ea typeface="ＭＳ ゴシック" panose="020B0609070205080204" pitchFamily="49" charset="-128"/>
              <a:cs typeface="+mn-cs"/>
            </a:rPr>
            <a:t>あきた</a:t>
          </a:r>
          <a:r>
            <a:rPr kumimoji="1" lang="en-US" altLang="ja-JP" sz="95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950">
              <a:solidFill>
                <a:sysClr val="windowText" lastClr="000000"/>
              </a:solidFill>
              <a:effectLst/>
              <a:latin typeface="ＭＳ ゴシック" panose="020B0609070205080204" pitchFamily="49" charset="-128"/>
              <a:ea typeface="ＭＳ ゴシック" panose="020B0609070205080204" pitchFamily="49" charset="-128"/>
              <a:cs typeface="+mn-cs"/>
            </a:rPr>
            <a:t>改革プラン」に位置付けた取組の着実な実施により、概ね２％台で安定的に推移している</a:t>
          </a:r>
          <a:r>
            <a:rPr kumimoji="1" lang="en-US" altLang="ja-JP" sz="95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95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950">
              <a:solidFill>
                <a:sysClr val="windowText" lastClr="000000"/>
              </a:solidFill>
              <a:effectLst/>
              <a:latin typeface="ＭＳ ゴシック" panose="020B0609070205080204" pitchFamily="49" charset="-128"/>
              <a:ea typeface="ＭＳ ゴシック" panose="020B0609070205080204" pitchFamily="49" charset="-128"/>
              <a:cs typeface="+mn-cs"/>
            </a:rPr>
            <a:t>　実質単年度収支の標準財政規模比は、</a:t>
          </a:r>
          <a:r>
            <a:rPr kumimoji="1" lang="ja-JP" altLang="en-US" sz="950">
              <a:solidFill>
                <a:sysClr val="windowText" lastClr="000000"/>
              </a:solidFill>
              <a:effectLst/>
              <a:latin typeface="ＭＳ ゴシック" panose="020B0609070205080204" pitchFamily="49" charset="-128"/>
              <a:ea typeface="ＭＳ ゴシック" panose="020B0609070205080204" pitchFamily="49" charset="-128"/>
              <a:cs typeface="+mn-cs"/>
            </a:rPr>
            <a:t>収支調整に係る</a:t>
          </a:r>
          <a:r>
            <a:rPr kumimoji="1" lang="ja-JP" altLang="ja-JP" sz="95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財政調整基金の取崩しなどで、</a:t>
          </a:r>
          <a:r>
            <a:rPr kumimoji="1" lang="ja-JP" altLang="en-US" sz="950">
              <a:solidFill>
                <a:sysClr val="windowText" lastClr="000000"/>
              </a:solidFill>
              <a:effectLst/>
              <a:latin typeface="ＭＳ ゴシック" panose="020B0609070205080204" pitchFamily="49" charset="-128"/>
              <a:ea typeface="ＭＳ ゴシック" panose="020B0609070205080204" pitchFamily="49" charset="-128"/>
              <a:cs typeface="+mn-cs"/>
            </a:rPr>
            <a:t>４</a:t>
          </a:r>
          <a:r>
            <a:rPr kumimoji="1" lang="ja-JP" altLang="ja-JP" sz="950">
              <a:solidFill>
                <a:sysClr val="windowText" lastClr="000000"/>
              </a:solidFill>
              <a:effectLst/>
              <a:latin typeface="ＭＳ ゴシック" panose="020B0609070205080204" pitchFamily="49" charset="-128"/>
              <a:ea typeface="ＭＳ ゴシック" panose="020B0609070205080204" pitchFamily="49" charset="-128"/>
              <a:cs typeface="+mn-cs"/>
            </a:rPr>
            <a:t>年連続で赤字となった。</a:t>
          </a:r>
          <a:endParaRPr lang="ja-JP" altLang="ja-JP" sz="95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95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950">
              <a:solidFill>
                <a:sysClr val="windowText" lastClr="000000"/>
              </a:solidFill>
              <a:effectLst/>
              <a:latin typeface="ＭＳ ゴシック" panose="020B0609070205080204" pitchFamily="49" charset="-128"/>
              <a:ea typeface="ＭＳ ゴシック" panose="020B0609070205080204" pitchFamily="49" charset="-128"/>
              <a:cs typeface="+mn-cs"/>
            </a:rPr>
            <a:t>次期総合計画である「県都</a:t>
          </a:r>
          <a:r>
            <a:rPr kumimoji="1" lang="en-US" altLang="ja-JP" sz="95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950">
              <a:solidFill>
                <a:sysClr val="windowText" lastClr="000000"/>
              </a:solidFill>
              <a:effectLst/>
              <a:latin typeface="ＭＳ ゴシック" panose="020B0609070205080204" pitchFamily="49" charset="-128"/>
              <a:ea typeface="ＭＳ ゴシック" panose="020B0609070205080204" pitchFamily="49" charset="-128"/>
              <a:cs typeface="+mn-cs"/>
            </a:rPr>
            <a:t>あきた</a:t>
          </a:r>
          <a:r>
            <a:rPr kumimoji="1" lang="en-US" altLang="ja-JP" sz="95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950">
              <a:solidFill>
                <a:sysClr val="windowText" lastClr="000000"/>
              </a:solidFill>
              <a:effectLst/>
              <a:latin typeface="ＭＳ ゴシック" panose="020B0609070205080204" pitchFamily="49" charset="-128"/>
              <a:ea typeface="ＭＳ ゴシック" panose="020B0609070205080204" pitchFamily="49" charset="-128"/>
              <a:cs typeface="+mn-cs"/>
            </a:rPr>
            <a:t>創生プラン」に位置づける施策・事業を重点的に推進</a:t>
          </a:r>
          <a:r>
            <a:rPr kumimoji="1" lang="ja-JP" altLang="en-US" sz="950">
              <a:solidFill>
                <a:sysClr val="windowText" lastClr="000000"/>
              </a:solidFill>
              <a:effectLst/>
              <a:latin typeface="ＭＳ ゴシック" panose="020B0609070205080204" pitchFamily="49" charset="-128"/>
              <a:ea typeface="ＭＳ ゴシック" panose="020B0609070205080204" pitchFamily="49" charset="-128"/>
              <a:cs typeface="+mn-cs"/>
            </a:rPr>
            <a:t>するとともに、</a:t>
          </a:r>
          <a:r>
            <a:rPr kumimoji="1" lang="ja-JP" altLang="ja-JP" sz="950">
              <a:solidFill>
                <a:sysClr val="windowText" lastClr="000000"/>
              </a:solidFill>
              <a:effectLst/>
              <a:latin typeface="ＭＳ ゴシック" panose="020B0609070205080204" pitchFamily="49" charset="-128"/>
              <a:ea typeface="ＭＳ ゴシック" panose="020B0609070205080204" pitchFamily="49" charset="-128"/>
              <a:cs typeface="+mn-cs"/>
            </a:rPr>
            <a:t>繰出金の見直し等による歳出全般の削減や基金取崩しの抑制に努め、安定した財政運営の確保に努める。</a:t>
          </a:r>
          <a:endParaRPr lang="ja-JP" altLang="ja-JP" sz="95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秋田県秋田市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○現状</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一般会計およびすべての特別会計、企業会計で赤字が生じていない。国民健康保険事業会計では、</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保険給付費などの増加により実質収支が減少したものの</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、水道事業および下水道事業において過去に発行した</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公営</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企業債の償還が順次終了してきていることや、借入れの抑制などにより借入金の償還額が減少するなど、黒字額は全体で前年度と同程度の水準となっている。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○今後</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引き続き、各会計において収入の確保や事業の効率化、経費の見直しを行うなど、適切な財政運営、公営企業運営を行っていく。</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137573901</v>
      </c>
      <c r="BO4" s="431"/>
      <c r="BP4" s="431"/>
      <c r="BQ4" s="431"/>
      <c r="BR4" s="431"/>
      <c r="BS4" s="431"/>
      <c r="BT4" s="431"/>
      <c r="BU4" s="432"/>
      <c r="BV4" s="430">
        <v>135040472</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2.4</v>
      </c>
      <c r="CU4" s="437"/>
      <c r="CV4" s="437"/>
      <c r="CW4" s="437"/>
      <c r="CX4" s="437"/>
      <c r="CY4" s="437"/>
      <c r="CZ4" s="437"/>
      <c r="DA4" s="438"/>
      <c r="DB4" s="436">
        <v>2.4</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134804136</v>
      </c>
      <c r="BO5" s="468"/>
      <c r="BP5" s="468"/>
      <c r="BQ5" s="468"/>
      <c r="BR5" s="468"/>
      <c r="BS5" s="468"/>
      <c r="BT5" s="468"/>
      <c r="BU5" s="469"/>
      <c r="BV5" s="467">
        <v>132509902</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91.9</v>
      </c>
      <c r="CU5" s="465"/>
      <c r="CV5" s="465"/>
      <c r="CW5" s="465"/>
      <c r="CX5" s="465"/>
      <c r="CY5" s="465"/>
      <c r="CZ5" s="465"/>
      <c r="DA5" s="466"/>
      <c r="DB5" s="464">
        <v>91.3</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2769765</v>
      </c>
      <c r="BO6" s="468"/>
      <c r="BP6" s="468"/>
      <c r="BQ6" s="468"/>
      <c r="BR6" s="468"/>
      <c r="BS6" s="468"/>
      <c r="BT6" s="468"/>
      <c r="BU6" s="469"/>
      <c r="BV6" s="467">
        <v>2530570</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98</v>
      </c>
      <c r="CU6" s="505"/>
      <c r="CV6" s="505"/>
      <c r="CW6" s="505"/>
      <c r="CX6" s="505"/>
      <c r="CY6" s="505"/>
      <c r="CZ6" s="505"/>
      <c r="DA6" s="506"/>
      <c r="DB6" s="504">
        <v>98.4</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105</v>
      </c>
      <c r="AV7" s="500"/>
      <c r="AW7" s="500"/>
      <c r="AX7" s="500"/>
      <c r="AY7" s="501" t="s">
        <v>106</v>
      </c>
      <c r="AZ7" s="502"/>
      <c r="BA7" s="502"/>
      <c r="BB7" s="502"/>
      <c r="BC7" s="502"/>
      <c r="BD7" s="502"/>
      <c r="BE7" s="502"/>
      <c r="BF7" s="502"/>
      <c r="BG7" s="502"/>
      <c r="BH7" s="502"/>
      <c r="BI7" s="502"/>
      <c r="BJ7" s="502"/>
      <c r="BK7" s="502"/>
      <c r="BL7" s="502"/>
      <c r="BM7" s="503"/>
      <c r="BN7" s="467">
        <v>1047884</v>
      </c>
      <c r="BO7" s="468"/>
      <c r="BP7" s="468"/>
      <c r="BQ7" s="468"/>
      <c r="BR7" s="468"/>
      <c r="BS7" s="468"/>
      <c r="BT7" s="468"/>
      <c r="BU7" s="469"/>
      <c r="BV7" s="467">
        <v>819905</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71645893</v>
      </c>
      <c r="CU7" s="468"/>
      <c r="CV7" s="468"/>
      <c r="CW7" s="468"/>
      <c r="CX7" s="468"/>
      <c r="CY7" s="468"/>
      <c r="CZ7" s="468"/>
      <c r="DA7" s="469"/>
      <c r="DB7" s="467">
        <v>71630958</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109</v>
      </c>
      <c r="AV8" s="500"/>
      <c r="AW8" s="500"/>
      <c r="AX8" s="500"/>
      <c r="AY8" s="501" t="s">
        <v>110</v>
      </c>
      <c r="AZ8" s="502"/>
      <c r="BA8" s="502"/>
      <c r="BB8" s="502"/>
      <c r="BC8" s="502"/>
      <c r="BD8" s="502"/>
      <c r="BE8" s="502"/>
      <c r="BF8" s="502"/>
      <c r="BG8" s="502"/>
      <c r="BH8" s="502"/>
      <c r="BI8" s="502"/>
      <c r="BJ8" s="502"/>
      <c r="BK8" s="502"/>
      <c r="BL8" s="502"/>
      <c r="BM8" s="503"/>
      <c r="BN8" s="467">
        <v>1721881</v>
      </c>
      <c r="BO8" s="468"/>
      <c r="BP8" s="468"/>
      <c r="BQ8" s="468"/>
      <c r="BR8" s="468"/>
      <c r="BS8" s="468"/>
      <c r="BT8" s="468"/>
      <c r="BU8" s="469"/>
      <c r="BV8" s="467">
        <v>1710665</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0.67</v>
      </c>
      <c r="CU8" s="508"/>
      <c r="CV8" s="508"/>
      <c r="CW8" s="508"/>
      <c r="CX8" s="508"/>
      <c r="CY8" s="508"/>
      <c r="CZ8" s="508"/>
      <c r="DA8" s="509"/>
      <c r="DB8" s="507">
        <v>0.67</v>
      </c>
      <c r="DC8" s="508"/>
      <c r="DD8" s="508"/>
      <c r="DE8" s="508"/>
      <c r="DF8" s="508"/>
      <c r="DG8" s="508"/>
      <c r="DH8" s="508"/>
      <c r="DI8" s="509"/>
      <c r="DJ8" s="186"/>
      <c r="DK8" s="186"/>
      <c r="DL8" s="186"/>
      <c r="DM8" s="186"/>
      <c r="DN8" s="186"/>
      <c r="DO8" s="186"/>
    </row>
    <row r="9" spans="1:119" ht="18.75" customHeight="1" thickBot="1" x14ac:dyDescent="0.2">
      <c r="A9" s="187"/>
      <c r="B9" s="461" t="s">
        <v>112</v>
      </c>
      <c r="C9" s="462"/>
      <c r="D9" s="462"/>
      <c r="E9" s="462"/>
      <c r="F9" s="462"/>
      <c r="G9" s="462"/>
      <c r="H9" s="462"/>
      <c r="I9" s="462"/>
      <c r="J9" s="462"/>
      <c r="K9" s="510"/>
      <c r="L9" s="511" t="s">
        <v>113</v>
      </c>
      <c r="M9" s="512"/>
      <c r="N9" s="512"/>
      <c r="O9" s="512"/>
      <c r="P9" s="512"/>
      <c r="Q9" s="513"/>
      <c r="R9" s="514">
        <v>315814</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94</v>
      </c>
      <c r="AV9" s="500"/>
      <c r="AW9" s="500"/>
      <c r="AX9" s="500"/>
      <c r="AY9" s="501" t="s">
        <v>116</v>
      </c>
      <c r="AZ9" s="502"/>
      <c r="BA9" s="502"/>
      <c r="BB9" s="502"/>
      <c r="BC9" s="502"/>
      <c r="BD9" s="502"/>
      <c r="BE9" s="502"/>
      <c r="BF9" s="502"/>
      <c r="BG9" s="502"/>
      <c r="BH9" s="502"/>
      <c r="BI9" s="502"/>
      <c r="BJ9" s="502"/>
      <c r="BK9" s="502"/>
      <c r="BL9" s="502"/>
      <c r="BM9" s="503"/>
      <c r="BN9" s="467">
        <v>11216</v>
      </c>
      <c r="BO9" s="468"/>
      <c r="BP9" s="468"/>
      <c r="BQ9" s="468"/>
      <c r="BR9" s="468"/>
      <c r="BS9" s="468"/>
      <c r="BT9" s="468"/>
      <c r="BU9" s="469"/>
      <c r="BV9" s="467">
        <v>27644</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16.399999999999999</v>
      </c>
      <c r="CU9" s="465"/>
      <c r="CV9" s="465"/>
      <c r="CW9" s="465"/>
      <c r="CX9" s="465"/>
      <c r="CY9" s="465"/>
      <c r="CZ9" s="465"/>
      <c r="DA9" s="466"/>
      <c r="DB9" s="464">
        <v>16.399999999999999</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118</v>
      </c>
      <c r="M10" s="497"/>
      <c r="N10" s="497"/>
      <c r="O10" s="497"/>
      <c r="P10" s="497"/>
      <c r="Q10" s="498"/>
      <c r="R10" s="518">
        <v>323600</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120</v>
      </c>
      <c r="AV10" s="500"/>
      <c r="AW10" s="500"/>
      <c r="AX10" s="500"/>
      <c r="AY10" s="501" t="s">
        <v>121</v>
      </c>
      <c r="AZ10" s="502"/>
      <c r="BA10" s="502"/>
      <c r="BB10" s="502"/>
      <c r="BC10" s="502"/>
      <c r="BD10" s="502"/>
      <c r="BE10" s="502"/>
      <c r="BF10" s="502"/>
      <c r="BG10" s="502"/>
      <c r="BH10" s="502"/>
      <c r="BI10" s="502"/>
      <c r="BJ10" s="502"/>
      <c r="BK10" s="502"/>
      <c r="BL10" s="502"/>
      <c r="BM10" s="503"/>
      <c r="BN10" s="467">
        <v>717793</v>
      </c>
      <c r="BO10" s="468"/>
      <c r="BP10" s="468"/>
      <c r="BQ10" s="468"/>
      <c r="BR10" s="468"/>
      <c r="BS10" s="468"/>
      <c r="BT10" s="468"/>
      <c r="BU10" s="469"/>
      <c r="BV10" s="467">
        <v>755243</v>
      </c>
      <c r="BW10" s="468"/>
      <c r="BX10" s="468"/>
      <c r="BY10" s="468"/>
      <c r="BZ10" s="468"/>
      <c r="CA10" s="468"/>
      <c r="CB10" s="468"/>
      <c r="CC10" s="469"/>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120</v>
      </c>
      <c r="AV11" s="500"/>
      <c r="AW11" s="500"/>
      <c r="AX11" s="500"/>
      <c r="AY11" s="501" t="s">
        <v>126</v>
      </c>
      <c r="AZ11" s="502"/>
      <c r="BA11" s="502"/>
      <c r="BB11" s="502"/>
      <c r="BC11" s="502"/>
      <c r="BD11" s="502"/>
      <c r="BE11" s="502"/>
      <c r="BF11" s="502"/>
      <c r="BG11" s="502"/>
      <c r="BH11" s="502"/>
      <c r="BI11" s="502"/>
      <c r="BJ11" s="502"/>
      <c r="BK11" s="502"/>
      <c r="BL11" s="502"/>
      <c r="BM11" s="503"/>
      <c r="BN11" s="467">
        <v>700</v>
      </c>
      <c r="BO11" s="468"/>
      <c r="BP11" s="468"/>
      <c r="BQ11" s="468"/>
      <c r="BR11" s="468"/>
      <c r="BS11" s="468"/>
      <c r="BT11" s="468"/>
      <c r="BU11" s="469"/>
      <c r="BV11" s="467">
        <v>0</v>
      </c>
      <c r="BW11" s="468"/>
      <c r="BX11" s="468"/>
      <c r="BY11" s="468"/>
      <c r="BZ11" s="468"/>
      <c r="CA11" s="468"/>
      <c r="CB11" s="468"/>
      <c r="CC11" s="469"/>
      <c r="CD11" s="470" t="s">
        <v>127</v>
      </c>
      <c r="CE11" s="471"/>
      <c r="CF11" s="471"/>
      <c r="CG11" s="471"/>
      <c r="CH11" s="471"/>
      <c r="CI11" s="471"/>
      <c r="CJ11" s="471"/>
      <c r="CK11" s="471"/>
      <c r="CL11" s="471"/>
      <c r="CM11" s="471"/>
      <c r="CN11" s="471"/>
      <c r="CO11" s="471"/>
      <c r="CP11" s="471"/>
      <c r="CQ11" s="471"/>
      <c r="CR11" s="471"/>
      <c r="CS11" s="472"/>
      <c r="CT11" s="507" t="s">
        <v>128</v>
      </c>
      <c r="CU11" s="508"/>
      <c r="CV11" s="508"/>
      <c r="CW11" s="508"/>
      <c r="CX11" s="508"/>
      <c r="CY11" s="508"/>
      <c r="CZ11" s="508"/>
      <c r="DA11" s="509"/>
      <c r="DB11" s="507" t="s">
        <v>129</v>
      </c>
      <c r="DC11" s="508"/>
      <c r="DD11" s="508"/>
      <c r="DE11" s="508"/>
      <c r="DF11" s="508"/>
      <c r="DG11" s="508"/>
      <c r="DH11" s="508"/>
      <c r="DI11" s="509"/>
      <c r="DJ11" s="186"/>
      <c r="DK11" s="186"/>
      <c r="DL11" s="186"/>
      <c r="DM11" s="186"/>
      <c r="DN11" s="186"/>
      <c r="DO11" s="186"/>
    </row>
    <row r="12" spans="1:119" ht="18.75" customHeight="1" x14ac:dyDescent="0.15">
      <c r="A12" s="187"/>
      <c r="B12" s="527" t="s">
        <v>130</v>
      </c>
      <c r="C12" s="528"/>
      <c r="D12" s="528"/>
      <c r="E12" s="528"/>
      <c r="F12" s="528"/>
      <c r="G12" s="528"/>
      <c r="H12" s="528"/>
      <c r="I12" s="528"/>
      <c r="J12" s="528"/>
      <c r="K12" s="529"/>
      <c r="L12" s="536" t="s">
        <v>131</v>
      </c>
      <c r="M12" s="537"/>
      <c r="N12" s="537"/>
      <c r="O12" s="537"/>
      <c r="P12" s="537"/>
      <c r="Q12" s="538"/>
      <c r="R12" s="539">
        <v>307403</v>
      </c>
      <c r="S12" s="540"/>
      <c r="T12" s="540"/>
      <c r="U12" s="540"/>
      <c r="V12" s="541"/>
      <c r="W12" s="542" t="s">
        <v>1</v>
      </c>
      <c r="X12" s="500"/>
      <c r="Y12" s="500"/>
      <c r="Z12" s="500"/>
      <c r="AA12" s="500"/>
      <c r="AB12" s="543"/>
      <c r="AC12" s="544" t="s">
        <v>132</v>
      </c>
      <c r="AD12" s="545"/>
      <c r="AE12" s="545"/>
      <c r="AF12" s="545"/>
      <c r="AG12" s="546"/>
      <c r="AH12" s="544" t="s">
        <v>133</v>
      </c>
      <c r="AI12" s="545"/>
      <c r="AJ12" s="545"/>
      <c r="AK12" s="545"/>
      <c r="AL12" s="547"/>
      <c r="AM12" s="496" t="s">
        <v>134</v>
      </c>
      <c r="AN12" s="497"/>
      <c r="AO12" s="497"/>
      <c r="AP12" s="497"/>
      <c r="AQ12" s="497"/>
      <c r="AR12" s="497"/>
      <c r="AS12" s="497"/>
      <c r="AT12" s="498"/>
      <c r="AU12" s="499" t="s">
        <v>135</v>
      </c>
      <c r="AV12" s="500"/>
      <c r="AW12" s="500"/>
      <c r="AX12" s="500"/>
      <c r="AY12" s="501" t="s">
        <v>136</v>
      </c>
      <c r="AZ12" s="502"/>
      <c r="BA12" s="502"/>
      <c r="BB12" s="502"/>
      <c r="BC12" s="502"/>
      <c r="BD12" s="502"/>
      <c r="BE12" s="502"/>
      <c r="BF12" s="502"/>
      <c r="BG12" s="502"/>
      <c r="BH12" s="502"/>
      <c r="BI12" s="502"/>
      <c r="BJ12" s="502"/>
      <c r="BK12" s="502"/>
      <c r="BL12" s="502"/>
      <c r="BM12" s="503"/>
      <c r="BN12" s="467">
        <v>978403</v>
      </c>
      <c r="BO12" s="468"/>
      <c r="BP12" s="468"/>
      <c r="BQ12" s="468"/>
      <c r="BR12" s="468"/>
      <c r="BS12" s="468"/>
      <c r="BT12" s="468"/>
      <c r="BU12" s="469"/>
      <c r="BV12" s="467">
        <v>1402750</v>
      </c>
      <c r="BW12" s="468"/>
      <c r="BX12" s="468"/>
      <c r="BY12" s="468"/>
      <c r="BZ12" s="468"/>
      <c r="CA12" s="468"/>
      <c r="CB12" s="468"/>
      <c r="CC12" s="469"/>
      <c r="CD12" s="470" t="s">
        <v>137</v>
      </c>
      <c r="CE12" s="471"/>
      <c r="CF12" s="471"/>
      <c r="CG12" s="471"/>
      <c r="CH12" s="471"/>
      <c r="CI12" s="471"/>
      <c r="CJ12" s="471"/>
      <c r="CK12" s="471"/>
      <c r="CL12" s="471"/>
      <c r="CM12" s="471"/>
      <c r="CN12" s="471"/>
      <c r="CO12" s="471"/>
      <c r="CP12" s="471"/>
      <c r="CQ12" s="471"/>
      <c r="CR12" s="471"/>
      <c r="CS12" s="472"/>
      <c r="CT12" s="507" t="s">
        <v>129</v>
      </c>
      <c r="CU12" s="508"/>
      <c r="CV12" s="508"/>
      <c r="CW12" s="508"/>
      <c r="CX12" s="508"/>
      <c r="CY12" s="508"/>
      <c r="CZ12" s="508"/>
      <c r="DA12" s="509"/>
      <c r="DB12" s="507" t="s">
        <v>129</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138</v>
      </c>
      <c r="N13" s="559"/>
      <c r="O13" s="559"/>
      <c r="P13" s="559"/>
      <c r="Q13" s="560"/>
      <c r="R13" s="551">
        <v>305963</v>
      </c>
      <c r="S13" s="552"/>
      <c r="T13" s="552"/>
      <c r="U13" s="552"/>
      <c r="V13" s="553"/>
      <c r="W13" s="483" t="s">
        <v>139</v>
      </c>
      <c r="X13" s="484"/>
      <c r="Y13" s="484"/>
      <c r="Z13" s="484"/>
      <c r="AA13" s="484"/>
      <c r="AB13" s="474"/>
      <c r="AC13" s="518">
        <v>2893</v>
      </c>
      <c r="AD13" s="519"/>
      <c r="AE13" s="519"/>
      <c r="AF13" s="519"/>
      <c r="AG13" s="561"/>
      <c r="AH13" s="518">
        <v>3066</v>
      </c>
      <c r="AI13" s="519"/>
      <c r="AJ13" s="519"/>
      <c r="AK13" s="519"/>
      <c r="AL13" s="520"/>
      <c r="AM13" s="496" t="s">
        <v>140</v>
      </c>
      <c r="AN13" s="497"/>
      <c r="AO13" s="497"/>
      <c r="AP13" s="497"/>
      <c r="AQ13" s="497"/>
      <c r="AR13" s="497"/>
      <c r="AS13" s="497"/>
      <c r="AT13" s="498"/>
      <c r="AU13" s="499" t="s">
        <v>141</v>
      </c>
      <c r="AV13" s="500"/>
      <c r="AW13" s="500"/>
      <c r="AX13" s="500"/>
      <c r="AY13" s="501" t="s">
        <v>142</v>
      </c>
      <c r="AZ13" s="502"/>
      <c r="BA13" s="502"/>
      <c r="BB13" s="502"/>
      <c r="BC13" s="502"/>
      <c r="BD13" s="502"/>
      <c r="BE13" s="502"/>
      <c r="BF13" s="502"/>
      <c r="BG13" s="502"/>
      <c r="BH13" s="502"/>
      <c r="BI13" s="502"/>
      <c r="BJ13" s="502"/>
      <c r="BK13" s="502"/>
      <c r="BL13" s="502"/>
      <c r="BM13" s="503"/>
      <c r="BN13" s="467">
        <v>-248694</v>
      </c>
      <c r="BO13" s="468"/>
      <c r="BP13" s="468"/>
      <c r="BQ13" s="468"/>
      <c r="BR13" s="468"/>
      <c r="BS13" s="468"/>
      <c r="BT13" s="468"/>
      <c r="BU13" s="469"/>
      <c r="BV13" s="467">
        <v>-619863</v>
      </c>
      <c r="BW13" s="468"/>
      <c r="BX13" s="468"/>
      <c r="BY13" s="468"/>
      <c r="BZ13" s="468"/>
      <c r="CA13" s="468"/>
      <c r="CB13" s="468"/>
      <c r="CC13" s="469"/>
      <c r="CD13" s="470" t="s">
        <v>143</v>
      </c>
      <c r="CE13" s="471"/>
      <c r="CF13" s="471"/>
      <c r="CG13" s="471"/>
      <c r="CH13" s="471"/>
      <c r="CI13" s="471"/>
      <c r="CJ13" s="471"/>
      <c r="CK13" s="471"/>
      <c r="CL13" s="471"/>
      <c r="CM13" s="471"/>
      <c r="CN13" s="471"/>
      <c r="CO13" s="471"/>
      <c r="CP13" s="471"/>
      <c r="CQ13" s="471"/>
      <c r="CR13" s="471"/>
      <c r="CS13" s="472"/>
      <c r="CT13" s="464">
        <v>9.3000000000000007</v>
      </c>
      <c r="CU13" s="465"/>
      <c r="CV13" s="465"/>
      <c r="CW13" s="465"/>
      <c r="CX13" s="465"/>
      <c r="CY13" s="465"/>
      <c r="CZ13" s="465"/>
      <c r="DA13" s="466"/>
      <c r="DB13" s="464">
        <v>9.6</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144</v>
      </c>
      <c r="M14" s="549"/>
      <c r="N14" s="549"/>
      <c r="O14" s="549"/>
      <c r="P14" s="549"/>
      <c r="Q14" s="550"/>
      <c r="R14" s="551">
        <v>309654</v>
      </c>
      <c r="S14" s="552"/>
      <c r="T14" s="552"/>
      <c r="U14" s="552"/>
      <c r="V14" s="553"/>
      <c r="W14" s="457"/>
      <c r="X14" s="458"/>
      <c r="Y14" s="458"/>
      <c r="Z14" s="458"/>
      <c r="AA14" s="458"/>
      <c r="AB14" s="447"/>
      <c r="AC14" s="554">
        <v>2.1</v>
      </c>
      <c r="AD14" s="555"/>
      <c r="AE14" s="555"/>
      <c r="AF14" s="555"/>
      <c r="AG14" s="556"/>
      <c r="AH14" s="554">
        <v>2.2000000000000002</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145</v>
      </c>
      <c r="CE14" s="563"/>
      <c r="CF14" s="563"/>
      <c r="CG14" s="563"/>
      <c r="CH14" s="563"/>
      <c r="CI14" s="563"/>
      <c r="CJ14" s="563"/>
      <c r="CK14" s="563"/>
      <c r="CL14" s="563"/>
      <c r="CM14" s="563"/>
      <c r="CN14" s="563"/>
      <c r="CO14" s="563"/>
      <c r="CP14" s="563"/>
      <c r="CQ14" s="563"/>
      <c r="CR14" s="563"/>
      <c r="CS14" s="564"/>
      <c r="CT14" s="565">
        <v>72.2</v>
      </c>
      <c r="CU14" s="566"/>
      <c r="CV14" s="566"/>
      <c r="CW14" s="566"/>
      <c r="CX14" s="566"/>
      <c r="CY14" s="566"/>
      <c r="CZ14" s="566"/>
      <c r="DA14" s="567"/>
      <c r="DB14" s="565">
        <v>77.099999999999994</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146</v>
      </c>
      <c r="N15" s="559"/>
      <c r="O15" s="559"/>
      <c r="P15" s="559"/>
      <c r="Q15" s="560"/>
      <c r="R15" s="551">
        <v>308313</v>
      </c>
      <c r="S15" s="552"/>
      <c r="T15" s="552"/>
      <c r="U15" s="552"/>
      <c r="V15" s="553"/>
      <c r="W15" s="483" t="s">
        <v>147</v>
      </c>
      <c r="X15" s="484"/>
      <c r="Y15" s="484"/>
      <c r="Z15" s="484"/>
      <c r="AA15" s="484"/>
      <c r="AB15" s="474"/>
      <c r="AC15" s="518">
        <v>22567</v>
      </c>
      <c r="AD15" s="519"/>
      <c r="AE15" s="519"/>
      <c r="AF15" s="519"/>
      <c r="AG15" s="561"/>
      <c r="AH15" s="518">
        <v>23583</v>
      </c>
      <c r="AI15" s="519"/>
      <c r="AJ15" s="519"/>
      <c r="AK15" s="519"/>
      <c r="AL15" s="520"/>
      <c r="AM15" s="496"/>
      <c r="AN15" s="497"/>
      <c r="AO15" s="497"/>
      <c r="AP15" s="497"/>
      <c r="AQ15" s="497"/>
      <c r="AR15" s="497"/>
      <c r="AS15" s="497"/>
      <c r="AT15" s="498"/>
      <c r="AU15" s="499"/>
      <c r="AV15" s="500"/>
      <c r="AW15" s="500"/>
      <c r="AX15" s="500"/>
      <c r="AY15" s="427" t="s">
        <v>148</v>
      </c>
      <c r="AZ15" s="428"/>
      <c r="BA15" s="428"/>
      <c r="BB15" s="428"/>
      <c r="BC15" s="428"/>
      <c r="BD15" s="428"/>
      <c r="BE15" s="428"/>
      <c r="BF15" s="428"/>
      <c r="BG15" s="428"/>
      <c r="BH15" s="428"/>
      <c r="BI15" s="428"/>
      <c r="BJ15" s="428"/>
      <c r="BK15" s="428"/>
      <c r="BL15" s="428"/>
      <c r="BM15" s="429"/>
      <c r="BN15" s="430">
        <v>37304574</v>
      </c>
      <c r="BO15" s="431"/>
      <c r="BP15" s="431"/>
      <c r="BQ15" s="431"/>
      <c r="BR15" s="431"/>
      <c r="BS15" s="431"/>
      <c r="BT15" s="431"/>
      <c r="BU15" s="432"/>
      <c r="BV15" s="430">
        <v>37361462</v>
      </c>
      <c r="BW15" s="431"/>
      <c r="BX15" s="431"/>
      <c r="BY15" s="431"/>
      <c r="BZ15" s="431"/>
      <c r="CA15" s="431"/>
      <c r="CB15" s="431"/>
      <c r="CC15" s="432"/>
      <c r="CD15" s="568" t="s">
        <v>149</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150</v>
      </c>
      <c r="M16" s="579"/>
      <c r="N16" s="579"/>
      <c r="O16" s="579"/>
      <c r="P16" s="579"/>
      <c r="Q16" s="580"/>
      <c r="R16" s="571" t="s">
        <v>151</v>
      </c>
      <c r="S16" s="572"/>
      <c r="T16" s="572"/>
      <c r="U16" s="572"/>
      <c r="V16" s="573"/>
      <c r="W16" s="457"/>
      <c r="X16" s="458"/>
      <c r="Y16" s="458"/>
      <c r="Z16" s="458"/>
      <c r="AA16" s="458"/>
      <c r="AB16" s="447"/>
      <c r="AC16" s="554">
        <v>16.600000000000001</v>
      </c>
      <c r="AD16" s="555"/>
      <c r="AE16" s="555"/>
      <c r="AF16" s="555"/>
      <c r="AG16" s="556"/>
      <c r="AH16" s="554">
        <v>16.7</v>
      </c>
      <c r="AI16" s="555"/>
      <c r="AJ16" s="555"/>
      <c r="AK16" s="555"/>
      <c r="AL16" s="557"/>
      <c r="AM16" s="496"/>
      <c r="AN16" s="497"/>
      <c r="AO16" s="497"/>
      <c r="AP16" s="497"/>
      <c r="AQ16" s="497"/>
      <c r="AR16" s="497"/>
      <c r="AS16" s="497"/>
      <c r="AT16" s="498"/>
      <c r="AU16" s="499"/>
      <c r="AV16" s="500"/>
      <c r="AW16" s="500"/>
      <c r="AX16" s="500"/>
      <c r="AY16" s="501" t="s">
        <v>152</v>
      </c>
      <c r="AZ16" s="502"/>
      <c r="BA16" s="502"/>
      <c r="BB16" s="502"/>
      <c r="BC16" s="502"/>
      <c r="BD16" s="502"/>
      <c r="BE16" s="502"/>
      <c r="BF16" s="502"/>
      <c r="BG16" s="502"/>
      <c r="BH16" s="502"/>
      <c r="BI16" s="502"/>
      <c r="BJ16" s="502"/>
      <c r="BK16" s="502"/>
      <c r="BL16" s="502"/>
      <c r="BM16" s="503"/>
      <c r="BN16" s="467">
        <v>56498440</v>
      </c>
      <c r="BO16" s="468"/>
      <c r="BP16" s="468"/>
      <c r="BQ16" s="468"/>
      <c r="BR16" s="468"/>
      <c r="BS16" s="468"/>
      <c r="BT16" s="468"/>
      <c r="BU16" s="469"/>
      <c r="BV16" s="467">
        <v>55290817</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153</v>
      </c>
      <c r="N17" s="575"/>
      <c r="O17" s="575"/>
      <c r="P17" s="575"/>
      <c r="Q17" s="576"/>
      <c r="R17" s="571" t="s">
        <v>154</v>
      </c>
      <c r="S17" s="572"/>
      <c r="T17" s="572"/>
      <c r="U17" s="572"/>
      <c r="V17" s="573"/>
      <c r="W17" s="483" t="s">
        <v>155</v>
      </c>
      <c r="X17" s="484"/>
      <c r="Y17" s="484"/>
      <c r="Z17" s="484"/>
      <c r="AA17" s="484"/>
      <c r="AB17" s="474"/>
      <c r="AC17" s="518">
        <v>110438</v>
      </c>
      <c r="AD17" s="519"/>
      <c r="AE17" s="519"/>
      <c r="AF17" s="519"/>
      <c r="AG17" s="561"/>
      <c r="AH17" s="518">
        <v>114459</v>
      </c>
      <c r="AI17" s="519"/>
      <c r="AJ17" s="519"/>
      <c r="AK17" s="519"/>
      <c r="AL17" s="520"/>
      <c r="AM17" s="496"/>
      <c r="AN17" s="497"/>
      <c r="AO17" s="497"/>
      <c r="AP17" s="497"/>
      <c r="AQ17" s="497"/>
      <c r="AR17" s="497"/>
      <c r="AS17" s="497"/>
      <c r="AT17" s="498"/>
      <c r="AU17" s="499"/>
      <c r="AV17" s="500"/>
      <c r="AW17" s="500"/>
      <c r="AX17" s="500"/>
      <c r="AY17" s="501" t="s">
        <v>156</v>
      </c>
      <c r="AZ17" s="502"/>
      <c r="BA17" s="502"/>
      <c r="BB17" s="502"/>
      <c r="BC17" s="502"/>
      <c r="BD17" s="502"/>
      <c r="BE17" s="502"/>
      <c r="BF17" s="502"/>
      <c r="BG17" s="502"/>
      <c r="BH17" s="502"/>
      <c r="BI17" s="502"/>
      <c r="BJ17" s="502"/>
      <c r="BK17" s="502"/>
      <c r="BL17" s="502"/>
      <c r="BM17" s="503"/>
      <c r="BN17" s="467">
        <v>47736970</v>
      </c>
      <c r="BO17" s="468"/>
      <c r="BP17" s="468"/>
      <c r="BQ17" s="468"/>
      <c r="BR17" s="468"/>
      <c r="BS17" s="468"/>
      <c r="BT17" s="468"/>
      <c r="BU17" s="469"/>
      <c r="BV17" s="467">
        <v>47769210</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157</v>
      </c>
      <c r="C18" s="510"/>
      <c r="D18" s="510"/>
      <c r="E18" s="582"/>
      <c r="F18" s="582"/>
      <c r="G18" s="582"/>
      <c r="H18" s="582"/>
      <c r="I18" s="582"/>
      <c r="J18" s="582"/>
      <c r="K18" s="582"/>
      <c r="L18" s="583">
        <v>906.07</v>
      </c>
      <c r="M18" s="583"/>
      <c r="N18" s="583"/>
      <c r="O18" s="583"/>
      <c r="P18" s="583"/>
      <c r="Q18" s="583"/>
      <c r="R18" s="584"/>
      <c r="S18" s="584"/>
      <c r="T18" s="584"/>
      <c r="U18" s="584"/>
      <c r="V18" s="585"/>
      <c r="W18" s="485"/>
      <c r="X18" s="486"/>
      <c r="Y18" s="486"/>
      <c r="Z18" s="486"/>
      <c r="AA18" s="486"/>
      <c r="AB18" s="477"/>
      <c r="AC18" s="586">
        <v>81.3</v>
      </c>
      <c r="AD18" s="587"/>
      <c r="AE18" s="587"/>
      <c r="AF18" s="587"/>
      <c r="AG18" s="588"/>
      <c r="AH18" s="586">
        <v>81.099999999999994</v>
      </c>
      <c r="AI18" s="587"/>
      <c r="AJ18" s="587"/>
      <c r="AK18" s="587"/>
      <c r="AL18" s="589"/>
      <c r="AM18" s="496"/>
      <c r="AN18" s="497"/>
      <c r="AO18" s="497"/>
      <c r="AP18" s="497"/>
      <c r="AQ18" s="497"/>
      <c r="AR18" s="497"/>
      <c r="AS18" s="497"/>
      <c r="AT18" s="498"/>
      <c r="AU18" s="499"/>
      <c r="AV18" s="500"/>
      <c r="AW18" s="500"/>
      <c r="AX18" s="500"/>
      <c r="AY18" s="501" t="s">
        <v>158</v>
      </c>
      <c r="AZ18" s="502"/>
      <c r="BA18" s="502"/>
      <c r="BB18" s="502"/>
      <c r="BC18" s="502"/>
      <c r="BD18" s="502"/>
      <c r="BE18" s="502"/>
      <c r="BF18" s="502"/>
      <c r="BG18" s="502"/>
      <c r="BH18" s="502"/>
      <c r="BI18" s="502"/>
      <c r="BJ18" s="502"/>
      <c r="BK18" s="502"/>
      <c r="BL18" s="502"/>
      <c r="BM18" s="503"/>
      <c r="BN18" s="467">
        <v>69833344</v>
      </c>
      <c r="BO18" s="468"/>
      <c r="BP18" s="468"/>
      <c r="BQ18" s="468"/>
      <c r="BR18" s="468"/>
      <c r="BS18" s="468"/>
      <c r="BT18" s="468"/>
      <c r="BU18" s="469"/>
      <c r="BV18" s="467">
        <v>69444220</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159</v>
      </c>
      <c r="C19" s="510"/>
      <c r="D19" s="510"/>
      <c r="E19" s="582"/>
      <c r="F19" s="582"/>
      <c r="G19" s="582"/>
      <c r="H19" s="582"/>
      <c r="I19" s="582"/>
      <c r="J19" s="582"/>
      <c r="K19" s="582"/>
      <c r="L19" s="590">
        <v>349</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160</v>
      </c>
      <c r="AZ19" s="502"/>
      <c r="BA19" s="502"/>
      <c r="BB19" s="502"/>
      <c r="BC19" s="502"/>
      <c r="BD19" s="502"/>
      <c r="BE19" s="502"/>
      <c r="BF19" s="502"/>
      <c r="BG19" s="502"/>
      <c r="BH19" s="502"/>
      <c r="BI19" s="502"/>
      <c r="BJ19" s="502"/>
      <c r="BK19" s="502"/>
      <c r="BL19" s="502"/>
      <c r="BM19" s="503"/>
      <c r="BN19" s="467">
        <v>82893037</v>
      </c>
      <c r="BO19" s="468"/>
      <c r="BP19" s="468"/>
      <c r="BQ19" s="468"/>
      <c r="BR19" s="468"/>
      <c r="BS19" s="468"/>
      <c r="BT19" s="468"/>
      <c r="BU19" s="469"/>
      <c r="BV19" s="467">
        <v>82833370</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161</v>
      </c>
      <c r="C20" s="510"/>
      <c r="D20" s="510"/>
      <c r="E20" s="582"/>
      <c r="F20" s="582"/>
      <c r="G20" s="582"/>
      <c r="H20" s="582"/>
      <c r="I20" s="582"/>
      <c r="J20" s="582"/>
      <c r="K20" s="582"/>
      <c r="L20" s="590">
        <v>135318</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162</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163</v>
      </c>
      <c r="C22" s="605"/>
      <c r="D22" s="606"/>
      <c r="E22" s="479" t="s">
        <v>1</v>
      </c>
      <c r="F22" s="484"/>
      <c r="G22" s="484"/>
      <c r="H22" s="484"/>
      <c r="I22" s="484"/>
      <c r="J22" s="484"/>
      <c r="K22" s="474"/>
      <c r="L22" s="479" t="s">
        <v>164</v>
      </c>
      <c r="M22" s="484"/>
      <c r="N22" s="484"/>
      <c r="O22" s="484"/>
      <c r="P22" s="474"/>
      <c r="Q22" s="613" t="s">
        <v>165</v>
      </c>
      <c r="R22" s="614"/>
      <c r="S22" s="614"/>
      <c r="T22" s="614"/>
      <c r="U22" s="614"/>
      <c r="V22" s="615"/>
      <c r="W22" s="619" t="s">
        <v>166</v>
      </c>
      <c r="X22" s="605"/>
      <c r="Y22" s="606"/>
      <c r="Z22" s="479" t="s">
        <v>1</v>
      </c>
      <c r="AA22" s="484"/>
      <c r="AB22" s="484"/>
      <c r="AC22" s="484"/>
      <c r="AD22" s="484"/>
      <c r="AE22" s="484"/>
      <c r="AF22" s="484"/>
      <c r="AG22" s="474"/>
      <c r="AH22" s="632" t="s">
        <v>167</v>
      </c>
      <c r="AI22" s="484"/>
      <c r="AJ22" s="484"/>
      <c r="AK22" s="484"/>
      <c r="AL22" s="474"/>
      <c r="AM22" s="632" t="s">
        <v>168</v>
      </c>
      <c r="AN22" s="633"/>
      <c r="AO22" s="633"/>
      <c r="AP22" s="633"/>
      <c r="AQ22" s="633"/>
      <c r="AR22" s="634"/>
      <c r="AS22" s="613" t="s">
        <v>165</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169</v>
      </c>
      <c r="AZ23" s="428"/>
      <c r="BA23" s="428"/>
      <c r="BB23" s="428"/>
      <c r="BC23" s="428"/>
      <c r="BD23" s="428"/>
      <c r="BE23" s="428"/>
      <c r="BF23" s="428"/>
      <c r="BG23" s="428"/>
      <c r="BH23" s="428"/>
      <c r="BI23" s="428"/>
      <c r="BJ23" s="428"/>
      <c r="BK23" s="428"/>
      <c r="BL23" s="428"/>
      <c r="BM23" s="429"/>
      <c r="BN23" s="467">
        <v>135991679</v>
      </c>
      <c r="BO23" s="468"/>
      <c r="BP23" s="468"/>
      <c r="BQ23" s="468"/>
      <c r="BR23" s="468"/>
      <c r="BS23" s="468"/>
      <c r="BT23" s="468"/>
      <c r="BU23" s="469"/>
      <c r="BV23" s="467">
        <v>137749869</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170</v>
      </c>
      <c r="F24" s="497"/>
      <c r="G24" s="497"/>
      <c r="H24" s="497"/>
      <c r="I24" s="497"/>
      <c r="J24" s="497"/>
      <c r="K24" s="498"/>
      <c r="L24" s="518">
        <v>1</v>
      </c>
      <c r="M24" s="519"/>
      <c r="N24" s="519"/>
      <c r="O24" s="519"/>
      <c r="P24" s="561"/>
      <c r="Q24" s="518">
        <v>10557</v>
      </c>
      <c r="R24" s="519"/>
      <c r="S24" s="519"/>
      <c r="T24" s="519"/>
      <c r="U24" s="519"/>
      <c r="V24" s="561"/>
      <c r="W24" s="620"/>
      <c r="X24" s="608"/>
      <c r="Y24" s="609"/>
      <c r="Z24" s="517" t="s">
        <v>171</v>
      </c>
      <c r="AA24" s="497"/>
      <c r="AB24" s="497"/>
      <c r="AC24" s="497"/>
      <c r="AD24" s="497"/>
      <c r="AE24" s="497"/>
      <c r="AF24" s="497"/>
      <c r="AG24" s="498"/>
      <c r="AH24" s="518">
        <v>2204</v>
      </c>
      <c r="AI24" s="519"/>
      <c r="AJ24" s="519"/>
      <c r="AK24" s="519"/>
      <c r="AL24" s="561"/>
      <c r="AM24" s="518">
        <v>6900724</v>
      </c>
      <c r="AN24" s="519"/>
      <c r="AO24" s="519"/>
      <c r="AP24" s="519"/>
      <c r="AQ24" s="519"/>
      <c r="AR24" s="561"/>
      <c r="AS24" s="518">
        <v>3131</v>
      </c>
      <c r="AT24" s="519"/>
      <c r="AU24" s="519"/>
      <c r="AV24" s="519"/>
      <c r="AW24" s="519"/>
      <c r="AX24" s="520"/>
      <c r="AY24" s="640" t="s">
        <v>172</v>
      </c>
      <c r="AZ24" s="641"/>
      <c r="BA24" s="641"/>
      <c r="BB24" s="641"/>
      <c r="BC24" s="641"/>
      <c r="BD24" s="641"/>
      <c r="BE24" s="641"/>
      <c r="BF24" s="641"/>
      <c r="BG24" s="641"/>
      <c r="BH24" s="641"/>
      <c r="BI24" s="641"/>
      <c r="BJ24" s="641"/>
      <c r="BK24" s="641"/>
      <c r="BL24" s="641"/>
      <c r="BM24" s="642"/>
      <c r="BN24" s="467">
        <v>113939923</v>
      </c>
      <c r="BO24" s="468"/>
      <c r="BP24" s="468"/>
      <c r="BQ24" s="468"/>
      <c r="BR24" s="468"/>
      <c r="BS24" s="468"/>
      <c r="BT24" s="468"/>
      <c r="BU24" s="469"/>
      <c r="BV24" s="467">
        <v>115508613</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173</v>
      </c>
      <c r="F25" s="497"/>
      <c r="G25" s="497"/>
      <c r="H25" s="497"/>
      <c r="I25" s="497"/>
      <c r="J25" s="497"/>
      <c r="K25" s="498"/>
      <c r="L25" s="518">
        <v>2</v>
      </c>
      <c r="M25" s="519"/>
      <c r="N25" s="519"/>
      <c r="O25" s="519"/>
      <c r="P25" s="561"/>
      <c r="Q25" s="518">
        <v>8541</v>
      </c>
      <c r="R25" s="519"/>
      <c r="S25" s="519"/>
      <c r="T25" s="519"/>
      <c r="U25" s="519"/>
      <c r="V25" s="561"/>
      <c r="W25" s="620"/>
      <c r="X25" s="608"/>
      <c r="Y25" s="609"/>
      <c r="Z25" s="517" t="s">
        <v>174</v>
      </c>
      <c r="AA25" s="497"/>
      <c r="AB25" s="497"/>
      <c r="AC25" s="497"/>
      <c r="AD25" s="497"/>
      <c r="AE25" s="497"/>
      <c r="AF25" s="497"/>
      <c r="AG25" s="498"/>
      <c r="AH25" s="518">
        <v>406</v>
      </c>
      <c r="AI25" s="519"/>
      <c r="AJ25" s="519"/>
      <c r="AK25" s="519"/>
      <c r="AL25" s="561"/>
      <c r="AM25" s="518">
        <v>1275246</v>
      </c>
      <c r="AN25" s="519"/>
      <c r="AO25" s="519"/>
      <c r="AP25" s="519"/>
      <c r="AQ25" s="519"/>
      <c r="AR25" s="561"/>
      <c r="AS25" s="518">
        <v>3141</v>
      </c>
      <c r="AT25" s="519"/>
      <c r="AU25" s="519"/>
      <c r="AV25" s="519"/>
      <c r="AW25" s="519"/>
      <c r="AX25" s="520"/>
      <c r="AY25" s="427" t="s">
        <v>175</v>
      </c>
      <c r="AZ25" s="428"/>
      <c r="BA25" s="428"/>
      <c r="BB25" s="428"/>
      <c r="BC25" s="428"/>
      <c r="BD25" s="428"/>
      <c r="BE25" s="428"/>
      <c r="BF25" s="428"/>
      <c r="BG25" s="428"/>
      <c r="BH25" s="428"/>
      <c r="BI25" s="428"/>
      <c r="BJ25" s="428"/>
      <c r="BK25" s="428"/>
      <c r="BL25" s="428"/>
      <c r="BM25" s="429"/>
      <c r="BN25" s="430">
        <v>28546378</v>
      </c>
      <c r="BO25" s="431"/>
      <c r="BP25" s="431"/>
      <c r="BQ25" s="431"/>
      <c r="BR25" s="431"/>
      <c r="BS25" s="431"/>
      <c r="BT25" s="431"/>
      <c r="BU25" s="432"/>
      <c r="BV25" s="430">
        <v>12803966</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176</v>
      </c>
      <c r="F26" s="497"/>
      <c r="G26" s="497"/>
      <c r="H26" s="497"/>
      <c r="I26" s="497"/>
      <c r="J26" s="497"/>
      <c r="K26" s="498"/>
      <c r="L26" s="518">
        <v>1</v>
      </c>
      <c r="M26" s="519"/>
      <c r="N26" s="519"/>
      <c r="O26" s="519"/>
      <c r="P26" s="561"/>
      <c r="Q26" s="518">
        <v>6726</v>
      </c>
      <c r="R26" s="519"/>
      <c r="S26" s="519"/>
      <c r="T26" s="519"/>
      <c r="U26" s="519"/>
      <c r="V26" s="561"/>
      <c r="W26" s="620"/>
      <c r="X26" s="608"/>
      <c r="Y26" s="609"/>
      <c r="Z26" s="517" t="s">
        <v>177</v>
      </c>
      <c r="AA26" s="630"/>
      <c r="AB26" s="630"/>
      <c r="AC26" s="630"/>
      <c r="AD26" s="630"/>
      <c r="AE26" s="630"/>
      <c r="AF26" s="630"/>
      <c r="AG26" s="631"/>
      <c r="AH26" s="518">
        <v>204</v>
      </c>
      <c r="AI26" s="519"/>
      <c r="AJ26" s="519"/>
      <c r="AK26" s="519"/>
      <c r="AL26" s="561"/>
      <c r="AM26" s="518">
        <v>693396</v>
      </c>
      <c r="AN26" s="519"/>
      <c r="AO26" s="519"/>
      <c r="AP26" s="519"/>
      <c r="AQ26" s="519"/>
      <c r="AR26" s="561"/>
      <c r="AS26" s="518">
        <v>3399</v>
      </c>
      <c r="AT26" s="519"/>
      <c r="AU26" s="519"/>
      <c r="AV26" s="519"/>
      <c r="AW26" s="519"/>
      <c r="AX26" s="520"/>
      <c r="AY26" s="470" t="s">
        <v>178</v>
      </c>
      <c r="AZ26" s="471"/>
      <c r="BA26" s="471"/>
      <c r="BB26" s="471"/>
      <c r="BC26" s="471"/>
      <c r="BD26" s="471"/>
      <c r="BE26" s="471"/>
      <c r="BF26" s="471"/>
      <c r="BG26" s="471"/>
      <c r="BH26" s="471"/>
      <c r="BI26" s="471"/>
      <c r="BJ26" s="471"/>
      <c r="BK26" s="471"/>
      <c r="BL26" s="471"/>
      <c r="BM26" s="472"/>
      <c r="BN26" s="467" t="s">
        <v>129</v>
      </c>
      <c r="BO26" s="468"/>
      <c r="BP26" s="468"/>
      <c r="BQ26" s="468"/>
      <c r="BR26" s="468"/>
      <c r="BS26" s="468"/>
      <c r="BT26" s="468"/>
      <c r="BU26" s="469"/>
      <c r="BV26" s="467" t="s">
        <v>129</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179</v>
      </c>
      <c r="F27" s="497"/>
      <c r="G27" s="497"/>
      <c r="H27" s="497"/>
      <c r="I27" s="497"/>
      <c r="J27" s="497"/>
      <c r="K27" s="498"/>
      <c r="L27" s="518">
        <v>1</v>
      </c>
      <c r="M27" s="519"/>
      <c r="N27" s="519"/>
      <c r="O27" s="519"/>
      <c r="P27" s="561"/>
      <c r="Q27" s="518">
        <v>7040</v>
      </c>
      <c r="R27" s="519"/>
      <c r="S27" s="519"/>
      <c r="T27" s="519"/>
      <c r="U27" s="519"/>
      <c r="V27" s="561"/>
      <c r="W27" s="620"/>
      <c r="X27" s="608"/>
      <c r="Y27" s="609"/>
      <c r="Z27" s="517" t="s">
        <v>180</v>
      </c>
      <c r="AA27" s="497"/>
      <c r="AB27" s="497"/>
      <c r="AC27" s="497"/>
      <c r="AD27" s="497"/>
      <c r="AE27" s="497"/>
      <c r="AF27" s="497"/>
      <c r="AG27" s="498"/>
      <c r="AH27" s="518">
        <v>82</v>
      </c>
      <c r="AI27" s="519"/>
      <c r="AJ27" s="519"/>
      <c r="AK27" s="519"/>
      <c r="AL27" s="561"/>
      <c r="AM27" s="518">
        <v>330668</v>
      </c>
      <c r="AN27" s="519"/>
      <c r="AO27" s="519"/>
      <c r="AP27" s="519"/>
      <c r="AQ27" s="519"/>
      <c r="AR27" s="561"/>
      <c r="AS27" s="518">
        <v>4033</v>
      </c>
      <c r="AT27" s="519"/>
      <c r="AU27" s="519"/>
      <c r="AV27" s="519"/>
      <c r="AW27" s="519"/>
      <c r="AX27" s="520"/>
      <c r="AY27" s="562" t="s">
        <v>181</v>
      </c>
      <c r="AZ27" s="563"/>
      <c r="BA27" s="563"/>
      <c r="BB27" s="563"/>
      <c r="BC27" s="563"/>
      <c r="BD27" s="563"/>
      <c r="BE27" s="563"/>
      <c r="BF27" s="563"/>
      <c r="BG27" s="563"/>
      <c r="BH27" s="563"/>
      <c r="BI27" s="563"/>
      <c r="BJ27" s="563"/>
      <c r="BK27" s="563"/>
      <c r="BL27" s="563"/>
      <c r="BM27" s="564"/>
      <c r="BN27" s="643" t="s">
        <v>129</v>
      </c>
      <c r="BO27" s="644"/>
      <c r="BP27" s="644"/>
      <c r="BQ27" s="644"/>
      <c r="BR27" s="644"/>
      <c r="BS27" s="644"/>
      <c r="BT27" s="644"/>
      <c r="BU27" s="645"/>
      <c r="BV27" s="643">
        <v>500000</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182</v>
      </c>
      <c r="F28" s="497"/>
      <c r="G28" s="497"/>
      <c r="H28" s="497"/>
      <c r="I28" s="497"/>
      <c r="J28" s="497"/>
      <c r="K28" s="498"/>
      <c r="L28" s="518">
        <v>1</v>
      </c>
      <c r="M28" s="519"/>
      <c r="N28" s="519"/>
      <c r="O28" s="519"/>
      <c r="P28" s="561"/>
      <c r="Q28" s="518">
        <v>6550</v>
      </c>
      <c r="R28" s="519"/>
      <c r="S28" s="519"/>
      <c r="T28" s="519"/>
      <c r="U28" s="519"/>
      <c r="V28" s="561"/>
      <c r="W28" s="620"/>
      <c r="X28" s="608"/>
      <c r="Y28" s="609"/>
      <c r="Z28" s="517" t="s">
        <v>183</v>
      </c>
      <c r="AA28" s="497"/>
      <c r="AB28" s="497"/>
      <c r="AC28" s="497"/>
      <c r="AD28" s="497"/>
      <c r="AE28" s="497"/>
      <c r="AF28" s="497"/>
      <c r="AG28" s="498"/>
      <c r="AH28" s="518" t="s">
        <v>129</v>
      </c>
      <c r="AI28" s="519"/>
      <c r="AJ28" s="519"/>
      <c r="AK28" s="519"/>
      <c r="AL28" s="561"/>
      <c r="AM28" s="518" t="s">
        <v>129</v>
      </c>
      <c r="AN28" s="519"/>
      <c r="AO28" s="519"/>
      <c r="AP28" s="519"/>
      <c r="AQ28" s="519"/>
      <c r="AR28" s="561"/>
      <c r="AS28" s="518" t="s">
        <v>129</v>
      </c>
      <c r="AT28" s="519"/>
      <c r="AU28" s="519"/>
      <c r="AV28" s="519"/>
      <c r="AW28" s="519"/>
      <c r="AX28" s="520"/>
      <c r="AY28" s="646" t="s">
        <v>184</v>
      </c>
      <c r="AZ28" s="647"/>
      <c r="BA28" s="647"/>
      <c r="BB28" s="648"/>
      <c r="BC28" s="427" t="s">
        <v>48</v>
      </c>
      <c r="BD28" s="428"/>
      <c r="BE28" s="428"/>
      <c r="BF28" s="428"/>
      <c r="BG28" s="428"/>
      <c r="BH28" s="428"/>
      <c r="BI28" s="428"/>
      <c r="BJ28" s="428"/>
      <c r="BK28" s="428"/>
      <c r="BL28" s="428"/>
      <c r="BM28" s="429"/>
      <c r="BN28" s="430">
        <v>4087773</v>
      </c>
      <c r="BO28" s="431"/>
      <c r="BP28" s="431"/>
      <c r="BQ28" s="431"/>
      <c r="BR28" s="431"/>
      <c r="BS28" s="431"/>
      <c r="BT28" s="431"/>
      <c r="BU28" s="432"/>
      <c r="BV28" s="430">
        <v>4348383</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185</v>
      </c>
      <c r="F29" s="497"/>
      <c r="G29" s="497"/>
      <c r="H29" s="497"/>
      <c r="I29" s="497"/>
      <c r="J29" s="497"/>
      <c r="K29" s="498"/>
      <c r="L29" s="518">
        <v>34</v>
      </c>
      <c r="M29" s="519"/>
      <c r="N29" s="519"/>
      <c r="O29" s="519"/>
      <c r="P29" s="561"/>
      <c r="Q29" s="518">
        <v>6250</v>
      </c>
      <c r="R29" s="519"/>
      <c r="S29" s="519"/>
      <c r="T29" s="519"/>
      <c r="U29" s="519"/>
      <c r="V29" s="561"/>
      <c r="W29" s="621"/>
      <c r="X29" s="622"/>
      <c r="Y29" s="623"/>
      <c r="Z29" s="517" t="s">
        <v>186</v>
      </c>
      <c r="AA29" s="497"/>
      <c r="AB29" s="497"/>
      <c r="AC29" s="497"/>
      <c r="AD29" s="497"/>
      <c r="AE29" s="497"/>
      <c r="AF29" s="497"/>
      <c r="AG29" s="498"/>
      <c r="AH29" s="518">
        <v>2286</v>
      </c>
      <c r="AI29" s="519"/>
      <c r="AJ29" s="519"/>
      <c r="AK29" s="519"/>
      <c r="AL29" s="561"/>
      <c r="AM29" s="518">
        <v>7231392</v>
      </c>
      <c r="AN29" s="519"/>
      <c r="AO29" s="519"/>
      <c r="AP29" s="519"/>
      <c r="AQ29" s="519"/>
      <c r="AR29" s="561"/>
      <c r="AS29" s="518">
        <v>3163</v>
      </c>
      <c r="AT29" s="519"/>
      <c r="AU29" s="519"/>
      <c r="AV29" s="519"/>
      <c r="AW29" s="519"/>
      <c r="AX29" s="520"/>
      <c r="AY29" s="649"/>
      <c r="AZ29" s="650"/>
      <c r="BA29" s="650"/>
      <c r="BB29" s="651"/>
      <c r="BC29" s="501" t="s">
        <v>187</v>
      </c>
      <c r="BD29" s="502"/>
      <c r="BE29" s="502"/>
      <c r="BF29" s="502"/>
      <c r="BG29" s="502"/>
      <c r="BH29" s="502"/>
      <c r="BI29" s="502"/>
      <c r="BJ29" s="502"/>
      <c r="BK29" s="502"/>
      <c r="BL29" s="502"/>
      <c r="BM29" s="503"/>
      <c r="BN29" s="467">
        <v>4235879</v>
      </c>
      <c r="BO29" s="468"/>
      <c r="BP29" s="468"/>
      <c r="BQ29" s="468"/>
      <c r="BR29" s="468"/>
      <c r="BS29" s="468"/>
      <c r="BT29" s="468"/>
      <c r="BU29" s="469"/>
      <c r="BV29" s="467">
        <v>5197775</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188</v>
      </c>
      <c r="X30" s="628"/>
      <c r="Y30" s="628"/>
      <c r="Z30" s="628"/>
      <c r="AA30" s="628"/>
      <c r="AB30" s="628"/>
      <c r="AC30" s="628"/>
      <c r="AD30" s="628"/>
      <c r="AE30" s="628"/>
      <c r="AF30" s="628"/>
      <c r="AG30" s="629"/>
      <c r="AH30" s="586">
        <v>98</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7589248</v>
      </c>
      <c r="BO30" s="644"/>
      <c r="BP30" s="644"/>
      <c r="BQ30" s="644"/>
      <c r="BR30" s="644"/>
      <c r="BS30" s="644"/>
      <c r="BT30" s="644"/>
      <c r="BU30" s="645"/>
      <c r="BV30" s="643">
        <v>8781978</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195</v>
      </c>
      <c r="D33" s="491"/>
      <c r="E33" s="456" t="s">
        <v>196</v>
      </c>
      <c r="F33" s="456"/>
      <c r="G33" s="456"/>
      <c r="H33" s="456"/>
      <c r="I33" s="456"/>
      <c r="J33" s="456"/>
      <c r="K33" s="456"/>
      <c r="L33" s="456"/>
      <c r="M33" s="456"/>
      <c r="N33" s="456"/>
      <c r="O33" s="456"/>
      <c r="P33" s="456"/>
      <c r="Q33" s="456"/>
      <c r="R33" s="456"/>
      <c r="S33" s="456"/>
      <c r="T33" s="216"/>
      <c r="U33" s="491" t="s">
        <v>195</v>
      </c>
      <c r="V33" s="491"/>
      <c r="W33" s="456" t="s">
        <v>196</v>
      </c>
      <c r="X33" s="456"/>
      <c r="Y33" s="456"/>
      <c r="Z33" s="456"/>
      <c r="AA33" s="456"/>
      <c r="AB33" s="456"/>
      <c r="AC33" s="456"/>
      <c r="AD33" s="456"/>
      <c r="AE33" s="456"/>
      <c r="AF33" s="456"/>
      <c r="AG33" s="456"/>
      <c r="AH33" s="456"/>
      <c r="AI33" s="456"/>
      <c r="AJ33" s="456"/>
      <c r="AK33" s="456"/>
      <c r="AL33" s="216"/>
      <c r="AM33" s="491" t="s">
        <v>195</v>
      </c>
      <c r="AN33" s="491"/>
      <c r="AO33" s="456" t="s">
        <v>196</v>
      </c>
      <c r="AP33" s="456"/>
      <c r="AQ33" s="456"/>
      <c r="AR33" s="456"/>
      <c r="AS33" s="456"/>
      <c r="AT33" s="456"/>
      <c r="AU33" s="456"/>
      <c r="AV33" s="456"/>
      <c r="AW33" s="456"/>
      <c r="AX33" s="456"/>
      <c r="AY33" s="456"/>
      <c r="AZ33" s="456"/>
      <c r="BA33" s="456"/>
      <c r="BB33" s="456"/>
      <c r="BC33" s="456"/>
      <c r="BD33" s="217"/>
      <c r="BE33" s="456" t="s">
        <v>197</v>
      </c>
      <c r="BF33" s="456"/>
      <c r="BG33" s="456" t="s">
        <v>198</v>
      </c>
      <c r="BH33" s="456"/>
      <c r="BI33" s="456"/>
      <c r="BJ33" s="456"/>
      <c r="BK33" s="456"/>
      <c r="BL33" s="456"/>
      <c r="BM33" s="456"/>
      <c r="BN33" s="456"/>
      <c r="BO33" s="456"/>
      <c r="BP33" s="456"/>
      <c r="BQ33" s="456"/>
      <c r="BR33" s="456"/>
      <c r="BS33" s="456"/>
      <c r="BT33" s="456"/>
      <c r="BU33" s="456"/>
      <c r="BV33" s="217"/>
      <c r="BW33" s="491" t="s">
        <v>197</v>
      </c>
      <c r="BX33" s="491"/>
      <c r="BY33" s="456" t="s">
        <v>199</v>
      </c>
      <c r="BZ33" s="456"/>
      <c r="CA33" s="456"/>
      <c r="CB33" s="456"/>
      <c r="CC33" s="456"/>
      <c r="CD33" s="456"/>
      <c r="CE33" s="456"/>
      <c r="CF33" s="456"/>
      <c r="CG33" s="456"/>
      <c r="CH33" s="456"/>
      <c r="CI33" s="456"/>
      <c r="CJ33" s="456"/>
      <c r="CK33" s="456"/>
      <c r="CL33" s="456"/>
      <c r="CM33" s="456"/>
      <c r="CN33" s="216"/>
      <c r="CO33" s="491" t="s">
        <v>195</v>
      </c>
      <c r="CP33" s="491"/>
      <c r="CQ33" s="456" t="s">
        <v>200</v>
      </c>
      <c r="CR33" s="456"/>
      <c r="CS33" s="456"/>
      <c r="CT33" s="456"/>
      <c r="CU33" s="456"/>
      <c r="CV33" s="456"/>
      <c r="CW33" s="456"/>
      <c r="CX33" s="456"/>
      <c r="CY33" s="456"/>
      <c r="CZ33" s="456"/>
      <c r="DA33" s="456"/>
      <c r="DB33" s="456"/>
      <c r="DC33" s="456"/>
      <c r="DD33" s="456"/>
      <c r="DE33" s="456"/>
      <c r="DF33" s="216"/>
      <c r="DG33" s="655" t="s">
        <v>201</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8</v>
      </c>
      <c r="V34" s="656"/>
      <c r="W34" s="657" t="str">
        <f>IF('各会計、関係団体の財政状況及び健全化判断比率'!B28="","",'各会計、関係団体の財政状況及び健全化判断比率'!B28)</f>
        <v>国民健康保険事業会計</v>
      </c>
      <c r="X34" s="657"/>
      <c r="Y34" s="657"/>
      <c r="Z34" s="657"/>
      <c r="AA34" s="657"/>
      <c r="AB34" s="657"/>
      <c r="AC34" s="657"/>
      <c r="AD34" s="657"/>
      <c r="AE34" s="657"/>
      <c r="AF34" s="657"/>
      <c r="AG34" s="657"/>
      <c r="AH34" s="657"/>
      <c r="AI34" s="657"/>
      <c r="AJ34" s="657"/>
      <c r="AK34" s="657"/>
      <c r="AL34" s="214"/>
      <c r="AM34" s="656">
        <f>IF(AO34="","",MAX(C34:D43,U34:V43)+1)</f>
        <v>11</v>
      </c>
      <c r="AN34" s="656"/>
      <c r="AO34" s="657" t="str">
        <f>IF('各会計、関係団体の財政状況及び健全化判断比率'!B31="","",'各会計、関係団体の財政状況及び健全化判断比率'!B31)</f>
        <v>水道事業会計</v>
      </c>
      <c r="AP34" s="657"/>
      <c r="AQ34" s="657"/>
      <c r="AR34" s="657"/>
      <c r="AS34" s="657"/>
      <c r="AT34" s="657"/>
      <c r="AU34" s="657"/>
      <c r="AV34" s="657"/>
      <c r="AW34" s="657"/>
      <c r="AX34" s="657"/>
      <c r="AY34" s="657"/>
      <c r="AZ34" s="657"/>
      <c r="BA34" s="657"/>
      <c r="BB34" s="657"/>
      <c r="BC34" s="657"/>
      <c r="BD34" s="214"/>
      <c r="BE34" s="656">
        <f>IF(BG34="","",MAX(C34:D43,U34:V43,AM34:AN43)+1)</f>
        <v>14</v>
      </c>
      <c r="BF34" s="656"/>
      <c r="BG34" s="657" t="str">
        <f>IF('各会計、関係団体の財政状況及び健全化判断比率'!B34="","",'各会計、関係団体の財政状況及び健全化判断比率'!B34)</f>
        <v>秋田市中央卸売市場会計</v>
      </c>
      <c r="BH34" s="657"/>
      <c r="BI34" s="657"/>
      <c r="BJ34" s="657"/>
      <c r="BK34" s="657"/>
      <c r="BL34" s="657"/>
      <c r="BM34" s="657"/>
      <c r="BN34" s="657"/>
      <c r="BO34" s="657"/>
      <c r="BP34" s="657"/>
      <c r="BQ34" s="657"/>
      <c r="BR34" s="657"/>
      <c r="BS34" s="657"/>
      <c r="BT34" s="657"/>
      <c r="BU34" s="657"/>
      <c r="BV34" s="214"/>
      <c r="BW34" s="656">
        <f>IF(BY34="","",MAX(C34:D43,U34:V43,AM34:AN43,BE34:BF43)+1)</f>
        <v>18</v>
      </c>
      <c r="BX34" s="656"/>
      <c r="BY34" s="657" t="str">
        <f>IF('各会計、関係団体の財政状況及び健全化判断比率'!B68="","",'各会計、関係団体の財政状況及び健全化判断比率'!B68)</f>
        <v>秋田県市町村総合事務組合（一般会計）</v>
      </c>
      <c r="BZ34" s="657"/>
      <c r="CA34" s="657"/>
      <c r="CB34" s="657"/>
      <c r="CC34" s="657"/>
      <c r="CD34" s="657"/>
      <c r="CE34" s="657"/>
      <c r="CF34" s="657"/>
      <c r="CG34" s="657"/>
      <c r="CH34" s="657"/>
      <c r="CI34" s="657"/>
      <c r="CJ34" s="657"/>
      <c r="CK34" s="657"/>
      <c r="CL34" s="657"/>
      <c r="CM34" s="657"/>
      <c r="CN34" s="214"/>
      <c r="CO34" s="656">
        <f>IF(CQ34="","",MAX(C34:D43,U34:V43,AM34:AN43,BE34:BF43,BW34:BX43)+1)</f>
        <v>22</v>
      </c>
      <c r="CP34" s="656"/>
      <c r="CQ34" s="657" t="str">
        <f>IF('各会計、関係団体の財政状況及び健全化判断比率'!BS7="","",'各会計、関係団体の財政状況及び健全化判断比率'!BS7)</f>
        <v>秋田市駐車場公社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土地区画整理会計</v>
      </c>
      <c r="F35" s="657"/>
      <c r="G35" s="657"/>
      <c r="H35" s="657"/>
      <c r="I35" s="657"/>
      <c r="J35" s="657"/>
      <c r="K35" s="657"/>
      <c r="L35" s="657"/>
      <c r="M35" s="657"/>
      <c r="N35" s="657"/>
      <c r="O35" s="657"/>
      <c r="P35" s="657"/>
      <c r="Q35" s="657"/>
      <c r="R35" s="657"/>
      <c r="S35" s="657"/>
      <c r="T35" s="214"/>
      <c r="U35" s="656">
        <f>IF(W35="","",U34+1)</f>
        <v>9</v>
      </c>
      <c r="V35" s="656"/>
      <c r="W35" s="657" t="str">
        <f>IF('各会計、関係団体の財政状況及び健全化判断比率'!B29="","",'各会計、関係団体の財政状況及び健全化判断比率'!B29)</f>
        <v>介護保険事業会計</v>
      </c>
      <c r="X35" s="657"/>
      <c r="Y35" s="657"/>
      <c r="Z35" s="657"/>
      <c r="AA35" s="657"/>
      <c r="AB35" s="657"/>
      <c r="AC35" s="657"/>
      <c r="AD35" s="657"/>
      <c r="AE35" s="657"/>
      <c r="AF35" s="657"/>
      <c r="AG35" s="657"/>
      <c r="AH35" s="657"/>
      <c r="AI35" s="657"/>
      <c r="AJ35" s="657"/>
      <c r="AK35" s="657"/>
      <c r="AL35" s="214"/>
      <c r="AM35" s="656">
        <f t="shared" ref="AM35:AM43" si="0">IF(AO35="","",AM34+1)</f>
        <v>12</v>
      </c>
      <c r="AN35" s="656"/>
      <c r="AO35" s="657" t="str">
        <f>IF('各会計、関係団体の財政状況及び健全化判断比率'!B32="","",'各会計、関係団体の財政状況及び健全化判断比率'!B32)</f>
        <v>下水道事業会計</v>
      </c>
      <c r="AP35" s="657"/>
      <c r="AQ35" s="657"/>
      <c r="AR35" s="657"/>
      <c r="AS35" s="657"/>
      <c r="AT35" s="657"/>
      <c r="AU35" s="657"/>
      <c r="AV35" s="657"/>
      <c r="AW35" s="657"/>
      <c r="AX35" s="657"/>
      <c r="AY35" s="657"/>
      <c r="AZ35" s="657"/>
      <c r="BA35" s="657"/>
      <c r="BB35" s="657"/>
      <c r="BC35" s="657"/>
      <c r="BD35" s="214"/>
      <c r="BE35" s="656">
        <f t="shared" ref="BE35:BE43" si="1">IF(BG35="","",BE34+1)</f>
        <v>15</v>
      </c>
      <c r="BF35" s="656"/>
      <c r="BG35" s="657" t="str">
        <f>IF('各会計、関係団体の財政状況及び健全化判断比率'!B35="","",'各会計、関係団体の財政状況及び健全化判断比率'!B35)</f>
        <v>秋田市公設地方卸売市場会計</v>
      </c>
      <c r="BH35" s="657"/>
      <c r="BI35" s="657"/>
      <c r="BJ35" s="657"/>
      <c r="BK35" s="657"/>
      <c r="BL35" s="657"/>
      <c r="BM35" s="657"/>
      <c r="BN35" s="657"/>
      <c r="BO35" s="657"/>
      <c r="BP35" s="657"/>
      <c r="BQ35" s="657"/>
      <c r="BR35" s="657"/>
      <c r="BS35" s="657"/>
      <c r="BT35" s="657"/>
      <c r="BU35" s="657"/>
      <c r="BV35" s="214"/>
      <c r="BW35" s="656">
        <f t="shared" ref="BW35:BW43" si="2">IF(BY35="","",BW34+1)</f>
        <v>19</v>
      </c>
      <c r="BX35" s="656"/>
      <c r="BY35" s="657" t="str">
        <f>IF('各会計、関係団体の財政状況及び健全化判断比率'!B69="","",'各会計、関係団体の財政状況及び健全化判断比率'!B69)</f>
        <v>秋田県市町村会館管理組合（一般会計）</v>
      </c>
      <c r="BZ35" s="657"/>
      <c r="CA35" s="657"/>
      <c r="CB35" s="657"/>
      <c r="CC35" s="657"/>
      <c r="CD35" s="657"/>
      <c r="CE35" s="657"/>
      <c r="CF35" s="657"/>
      <c r="CG35" s="657"/>
      <c r="CH35" s="657"/>
      <c r="CI35" s="657"/>
      <c r="CJ35" s="657"/>
      <c r="CK35" s="657"/>
      <c r="CL35" s="657"/>
      <c r="CM35" s="657"/>
      <c r="CN35" s="214"/>
      <c r="CO35" s="656">
        <f t="shared" ref="CO35:CO43" si="3">IF(CQ35="","",CO34+1)</f>
        <v>23</v>
      </c>
      <c r="CP35" s="656"/>
      <c r="CQ35" s="657" t="str">
        <f>IF('各会計、関係団体の財政状況及び健全化判断比率'!BS8="","",'各会計、関係団体の財政状況及び健全化判断比率'!BS8)</f>
        <v>太平山観光開発</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f>IF(E36="","",C35+1)</f>
        <v>3</v>
      </c>
      <c r="D36" s="656"/>
      <c r="E36" s="657" t="str">
        <f>IF('各会計、関係団体の財政状況及び健全化判断比率'!B9="","",'各会計、関係団体の財政状況及び健全化判断比率'!B9)</f>
        <v>市有林会計</v>
      </c>
      <c r="F36" s="657"/>
      <c r="G36" s="657"/>
      <c r="H36" s="657"/>
      <c r="I36" s="657"/>
      <c r="J36" s="657"/>
      <c r="K36" s="657"/>
      <c r="L36" s="657"/>
      <c r="M36" s="657"/>
      <c r="N36" s="657"/>
      <c r="O36" s="657"/>
      <c r="P36" s="657"/>
      <c r="Q36" s="657"/>
      <c r="R36" s="657"/>
      <c r="S36" s="657"/>
      <c r="T36" s="214"/>
      <c r="U36" s="656">
        <f t="shared" ref="U36:U43" si="4">IF(W36="","",U35+1)</f>
        <v>10</v>
      </c>
      <c r="V36" s="656"/>
      <c r="W36" s="657" t="str">
        <f>IF('各会計、関係団体の財政状況及び健全化判断比率'!B30="","",'各会計、関係団体の財政状況及び健全化判断比率'!B30)</f>
        <v>後期高齢者医療事業会計</v>
      </c>
      <c r="X36" s="657"/>
      <c r="Y36" s="657"/>
      <c r="Z36" s="657"/>
      <c r="AA36" s="657"/>
      <c r="AB36" s="657"/>
      <c r="AC36" s="657"/>
      <c r="AD36" s="657"/>
      <c r="AE36" s="657"/>
      <c r="AF36" s="657"/>
      <c r="AG36" s="657"/>
      <c r="AH36" s="657"/>
      <c r="AI36" s="657"/>
      <c r="AJ36" s="657"/>
      <c r="AK36" s="657"/>
      <c r="AL36" s="214"/>
      <c r="AM36" s="656">
        <f t="shared" si="0"/>
        <v>13</v>
      </c>
      <c r="AN36" s="656"/>
      <c r="AO36" s="657" t="str">
        <f>IF('各会計、関係団体の財政状況及び健全化判断比率'!B33="","",'各会計、関係団体の財政状況及び健全化判断比率'!B33)</f>
        <v>農業集落排水事業会計</v>
      </c>
      <c r="AP36" s="657"/>
      <c r="AQ36" s="657"/>
      <c r="AR36" s="657"/>
      <c r="AS36" s="657"/>
      <c r="AT36" s="657"/>
      <c r="AU36" s="657"/>
      <c r="AV36" s="657"/>
      <c r="AW36" s="657"/>
      <c r="AX36" s="657"/>
      <c r="AY36" s="657"/>
      <c r="AZ36" s="657"/>
      <c r="BA36" s="657"/>
      <c r="BB36" s="657"/>
      <c r="BC36" s="657"/>
      <c r="BD36" s="214"/>
      <c r="BE36" s="656">
        <f t="shared" si="1"/>
        <v>16</v>
      </c>
      <c r="BF36" s="656"/>
      <c r="BG36" s="657" t="str">
        <f>IF('各会計、関係団体の財政状況及び健全化判断比率'!B36="","",'各会計、関係団体の財政状況及び健全化判断比率'!B36)</f>
        <v>秋田市大森山動物園会計</v>
      </c>
      <c r="BH36" s="657"/>
      <c r="BI36" s="657"/>
      <c r="BJ36" s="657"/>
      <c r="BK36" s="657"/>
      <c r="BL36" s="657"/>
      <c r="BM36" s="657"/>
      <c r="BN36" s="657"/>
      <c r="BO36" s="657"/>
      <c r="BP36" s="657"/>
      <c r="BQ36" s="657"/>
      <c r="BR36" s="657"/>
      <c r="BS36" s="657"/>
      <c r="BT36" s="657"/>
      <c r="BU36" s="657"/>
      <c r="BV36" s="214"/>
      <c r="BW36" s="656">
        <f t="shared" si="2"/>
        <v>20</v>
      </c>
      <c r="BX36" s="656"/>
      <c r="BY36" s="657" t="str">
        <f>IF('各会計、関係団体の財政状況及び健全化判断比率'!B70="","",'各会計、関係団体の財政状況及び健全化判断比率'!B70)</f>
        <v>秋田県後期高齢者医療広域連合（一般会計）</v>
      </c>
      <c r="BZ36" s="657"/>
      <c r="CA36" s="657"/>
      <c r="CB36" s="657"/>
      <c r="CC36" s="657"/>
      <c r="CD36" s="657"/>
      <c r="CE36" s="657"/>
      <c r="CF36" s="657"/>
      <c r="CG36" s="657"/>
      <c r="CH36" s="657"/>
      <c r="CI36" s="657"/>
      <c r="CJ36" s="657"/>
      <c r="CK36" s="657"/>
      <c r="CL36" s="657"/>
      <c r="CM36" s="657"/>
      <c r="CN36" s="214"/>
      <c r="CO36" s="656">
        <f t="shared" si="3"/>
        <v>24</v>
      </c>
      <c r="CP36" s="656"/>
      <c r="CQ36" s="657" t="str">
        <f>IF('各会計、関係団体の財政状況及び健全化判断比率'!BS9="","",'各会計、関係団体の財政状況及び健全化判断比率'!BS9)</f>
        <v>秋田市勤労者福祉振興協会</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f>IF(E37="","",C36+1)</f>
        <v>4</v>
      </c>
      <c r="D37" s="656"/>
      <c r="E37" s="657" t="str">
        <f>IF('各会計、関係団体の財政状況及び健全化判断比率'!B10="","",'各会計、関係団体の財政状況及び健全化判断比率'!B10)</f>
        <v>市営墓地会計</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f t="shared" si="1"/>
        <v>17</v>
      </c>
      <c r="BF37" s="656"/>
      <c r="BG37" s="657" t="str">
        <f>IF('各会計、関係団体の財政状況及び健全化判断比率'!B37="","",'各会計、関係団体の財政状況及び健全化判断比率'!B37)</f>
        <v>秋田市廃棄物発電会計</v>
      </c>
      <c r="BH37" s="657"/>
      <c r="BI37" s="657"/>
      <c r="BJ37" s="657"/>
      <c r="BK37" s="657"/>
      <c r="BL37" s="657"/>
      <c r="BM37" s="657"/>
      <c r="BN37" s="657"/>
      <c r="BO37" s="657"/>
      <c r="BP37" s="657"/>
      <c r="BQ37" s="657"/>
      <c r="BR37" s="657"/>
      <c r="BS37" s="657"/>
      <c r="BT37" s="657"/>
      <c r="BU37" s="657"/>
      <c r="BV37" s="214"/>
      <c r="BW37" s="656">
        <f t="shared" si="2"/>
        <v>21</v>
      </c>
      <c r="BX37" s="656"/>
      <c r="BY37" s="657" t="str">
        <f>IF('各会計、関係団体の財政状況及び健全化判断比率'!B71="","",'各会計、関係団体の財政状況及び健全化判断比率'!B71)</f>
        <v>秋田県後期高齢者医療広域連合（後期高齢者医療特別会計）</v>
      </c>
      <c r="BZ37" s="657"/>
      <c r="CA37" s="657"/>
      <c r="CB37" s="657"/>
      <c r="CC37" s="657"/>
      <c r="CD37" s="657"/>
      <c r="CE37" s="657"/>
      <c r="CF37" s="657"/>
      <c r="CG37" s="657"/>
      <c r="CH37" s="657"/>
      <c r="CI37" s="657"/>
      <c r="CJ37" s="657"/>
      <c r="CK37" s="657"/>
      <c r="CL37" s="657"/>
      <c r="CM37" s="657"/>
      <c r="CN37" s="214"/>
      <c r="CO37" s="656">
        <f t="shared" si="3"/>
        <v>25</v>
      </c>
      <c r="CP37" s="656"/>
      <c r="CQ37" s="657" t="str">
        <f>IF('各会計、関係団体の財政状況及び健全化判断比率'!BS10="","",'各会計、関係団体の財政状況及び健全化判断比率'!BS10)</f>
        <v>秋田観光コンベンション協会</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f t="shared" ref="C38:C43" si="5">IF(E38="","",C37+1)</f>
        <v>5</v>
      </c>
      <c r="D38" s="656"/>
      <c r="E38" s="657" t="str">
        <f>IF('各会計、関係団体の財政状況及び健全化判断比率'!B11="","",'各会計、関係団体の財政状況及び健全化判断比率'!B11)</f>
        <v>母子父子寡婦福祉資金貸付事業会計</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t="str">
        <f t="shared" si="2"/>
        <v/>
      </c>
      <c r="BX38" s="656"/>
      <c r="BY38" s="657" t="str">
        <f>IF('各会計、関係団体の財政状況及び健全化判断比率'!B72="","",'各会計、関係団体の財政状況及び健全化判断比率'!B72)</f>
        <v/>
      </c>
      <c r="BZ38" s="657"/>
      <c r="CA38" s="657"/>
      <c r="CB38" s="657"/>
      <c r="CC38" s="657"/>
      <c r="CD38" s="657"/>
      <c r="CE38" s="657"/>
      <c r="CF38" s="657"/>
      <c r="CG38" s="657"/>
      <c r="CH38" s="657"/>
      <c r="CI38" s="657"/>
      <c r="CJ38" s="657"/>
      <c r="CK38" s="657"/>
      <c r="CL38" s="657"/>
      <c r="CM38" s="657"/>
      <c r="CN38" s="214"/>
      <c r="CO38" s="656">
        <f t="shared" si="3"/>
        <v>26</v>
      </c>
      <c r="CP38" s="656"/>
      <c r="CQ38" s="657" t="str">
        <f>IF('各会計、関係団体の財政状況及び健全化判断比率'!BS11="","",'各会計、関係団体の財政状況及び健全化判断比率'!BS11)</f>
        <v>河辺地域振興</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f t="shared" si="5"/>
        <v>6</v>
      </c>
      <c r="D39" s="656"/>
      <c r="E39" s="657" t="str">
        <f>IF('各会計、関係団体の財政状況及び健全化判断比率'!B12="","",'各会計、関係団体の財政状況及び健全化判断比率'!B12)</f>
        <v>病院事業債管理会計</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t="str">
        <f t="shared" si="2"/>
        <v/>
      </c>
      <c r="BX39" s="656"/>
      <c r="BY39" s="657" t="str">
        <f>IF('各会計、関係団体の財政状況及び健全化判断比率'!B73="","",'各会計、関係団体の財政状況及び健全化判断比率'!B73)</f>
        <v/>
      </c>
      <c r="BZ39" s="657"/>
      <c r="CA39" s="657"/>
      <c r="CB39" s="657"/>
      <c r="CC39" s="657"/>
      <c r="CD39" s="657"/>
      <c r="CE39" s="657"/>
      <c r="CF39" s="657"/>
      <c r="CG39" s="657"/>
      <c r="CH39" s="657"/>
      <c r="CI39" s="657"/>
      <c r="CJ39" s="657"/>
      <c r="CK39" s="657"/>
      <c r="CL39" s="657"/>
      <c r="CM39" s="657"/>
      <c r="CN39" s="214"/>
      <c r="CO39" s="656">
        <f t="shared" si="3"/>
        <v>27</v>
      </c>
      <c r="CP39" s="656"/>
      <c r="CQ39" s="657" t="str">
        <f>IF('各会計、関係団体の財政状況及び健全化判断比率'!BS12="","",'各会計、関係団体の財政状況及び健全化判断比率'!BS12)</f>
        <v>雄和振興公社</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f t="shared" si="5"/>
        <v>7</v>
      </c>
      <c r="D40" s="656"/>
      <c r="E40" s="657" t="str">
        <f>IF('各会計、関係団体の財政状況及び健全化判断比率'!B13="","",'各会計、関係団体の財政状況及び健全化判断比率'!B13)</f>
        <v>学校給食費会計</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4"/>
      <c r="CO40" s="656">
        <f t="shared" si="3"/>
        <v>28</v>
      </c>
      <c r="CP40" s="656"/>
      <c r="CQ40" s="657" t="str">
        <f>IF('各会計、関係団体の財政状況及び健全化判断比率'!BS13="","",'各会計、関係団体の財政状況及び健全化判断比率'!BS13)</f>
        <v>秋田市総合振興公社</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f t="shared" si="3"/>
        <v>29</v>
      </c>
      <c r="CP41" s="656"/>
      <c r="CQ41" s="657" t="str">
        <f>IF('各会計、関係団体の財政状況及び健全化判断比率'!BS14="","",'各会計、関係団体の財政状況及び健全化判断比率'!BS14)</f>
        <v>公立大学法人秋田公立美術大学</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f t="shared" si="3"/>
        <v>30</v>
      </c>
      <c r="CP42" s="656"/>
      <c r="CQ42" s="657" t="str">
        <f>IF('各会計、関係団体の財政状況及び健全化判断比率'!BS15="","",'各会計、関係団体の財政状況及び健全化判断比率'!BS15)</f>
        <v>公立大学法人国際教養大学</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f t="shared" si="3"/>
        <v>31</v>
      </c>
      <c r="CP43" s="656"/>
      <c r="CQ43" s="657" t="str">
        <f>IF('各会計、関係団体の財政状況及び健全化判断比率'!BS16="","",'各会計、関係団体の財政状況及び健全化判断比率'!BS16)</f>
        <v>市立秋田総合病院</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fVqg6KzJj4rckVF4wOLbdpQc35RbOeHEOhRmiX722hvGIrNu/G9ZTyIRSFeqwUs7ZRk78/WnIfvAoxAk05nbwA==" saltValue="jqUvGLracBsJ2kutzHB0o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48" t="s">
        <v>571</v>
      </c>
      <c r="D34" s="1248"/>
      <c r="E34" s="1249"/>
      <c r="F34" s="32">
        <v>11.92</v>
      </c>
      <c r="G34" s="33">
        <v>13.62</v>
      </c>
      <c r="H34" s="33">
        <v>14.95</v>
      </c>
      <c r="I34" s="33">
        <v>15.76</v>
      </c>
      <c r="J34" s="34">
        <v>16.28</v>
      </c>
      <c r="K34" s="22"/>
      <c r="L34" s="22"/>
      <c r="M34" s="22"/>
      <c r="N34" s="22"/>
      <c r="O34" s="22"/>
      <c r="P34" s="22"/>
    </row>
    <row r="35" spans="1:16" ht="39" customHeight="1" x14ac:dyDescent="0.15">
      <c r="A35" s="22"/>
      <c r="B35" s="35"/>
      <c r="C35" s="1242" t="s">
        <v>572</v>
      </c>
      <c r="D35" s="1243"/>
      <c r="E35" s="1244"/>
      <c r="F35" s="36">
        <v>4.87</v>
      </c>
      <c r="G35" s="37">
        <v>5.28</v>
      </c>
      <c r="H35" s="37">
        <v>5.25</v>
      </c>
      <c r="I35" s="37">
        <v>5.77</v>
      </c>
      <c r="J35" s="38">
        <v>6.36</v>
      </c>
      <c r="K35" s="22"/>
      <c r="L35" s="22"/>
      <c r="M35" s="22"/>
      <c r="N35" s="22"/>
      <c r="O35" s="22"/>
      <c r="P35" s="22"/>
    </row>
    <row r="36" spans="1:16" ht="39" customHeight="1" x14ac:dyDescent="0.15">
      <c r="A36" s="22"/>
      <c r="B36" s="35"/>
      <c r="C36" s="1242" t="s">
        <v>573</v>
      </c>
      <c r="D36" s="1243"/>
      <c r="E36" s="1244"/>
      <c r="F36" s="36">
        <v>1.97</v>
      </c>
      <c r="G36" s="37">
        <v>2.0099999999999998</v>
      </c>
      <c r="H36" s="37">
        <v>2.09</v>
      </c>
      <c r="I36" s="37">
        <v>1.99</v>
      </c>
      <c r="J36" s="38">
        <v>1.77</v>
      </c>
      <c r="K36" s="22"/>
      <c r="L36" s="22"/>
      <c r="M36" s="22"/>
      <c r="N36" s="22"/>
      <c r="O36" s="22"/>
      <c r="P36" s="22"/>
    </row>
    <row r="37" spans="1:16" ht="39" customHeight="1" x14ac:dyDescent="0.15">
      <c r="A37" s="22"/>
      <c r="B37" s="35"/>
      <c r="C37" s="1242" t="s">
        <v>574</v>
      </c>
      <c r="D37" s="1243"/>
      <c r="E37" s="1244"/>
      <c r="F37" s="36">
        <v>0.73</v>
      </c>
      <c r="G37" s="37">
        <v>0.82</v>
      </c>
      <c r="H37" s="37">
        <v>0.86</v>
      </c>
      <c r="I37" s="37">
        <v>0.89</v>
      </c>
      <c r="J37" s="38">
        <v>0.89</v>
      </c>
      <c r="K37" s="22"/>
      <c r="L37" s="22"/>
      <c r="M37" s="22"/>
      <c r="N37" s="22"/>
      <c r="O37" s="22"/>
      <c r="P37" s="22"/>
    </row>
    <row r="38" spans="1:16" ht="39" customHeight="1" x14ac:dyDescent="0.15">
      <c r="A38" s="22"/>
      <c r="B38" s="35"/>
      <c r="C38" s="1242" t="s">
        <v>575</v>
      </c>
      <c r="D38" s="1243"/>
      <c r="E38" s="1244"/>
      <c r="F38" s="36">
        <v>0.64</v>
      </c>
      <c r="G38" s="37">
        <v>1.46</v>
      </c>
      <c r="H38" s="37">
        <v>0.87</v>
      </c>
      <c r="I38" s="37">
        <v>0.97</v>
      </c>
      <c r="J38" s="38">
        <v>0.8</v>
      </c>
      <c r="K38" s="22"/>
      <c r="L38" s="22"/>
      <c r="M38" s="22"/>
      <c r="N38" s="22"/>
      <c r="O38" s="22"/>
      <c r="P38" s="22"/>
    </row>
    <row r="39" spans="1:16" ht="39" customHeight="1" x14ac:dyDescent="0.15">
      <c r="A39" s="22"/>
      <c r="B39" s="35"/>
      <c r="C39" s="1242" t="s">
        <v>576</v>
      </c>
      <c r="D39" s="1243"/>
      <c r="E39" s="1244"/>
      <c r="F39" s="36">
        <v>0.15</v>
      </c>
      <c r="G39" s="37">
        <v>0.12</v>
      </c>
      <c r="H39" s="37">
        <v>0.14000000000000001</v>
      </c>
      <c r="I39" s="37">
        <v>0.31</v>
      </c>
      <c r="J39" s="38">
        <v>0.56000000000000005</v>
      </c>
      <c r="K39" s="22"/>
      <c r="L39" s="22"/>
      <c r="M39" s="22"/>
      <c r="N39" s="22"/>
      <c r="O39" s="22"/>
      <c r="P39" s="22"/>
    </row>
    <row r="40" spans="1:16" ht="39" customHeight="1" x14ac:dyDescent="0.15">
      <c r="A40" s="22"/>
      <c r="B40" s="35"/>
      <c r="C40" s="1242" t="s">
        <v>577</v>
      </c>
      <c r="D40" s="1243"/>
      <c r="E40" s="1244"/>
      <c r="F40" s="36">
        <v>0.7</v>
      </c>
      <c r="G40" s="37">
        <v>1.52</v>
      </c>
      <c r="H40" s="37">
        <v>2</v>
      </c>
      <c r="I40" s="37">
        <v>0.62</v>
      </c>
      <c r="J40" s="38">
        <v>0.12</v>
      </c>
      <c r="K40" s="22"/>
      <c r="L40" s="22"/>
      <c r="M40" s="22"/>
      <c r="N40" s="22"/>
      <c r="O40" s="22"/>
      <c r="P40" s="22"/>
    </row>
    <row r="41" spans="1:16" ht="39" customHeight="1" x14ac:dyDescent="0.15">
      <c r="A41" s="22"/>
      <c r="B41" s="35"/>
      <c r="C41" s="1242" t="s">
        <v>578</v>
      </c>
      <c r="D41" s="1243"/>
      <c r="E41" s="1244"/>
      <c r="F41" s="36">
        <v>0.03</v>
      </c>
      <c r="G41" s="37">
        <v>0.03</v>
      </c>
      <c r="H41" s="37">
        <v>0.04</v>
      </c>
      <c r="I41" s="37">
        <v>0.05</v>
      </c>
      <c r="J41" s="38">
        <v>0.05</v>
      </c>
      <c r="K41" s="22"/>
      <c r="L41" s="22"/>
      <c r="M41" s="22"/>
      <c r="N41" s="22"/>
      <c r="O41" s="22"/>
      <c r="P41" s="22"/>
    </row>
    <row r="42" spans="1:16" ht="39" customHeight="1" x14ac:dyDescent="0.15">
      <c r="A42" s="22"/>
      <c r="B42" s="39"/>
      <c r="C42" s="1242" t="s">
        <v>579</v>
      </c>
      <c r="D42" s="1243"/>
      <c r="E42" s="1244"/>
      <c r="F42" s="36" t="s">
        <v>535</v>
      </c>
      <c r="G42" s="37" t="s">
        <v>535</v>
      </c>
      <c r="H42" s="37" t="s">
        <v>535</v>
      </c>
      <c r="I42" s="37" t="s">
        <v>535</v>
      </c>
      <c r="J42" s="38" t="s">
        <v>535</v>
      </c>
      <c r="K42" s="22"/>
      <c r="L42" s="22"/>
      <c r="M42" s="22"/>
      <c r="N42" s="22"/>
      <c r="O42" s="22"/>
      <c r="P42" s="22"/>
    </row>
    <row r="43" spans="1:16" ht="39" customHeight="1" thickBot="1" x14ac:dyDescent="0.2">
      <c r="A43" s="22"/>
      <c r="B43" s="40"/>
      <c r="C43" s="1245" t="s">
        <v>580</v>
      </c>
      <c r="D43" s="1246"/>
      <c r="E43" s="1247"/>
      <c r="F43" s="41">
        <v>0.23</v>
      </c>
      <c r="G43" s="42">
        <v>0.19</v>
      </c>
      <c r="H43" s="42">
        <v>0.1</v>
      </c>
      <c r="I43" s="42">
        <v>0.08</v>
      </c>
      <c r="J43" s="43">
        <v>0.09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YKTw6zRjJZlGn/O0mW6P46t1Y4ODq1ECsL+cFlIYh6Wrp8XSsx0ekzAUJzdXm0bCFB4r/r7RJdraSYkyqRGfaQ==" saltValue="X/1bGIU2dPnTdwN8DkeIN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15276</v>
      </c>
      <c r="L45" s="60">
        <v>14276</v>
      </c>
      <c r="M45" s="60">
        <v>14443</v>
      </c>
      <c r="N45" s="60">
        <v>14532</v>
      </c>
      <c r="O45" s="61">
        <v>14549</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535</v>
      </c>
      <c r="L46" s="64" t="s">
        <v>535</v>
      </c>
      <c r="M46" s="64" t="s">
        <v>535</v>
      </c>
      <c r="N46" s="64" t="s">
        <v>535</v>
      </c>
      <c r="O46" s="65" t="s">
        <v>535</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535</v>
      </c>
      <c r="L47" s="64" t="s">
        <v>535</v>
      </c>
      <c r="M47" s="64" t="s">
        <v>535</v>
      </c>
      <c r="N47" s="64" t="s">
        <v>535</v>
      </c>
      <c r="O47" s="65" t="s">
        <v>535</v>
      </c>
      <c r="P47" s="48"/>
      <c r="Q47" s="48"/>
      <c r="R47" s="48"/>
      <c r="S47" s="48"/>
      <c r="T47" s="48"/>
      <c r="U47" s="48"/>
    </row>
    <row r="48" spans="1:21" ht="30.75" customHeight="1" x14ac:dyDescent="0.15">
      <c r="A48" s="48"/>
      <c r="B48" s="1252"/>
      <c r="C48" s="1253"/>
      <c r="D48" s="62"/>
      <c r="E48" s="1258" t="s">
        <v>15</v>
      </c>
      <c r="F48" s="1258"/>
      <c r="G48" s="1258"/>
      <c r="H48" s="1258"/>
      <c r="I48" s="1258"/>
      <c r="J48" s="1259"/>
      <c r="K48" s="63">
        <v>4256</v>
      </c>
      <c r="L48" s="64">
        <v>4153</v>
      </c>
      <c r="M48" s="64">
        <v>3640</v>
      </c>
      <c r="N48" s="64">
        <v>3492</v>
      </c>
      <c r="O48" s="65">
        <v>3414</v>
      </c>
      <c r="P48" s="48"/>
      <c r="Q48" s="48"/>
      <c r="R48" s="48"/>
      <c r="S48" s="48"/>
      <c r="T48" s="48"/>
      <c r="U48" s="48"/>
    </row>
    <row r="49" spans="1:21" ht="30.75" customHeight="1" x14ac:dyDescent="0.15">
      <c r="A49" s="48"/>
      <c r="B49" s="1252"/>
      <c r="C49" s="1253"/>
      <c r="D49" s="62"/>
      <c r="E49" s="1258" t="s">
        <v>16</v>
      </c>
      <c r="F49" s="1258"/>
      <c r="G49" s="1258"/>
      <c r="H49" s="1258"/>
      <c r="I49" s="1258"/>
      <c r="J49" s="1259"/>
      <c r="K49" s="63" t="s">
        <v>535</v>
      </c>
      <c r="L49" s="64" t="s">
        <v>535</v>
      </c>
      <c r="M49" s="64" t="s">
        <v>535</v>
      </c>
      <c r="N49" s="64" t="s">
        <v>535</v>
      </c>
      <c r="O49" s="65" t="s">
        <v>535</v>
      </c>
      <c r="P49" s="48"/>
      <c r="Q49" s="48"/>
      <c r="R49" s="48"/>
      <c r="S49" s="48"/>
      <c r="T49" s="48"/>
      <c r="U49" s="48"/>
    </row>
    <row r="50" spans="1:21" ht="30.75" customHeight="1" x14ac:dyDescent="0.15">
      <c r="A50" s="48"/>
      <c r="B50" s="1252"/>
      <c r="C50" s="1253"/>
      <c r="D50" s="62"/>
      <c r="E50" s="1258" t="s">
        <v>17</v>
      </c>
      <c r="F50" s="1258"/>
      <c r="G50" s="1258"/>
      <c r="H50" s="1258"/>
      <c r="I50" s="1258"/>
      <c r="J50" s="1259"/>
      <c r="K50" s="63">
        <v>9</v>
      </c>
      <c r="L50" s="64">
        <v>9</v>
      </c>
      <c r="M50" s="64">
        <v>7</v>
      </c>
      <c r="N50" s="64">
        <v>6</v>
      </c>
      <c r="O50" s="65">
        <v>7</v>
      </c>
      <c r="P50" s="48"/>
      <c r="Q50" s="48"/>
      <c r="R50" s="48"/>
      <c r="S50" s="48"/>
      <c r="T50" s="48"/>
      <c r="U50" s="48"/>
    </row>
    <row r="51" spans="1:21" ht="30.75" customHeight="1" x14ac:dyDescent="0.15">
      <c r="A51" s="48"/>
      <c r="B51" s="1254"/>
      <c r="C51" s="1255"/>
      <c r="D51" s="66"/>
      <c r="E51" s="1258" t="s">
        <v>18</v>
      </c>
      <c r="F51" s="1258"/>
      <c r="G51" s="1258"/>
      <c r="H51" s="1258"/>
      <c r="I51" s="1258"/>
      <c r="J51" s="1259"/>
      <c r="K51" s="63" t="s">
        <v>535</v>
      </c>
      <c r="L51" s="64" t="s">
        <v>535</v>
      </c>
      <c r="M51" s="64" t="s">
        <v>535</v>
      </c>
      <c r="N51" s="64" t="s">
        <v>535</v>
      </c>
      <c r="O51" s="65" t="s">
        <v>535</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12706</v>
      </c>
      <c r="L52" s="64">
        <v>12510</v>
      </c>
      <c r="M52" s="64">
        <v>12559</v>
      </c>
      <c r="N52" s="64">
        <v>12403</v>
      </c>
      <c r="O52" s="65">
        <v>12243</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6835</v>
      </c>
      <c r="L53" s="69">
        <v>5928</v>
      </c>
      <c r="M53" s="69">
        <v>5531</v>
      </c>
      <c r="N53" s="69">
        <v>5627</v>
      </c>
      <c r="O53" s="70">
        <v>5727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581</v>
      </c>
      <c r="P55" s="48"/>
      <c r="Q55" s="48"/>
      <c r="R55" s="48"/>
      <c r="S55" s="48"/>
      <c r="T55" s="48"/>
      <c r="U55" s="48"/>
    </row>
    <row r="56" spans="1:21" ht="31.5" customHeight="1" thickBot="1" x14ac:dyDescent="0.2">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15">
      <c r="B57" s="1266" t="s">
        <v>25</v>
      </c>
      <c r="C57" s="1267"/>
      <c r="D57" s="1270" t="s">
        <v>26</v>
      </c>
      <c r="E57" s="1271"/>
      <c r="F57" s="1271"/>
      <c r="G57" s="1271"/>
      <c r="H57" s="1271"/>
      <c r="I57" s="1271"/>
      <c r="J57" s="1272"/>
      <c r="K57" s="83" t="s">
        <v>620</v>
      </c>
      <c r="L57" s="84" t="s">
        <v>603</v>
      </c>
      <c r="M57" s="84" t="s">
        <v>603</v>
      </c>
      <c r="N57" s="84" t="s">
        <v>603</v>
      </c>
      <c r="O57" s="85" t="s">
        <v>603</v>
      </c>
    </row>
    <row r="58" spans="1:21" ht="31.5" customHeight="1" thickBot="1" x14ac:dyDescent="0.2">
      <c r="B58" s="1268"/>
      <c r="C58" s="1269"/>
      <c r="D58" s="1273" t="s">
        <v>27</v>
      </c>
      <c r="E58" s="1274"/>
      <c r="F58" s="1274"/>
      <c r="G58" s="1274"/>
      <c r="H58" s="1274"/>
      <c r="I58" s="1274"/>
      <c r="J58" s="1275"/>
      <c r="K58" s="86" t="s">
        <v>603</v>
      </c>
      <c r="L58" s="87" t="s">
        <v>603</v>
      </c>
      <c r="M58" s="87" t="s">
        <v>603</v>
      </c>
      <c r="N58" s="87" t="s">
        <v>603</v>
      </c>
      <c r="O58" s="88" t="s">
        <v>620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0Q5IT2cxoxYlA55DoDxGlbL2i5wQ/3Do2NeutKmzhZrKvoLRrL7VtgTRiXYaZHq42TH7jM3VAuNbpYivivMog==" saltValue="keCQv2ICkb/nh97qtV2AU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7"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562</v>
      </c>
      <c r="J40" s="100" t="s">
        <v>563</v>
      </c>
      <c r="K40" s="100" t="s">
        <v>564</v>
      </c>
      <c r="L40" s="100" t="s">
        <v>565</v>
      </c>
      <c r="M40" s="101" t="s">
        <v>566</v>
      </c>
    </row>
    <row r="41" spans="2:13" ht="27.75" customHeight="1" x14ac:dyDescent="0.15">
      <c r="B41" s="1276" t="s">
        <v>30</v>
      </c>
      <c r="C41" s="1277"/>
      <c r="D41" s="102"/>
      <c r="E41" s="1282" t="s">
        <v>31</v>
      </c>
      <c r="F41" s="1282"/>
      <c r="G41" s="1282"/>
      <c r="H41" s="1283"/>
      <c r="I41" s="103">
        <v>145602</v>
      </c>
      <c r="J41" s="104">
        <v>143700</v>
      </c>
      <c r="K41" s="104">
        <v>142191</v>
      </c>
      <c r="L41" s="104">
        <v>139738</v>
      </c>
      <c r="M41" s="105">
        <v>138363</v>
      </c>
    </row>
    <row r="42" spans="2:13" ht="27.75" customHeight="1" x14ac:dyDescent="0.15">
      <c r="B42" s="1278"/>
      <c r="C42" s="1279"/>
      <c r="D42" s="106"/>
      <c r="E42" s="1284" t="s">
        <v>32</v>
      </c>
      <c r="F42" s="1284"/>
      <c r="G42" s="1284"/>
      <c r="H42" s="1285"/>
      <c r="I42" s="107">
        <v>130</v>
      </c>
      <c r="J42" s="108">
        <v>122</v>
      </c>
      <c r="K42" s="108">
        <v>113</v>
      </c>
      <c r="L42" s="108">
        <v>104</v>
      </c>
      <c r="M42" s="109">
        <v>94</v>
      </c>
    </row>
    <row r="43" spans="2:13" ht="27.75" customHeight="1" x14ac:dyDescent="0.15">
      <c r="B43" s="1278"/>
      <c r="C43" s="1279"/>
      <c r="D43" s="106"/>
      <c r="E43" s="1284" t="s">
        <v>33</v>
      </c>
      <c r="F43" s="1284"/>
      <c r="G43" s="1284"/>
      <c r="H43" s="1285"/>
      <c r="I43" s="107">
        <v>53698</v>
      </c>
      <c r="J43" s="108">
        <v>50526</v>
      </c>
      <c r="K43" s="108">
        <v>46834</v>
      </c>
      <c r="L43" s="108">
        <v>43570</v>
      </c>
      <c r="M43" s="109">
        <v>40255</v>
      </c>
    </row>
    <row r="44" spans="2:13" ht="27.75" customHeight="1" x14ac:dyDescent="0.15">
      <c r="B44" s="1278"/>
      <c r="C44" s="1279"/>
      <c r="D44" s="106"/>
      <c r="E44" s="1284" t="s">
        <v>34</v>
      </c>
      <c r="F44" s="1284"/>
      <c r="G44" s="1284"/>
      <c r="H44" s="1285"/>
      <c r="I44" s="107" t="s">
        <v>535</v>
      </c>
      <c r="J44" s="108" t="s">
        <v>535</v>
      </c>
      <c r="K44" s="108" t="s">
        <v>535</v>
      </c>
      <c r="L44" s="108" t="s">
        <v>535</v>
      </c>
      <c r="M44" s="109" t="s">
        <v>535</v>
      </c>
    </row>
    <row r="45" spans="2:13" ht="27.75" customHeight="1" x14ac:dyDescent="0.15">
      <c r="B45" s="1278"/>
      <c r="C45" s="1279"/>
      <c r="D45" s="106"/>
      <c r="E45" s="1284" t="s">
        <v>35</v>
      </c>
      <c r="F45" s="1284"/>
      <c r="G45" s="1284"/>
      <c r="H45" s="1285"/>
      <c r="I45" s="107">
        <v>20023</v>
      </c>
      <c r="J45" s="108">
        <v>19937</v>
      </c>
      <c r="K45" s="108">
        <v>18762</v>
      </c>
      <c r="L45" s="108">
        <v>17579</v>
      </c>
      <c r="M45" s="109">
        <v>17116</v>
      </c>
    </row>
    <row r="46" spans="2:13" ht="27.75" customHeight="1" x14ac:dyDescent="0.15">
      <c r="B46" s="1278"/>
      <c r="C46" s="1279"/>
      <c r="D46" s="110"/>
      <c r="E46" s="1284" t="s">
        <v>36</v>
      </c>
      <c r="F46" s="1284"/>
      <c r="G46" s="1284"/>
      <c r="H46" s="1285"/>
      <c r="I46" s="107">
        <v>44</v>
      </c>
      <c r="J46" s="108" t="s">
        <v>535</v>
      </c>
      <c r="K46" s="108" t="s">
        <v>535</v>
      </c>
      <c r="L46" s="108" t="s">
        <v>535</v>
      </c>
      <c r="M46" s="109" t="s">
        <v>535</v>
      </c>
    </row>
    <row r="47" spans="2:13" ht="27.75" customHeight="1" x14ac:dyDescent="0.15">
      <c r="B47" s="1278"/>
      <c r="C47" s="1279"/>
      <c r="D47" s="111"/>
      <c r="E47" s="1286" t="s">
        <v>37</v>
      </c>
      <c r="F47" s="1287"/>
      <c r="G47" s="1287"/>
      <c r="H47" s="1288"/>
      <c r="I47" s="107" t="s">
        <v>535</v>
      </c>
      <c r="J47" s="108" t="s">
        <v>535</v>
      </c>
      <c r="K47" s="108" t="s">
        <v>535</v>
      </c>
      <c r="L47" s="108" t="s">
        <v>535</v>
      </c>
      <c r="M47" s="109" t="s">
        <v>535</v>
      </c>
    </row>
    <row r="48" spans="2:13" ht="27.75" customHeight="1" x14ac:dyDescent="0.15">
      <c r="B48" s="1278"/>
      <c r="C48" s="1279"/>
      <c r="D48" s="106"/>
      <c r="E48" s="1284" t="s">
        <v>38</v>
      </c>
      <c r="F48" s="1284"/>
      <c r="G48" s="1284"/>
      <c r="H48" s="1285"/>
      <c r="I48" s="107" t="s">
        <v>535</v>
      </c>
      <c r="J48" s="108" t="s">
        <v>535</v>
      </c>
      <c r="K48" s="108" t="s">
        <v>535</v>
      </c>
      <c r="L48" s="108" t="s">
        <v>535</v>
      </c>
      <c r="M48" s="109" t="s">
        <v>535</v>
      </c>
    </row>
    <row r="49" spans="2:13" ht="27.75" customHeight="1" x14ac:dyDescent="0.15">
      <c r="B49" s="1280"/>
      <c r="C49" s="1281"/>
      <c r="D49" s="106"/>
      <c r="E49" s="1284" t="s">
        <v>39</v>
      </c>
      <c r="F49" s="1284"/>
      <c r="G49" s="1284"/>
      <c r="H49" s="1285"/>
      <c r="I49" s="107" t="s">
        <v>535</v>
      </c>
      <c r="J49" s="108" t="s">
        <v>535</v>
      </c>
      <c r="K49" s="108" t="s">
        <v>535</v>
      </c>
      <c r="L49" s="108" t="s">
        <v>535</v>
      </c>
      <c r="M49" s="109" t="s">
        <v>535</v>
      </c>
    </row>
    <row r="50" spans="2:13" ht="27.75" customHeight="1" x14ac:dyDescent="0.15">
      <c r="B50" s="1289" t="s">
        <v>40</v>
      </c>
      <c r="C50" s="1290"/>
      <c r="D50" s="112"/>
      <c r="E50" s="1284" t="s">
        <v>41</v>
      </c>
      <c r="F50" s="1284"/>
      <c r="G50" s="1284"/>
      <c r="H50" s="1285"/>
      <c r="I50" s="107">
        <v>25557</v>
      </c>
      <c r="J50" s="108">
        <v>22858</v>
      </c>
      <c r="K50" s="108">
        <v>22032</v>
      </c>
      <c r="L50" s="108">
        <v>22057</v>
      </c>
      <c r="M50" s="109">
        <v>20160</v>
      </c>
    </row>
    <row r="51" spans="2:13" ht="27.75" customHeight="1" x14ac:dyDescent="0.15">
      <c r="B51" s="1278"/>
      <c r="C51" s="1279"/>
      <c r="D51" s="106"/>
      <c r="E51" s="1284" t="s">
        <v>42</v>
      </c>
      <c r="F51" s="1284"/>
      <c r="G51" s="1284"/>
      <c r="H51" s="1285"/>
      <c r="I51" s="107">
        <v>4909</v>
      </c>
      <c r="J51" s="108">
        <v>5581</v>
      </c>
      <c r="K51" s="108">
        <v>5355</v>
      </c>
      <c r="L51" s="108">
        <v>4939</v>
      </c>
      <c r="M51" s="109">
        <v>5004</v>
      </c>
    </row>
    <row r="52" spans="2:13" ht="27.75" customHeight="1" x14ac:dyDescent="0.15">
      <c r="B52" s="1280"/>
      <c r="C52" s="1281"/>
      <c r="D52" s="106"/>
      <c r="E52" s="1284" t="s">
        <v>43</v>
      </c>
      <c r="F52" s="1284"/>
      <c r="G52" s="1284"/>
      <c r="H52" s="1285"/>
      <c r="I52" s="107">
        <v>133256</v>
      </c>
      <c r="J52" s="108">
        <v>133313</v>
      </c>
      <c r="K52" s="108">
        <v>130243</v>
      </c>
      <c r="L52" s="108">
        <v>127838</v>
      </c>
      <c r="M52" s="109">
        <v>127319</v>
      </c>
    </row>
    <row r="53" spans="2:13" ht="27.75" customHeight="1" thickBot="1" x14ac:dyDescent="0.2">
      <c r="B53" s="1291" t="s">
        <v>44</v>
      </c>
      <c r="C53" s="1292"/>
      <c r="D53" s="113"/>
      <c r="E53" s="1293" t="s">
        <v>45</v>
      </c>
      <c r="F53" s="1293"/>
      <c r="G53" s="1293"/>
      <c r="H53" s="1294"/>
      <c r="I53" s="114">
        <v>55776</v>
      </c>
      <c r="J53" s="115">
        <v>52534</v>
      </c>
      <c r="K53" s="115">
        <v>50270</v>
      </c>
      <c r="L53" s="115">
        <v>46158</v>
      </c>
      <c r="M53" s="116">
        <v>43346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ca5Y9UGUXO0l8ukIfmfFlg6fQCqb61e81p9glmFUMSUQDrUvhcgD9rBJAyLyhLgBo06dMlxzsQHy//sR3DoTCg==" saltValue="bGXZVlKrkl9Gke8idT76q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564</v>
      </c>
      <c r="G54" s="125" t="s">
        <v>565</v>
      </c>
      <c r="H54" s="126" t="s">
        <v>566</v>
      </c>
    </row>
    <row r="55" spans="2:8" ht="52.5" customHeight="1" x14ac:dyDescent="0.15">
      <c r="B55" s="127"/>
      <c r="C55" s="1303" t="s">
        <v>48</v>
      </c>
      <c r="D55" s="1303"/>
      <c r="E55" s="1304"/>
      <c r="F55" s="128">
        <v>4996</v>
      </c>
      <c r="G55" s="128">
        <v>4348</v>
      </c>
      <c r="H55" s="129">
        <v>4088</v>
      </c>
    </row>
    <row r="56" spans="2:8" ht="52.5" customHeight="1" x14ac:dyDescent="0.15">
      <c r="B56" s="130"/>
      <c r="C56" s="1305" t="s">
        <v>49</v>
      </c>
      <c r="D56" s="1305"/>
      <c r="E56" s="1306"/>
      <c r="F56" s="131">
        <v>6044</v>
      </c>
      <c r="G56" s="131">
        <v>5198</v>
      </c>
      <c r="H56" s="132">
        <v>4236</v>
      </c>
    </row>
    <row r="57" spans="2:8" ht="53.25" customHeight="1" x14ac:dyDescent="0.15">
      <c r="B57" s="130"/>
      <c r="C57" s="1307" t="s">
        <v>50</v>
      </c>
      <c r="D57" s="1307"/>
      <c r="E57" s="1308"/>
      <c r="F57" s="133">
        <v>9411</v>
      </c>
      <c r="G57" s="133">
        <v>8782</v>
      </c>
      <c r="H57" s="134">
        <v>7589</v>
      </c>
    </row>
    <row r="58" spans="2:8" ht="45.75" customHeight="1" x14ac:dyDescent="0.15">
      <c r="B58" s="135"/>
      <c r="C58" s="1295" t="s">
        <v>615</v>
      </c>
      <c r="D58" s="1296"/>
      <c r="E58" s="1297"/>
      <c r="F58" s="136">
        <v>3291</v>
      </c>
      <c r="G58" s="136">
        <v>3792</v>
      </c>
      <c r="H58" s="137">
        <v>3068</v>
      </c>
    </row>
    <row r="59" spans="2:8" ht="45.75" customHeight="1" x14ac:dyDescent="0.15">
      <c r="B59" s="135"/>
      <c r="C59" s="1295" t="s">
        <v>616</v>
      </c>
      <c r="D59" s="1296"/>
      <c r="E59" s="1297"/>
      <c r="F59" s="136">
        <v>1384</v>
      </c>
      <c r="G59" s="136">
        <v>1274</v>
      </c>
      <c r="H59" s="137">
        <v>1304</v>
      </c>
    </row>
    <row r="60" spans="2:8" ht="45.75" customHeight="1" x14ac:dyDescent="0.15">
      <c r="B60" s="135"/>
      <c r="C60" s="1295" t="s">
        <v>617</v>
      </c>
      <c r="D60" s="1296"/>
      <c r="E60" s="1297"/>
      <c r="F60" s="136">
        <v>875</v>
      </c>
      <c r="G60" s="136">
        <v>777</v>
      </c>
      <c r="H60" s="137">
        <v>683</v>
      </c>
    </row>
    <row r="61" spans="2:8" ht="45.75" customHeight="1" x14ac:dyDescent="0.15">
      <c r="B61" s="135"/>
      <c r="C61" s="1295" t="s">
        <v>618</v>
      </c>
      <c r="D61" s="1296"/>
      <c r="E61" s="1297"/>
      <c r="F61" s="136">
        <v>1937</v>
      </c>
      <c r="G61" s="136">
        <v>1341</v>
      </c>
      <c r="H61" s="137">
        <v>673</v>
      </c>
    </row>
    <row r="62" spans="2:8" ht="45.75" customHeight="1" thickBot="1" x14ac:dyDescent="0.2">
      <c r="B62" s="138"/>
      <c r="C62" s="1298" t="s">
        <v>619</v>
      </c>
      <c r="D62" s="1299"/>
      <c r="E62" s="1300"/>
      <c r="F62" s="139">
        <v>959</v>
      </c>
      <c r="G62" s="139">
        <v>777</v>
      </c>
      <c r="H62" s="140">
        <v>592</v>
      </c>
    </row>
    <row r="63" spans="2:8" ht="52.5" customHeight="1" thickBot="1" x14ac:dyDescent="0.2">
      <c r="B63" s="141"/>
      <c r="C63" s="1301" t="s">
        <v>51</v>
      </c>
      <c r="D63" s="1301"/>
      <c r="E63" s="1302"/>
      <c r="F63" s="142">
        <v>20451</v>
      </c>
      <c r="G63" s="142">
        <v>18328</v>
      </c>
      <c r="H63" s="143">
        <v>15913</v>
      </c>
    </row>
    <row r="64" spans="2:8" ht="15" customHeight="1" x14ac:dyDescent="0.15"/>
  </sheetData>
  <sheetProtection algorithmName="SHA-512" hashValue="rkhJS/P1GSCMBYxylZtZKpfKpNrj/xkG9VU1OYjgGowE2CISWQYmZdV9ET6rqqK0GxMpHSKO9bO6xV4D3JznCQ==" saltValue="1otNe/fr9HKgecD7yYSXR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80" zoomScaleNormal="8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621</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621</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622</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623</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0" t="s">
        <v>633</v>
      </c>
      <c r="AO43" s="1311"/>
      <c r="AP43" s="1311"/>
      <c r="AQ43" s="1311"/>
      <c r="AR43" s="1311"/>
      <c r="AS43" s="1311"/>
      <c r="AT43" s="1311"/>
      <c r="AU43" s="1311"/>
      <c r="AV43" s="1311"/>
      <c r="AW43" s="1311"/>
      <c r="AX43" s="1311"/>
      <c r="AY43" s="1311"/>
      <c r="AZ43" s="1311"/>
      <c r="BA43" s="1311"/>
      <c r="BB43" s="1311"/>
      <c r="BC43" s="1311"/>
      <c r="BD43" s="1311"/>
      <c r="BE43" s="1311"/>
      <c r="BF43" s="1311"/>
      <c r="BG43" s="1311"/>
      <c r="BH43" s="1311"/>
      <c r="BI43" s="1311"/>
      <c r="BJ43" s="1311"/>
      <c r="BK43" s="1311"/>
      <c r="BL43" s="1311"/>
      <c r="BM43" s="1311"/>
      <c r="BN43" s="1311"/>
      <c r="BO43" s="1311"/>
      <c r="BP43" s="1311"/>
      <c r="BQ43" s="1311"/>
      <c r="BR43" s="1311"/>
      <c r="BS43" s="1311"/>
      <c r="BT43" s="1311"/>
      <c r="BU43" s="1311"/>
      <c r="BV43" s="1311"/>
      <c r="BW43" s="1311"/>
      <c r="BX43" s="1311"/>
      <c r="BY43" s="1311"/>
      <c r="BZ43" s="1311"/>
      <c r="CA43" s="1311"/>
      <c r="CB43" s="1311"/>
      <c r="CC43" s="1311"/>
      <c r="CD43" s="1311"/>
      <c r="CE43" s="1311"/>
      <c r="CF43" s="1311"/>
      <c r="CG43" s="1311"/>
      <c r="CH43" s="1311"/>
      <c r="CI43" s="1311"/>
      <c r="CJ43" s="1311"/>
      <c r="CK43" s="1311"/>
      <c r="CL43" s="1311"/>
      <c r="CM43" s="1311"/>
      <c r="CN43" s="1311"/>
      <c r="CO43" s="1311"/>
      <c r="CP43" s="1311"/>
      <c r="CQ43" s="1311"/>
      <c r="CR43" s="1311"/>
      <c r="CS43" s="1311"/>
      <c r="CT43" s="1311"/>
      <c r="CU43" s="1311"/>
      <c r="CV43" s="1311"/>
      <c r="CW43" s="1311"/>
      <c r="CX43" s="1311"/>
      <c r="CY43" s="1311"/>
      <c r="CZ43" s="1311"/>
      <c r="DA43" s="1311"/>
      <c r="DB43" s="1311"/>
      <c r="DC43" s="1312"/>
    </row>
    <row r="44" spans="2:109" x14ac:dyDescent="0.15">
      <c r="B44" s="395"/>
      <c r="AN44" s="1313"/>
      <c r="AO44" s="1314"/>
      <c r="AP44" s="1314"/>
      <c r="AQ44" s="1314"/>
      <c r="AR44" s="1314"/>
      <c r="AS44" s="1314"/>
      <c r="AT44" s="1314"/>
      <c r="AU44" s="1314"/>
      <c r="AV44" s="1314"/>
      <c r="AW44" s="1314"/>
      <c r="AX44" s="1314"/>
      <c r="AY44" s="1314"/>
      <c r="AZ44" s="1314"/>
      <c r="BA44" s="1314"/>
      <c r="BB44" s="1314"/>
      <c r="BC44" s="1314"/>
      <c r="BD44" s="1314"/>
      <c r="BE44" s="1314"/>
      <c r="BF44" s="1314"/>
      <c r="BG44" s="1314"/>
      <c r="BH44" s="1314"/>
      <c r="BI44" s="1314"/>
      <c r="BJ44" s="1314"/>
      <c r="BK44" s="1314"/>
      <c r="BL44" s="1314"/>
      <c r="BM44" s="1314"/>
      <c r="BN44" s="1314"/>
      <c r="BO44" s="1314"/>
      <c r="BP44" s="1314"/>
      <c r="BQ44" s="1314"/>
      <c r="BR44" s="1314"/>
      <c r="BS44" s="1314"/>
      <c r="BT44" s="1314"/>
      <c r="BU44" s="1314"/>
      <c r="BV44" s="1314"/>
      <c r="BW44" s="1314"/>
      <c r="BX44" s="1314"/>
      <c r="BY44" s="1314"/>
      <c r="BZ44" s="1314"/>
      <c r="CA44" s="1314"/>
      <c r="CB44" s="1314"/>
      <c r="CC44" s="1314"/>
      <c r="CD44" s="1314"/>
      <c r="CE44" s="1314"/>
      <c r="CF44" s="1314"/>
      <c r="CG44" s="1314"/>
      <c r="CH44" s="1314"/>
      <c r="CI44" s="1314"/>
      <c r="CJ44" s="1314"/>
      <c r="CK44" s="1314"/>
      <c r="CL44" s="1314"/>
      <c r="CM44" s="1314"/>
      <c r="CN44" s="1314"/>
      <c r="CO44" s="1314"/>
      <c r="CP44" s="1314"/>
      <c r="CQ44" s="1314"/>
      <c r="CR44" s="1314"/>
      <c r="CS44" s="1314"/>
      <c r="CT44" s="1314"/>
      <c r="CU44" s="1314"/>
      <c r="CV44" s="1314"/>
      <c r="CW44" s="1314"/>
      <c r="CX44" s="1314"/>
      <c r="CY44" s="1314"/>
      <c r="CZ44" s="1314"/>
      <c r="DA44" s="1314"/>
      <c r="DB44" s="1314"/>
      <c r="DC44" s="1315"/>
    </row>
    <row r="45" spans="2:109" x14ac:dyDescent="0.15">
      <c r="B45" s="395"/>
      <c r="AN45" s="1313"/>
      <c r="AO45" s="1314"/>
      <c r="AP45" s="1314"/>
      <c r="AQ45" s="1314"/>
      <c r="AR45" s="1314"/>
      <c r="AS45" s="1314"/>
      <c r="AT45" s="1314"/>
      <c r="AU45" s="1314"/>
      <c r="AV45" s="1314"/>
      <c r="AW45" s="1314"/>
      <c r="AX45" s="1314"/>
      <c r="AY45" s="1314"/>
      <c r="AZ45" s="1314"/>
      <c r="BA45" s="1314"/>
      <c r="BB45" s="1314"/>
      <c r="BC45" s="1314"/>
      <c r="BD45" s="1314"/>
      <c r="BE45" s="1314"/>
      <c r="BF45" s="1314"/>
      <c r="BG45" s="1314"/>
      <c r="BH45" s="1314"/>
      <c r="BI45" s="1314"/>
      <c r="BJ45" s="1314"/>
      <c r="BK45" s="1314"/>
      <c r="BL45" s="1314"/>
      <c r="BM45" s="1314"/>
      <c r="BN45" s="1314"/>
      <c r="BO45" s="1314"/>
      <c r="BP45" s="1314"/>
      <c r="BQ45" s="1314"/>
      <c r="BR45" s="1314"/>
      <c r="BS45" s="1314"/>
      <c r="BT45" s="1314"/>
      <c r="BU45" s="1314"/>
      <c r="BV45" s="1314"/>
      <c r="BW45" s="1314"/>
      <c r="BX45" s="1314"/>
      <c r="BY45" s="1314"/>
      <c r="BZ45" s="1314"/>
      <c r="CA45" s="1314"/>
      <c r="CB45" s="1314"/>
      <c r="CC45" s="1314"/>
      <c r="CD45" s="1314"/>
      <c r="CE45" s="1314"/>
      <c r="CF45" s="1314"/>
      <c r="CG45" s="1314"/>
      <c r="CH45" s="1314"/>
      <c r="CI45" s="1314"/>
      <c r="CJ45" s="1314"/>
      <c r="CK45" s="1314"/>
      <c r="CL45" s="1314"/>
      <c r="CM45" s="1314"/>
      <c r="CN45" s="1314"/>
      <c r="CO45" s="1314"/>
      <c r="CP45" s="1314"/>
      <c r="CQ45" s="1314"/>
      <c r="CR45" s="1314"/>
      <c r="CS45" s="1314"/>
      <c r="CT45" s="1314"/>
      <c r="CU45" s="1314"/>
      <c r="CV45" s="1314"/>
      <c r="CW45" s="1314"/>
      <c r="CX45" s="1314"/>
      <c r="CY45" s="1314"/>
      <c r="CZ45" s="1314"/>
      <c r="DA45" s="1314"/>
      <c r="DB45" s="1314"/>
      <c r="DC45" s="1315"/>
    </row>
    <row r="46" spans="2:109" x14ac:dyDescent="0.15">
      <c r="B46" s="395"/>
      <c r="AN46" s="1313"/>
      <c r="AO46" s="1314"/>
      <c r="AP46" s="1314"/>
      <c r="AQ46" s="1314"/>
      <c r="AR46" s="1314"/>
      <c r="AS46" s="1314"/>
      <c r="AT46" s="1314"/>
      <c r="AU46" s="1314"/>
      <c r="AV46" s="1314"/>
      <c r="AW46" s="1314"/>
      <c r="AX46" s="1314"/>
      <c r="AY46" s="1314"/>
      <c r="AZ46" s="1314"/>
      <c r="BA46" s="1314"/>
      <c r="BB46" s="1314"/>
      <c r="BC46" s="1314"/>
      <c r="BD46" s="1314"/>
      <c r="BE46" s="1314"/>
      <c r="BF46" s="1314"/>
      <c r="BG46" s="1314"/>
      <c r="BH46" s="1314"/>
      <c r="BI46" s="1314"/>
      <c r="BJ46" s="1314"/>
      <c r="BK46" s="1314"/>
      <c r="BL46" s="1314"/>
      <c r="BM46" s="1314"/>
      <c r="BN46" s="1314"/>
      <c r="BO46" s="1314"/>
      <c r="BP46" s="1314"/>
      <c r="BQ46" s="1314"/>
      <c r="BR46" s="1314"/>
      <c r="BS46" s="1314"/>
      <c r="BT46" s="1314"/>
      <c r="BU46" s="1314"/>
      <c r="BV46" s="1314"/>
      <c r="BW46" s="1314"/>
      <c r="BX46" s="1314"/>
      <c r="BY46" s="1314"/>
      <c r="BZ46" s="1314"/>
      <c r="CA46" s="1314"/>
      <c r="CB46" s="1314"/>
      <c r="CC46" s="1314"/>
      <c r="CD46" s="1314"/>
      <c r="CE46" s="1314"/>
      <c r="CF46" s="1314"/>
      <c r="CG46" s="1314"/>
      <c r="CH46" s="1314"/>
      <c r="CI46" s="1314"/>
      <c r="CJ46" s="1314"/>
      <c r="CK46" s="1314"/>
      <c r="CL46" s="1314"/>
      <c r="CM46" s="1314"/>
      <c r="CN46" s="1314"/>
      <c r="CO46" s="1314"/>
      <c r="CP46" s="1314"/>
      <c r="CQ46" s="1314"/>
      <c r="CR46" s="1314"/>
      <c r="CS46" s="1314"/>
      <c r="CT46" s="1314"/>
      <c r="CU46" s="1314"/>
      <c r="CV46" s="1314"/>
      <c r="CW46" s="1314"/>
      <c r="CX46" s="1314"/>
      <c r="CY46" s="1314"/>
      <c r="CZ46" s="1314"/>
      <c r="DA46" s="1314"/>
      <c r="DB46" s="1314"/>
      <c r="DC46" s="1315"/>
    </row>
    <row r="47" spans="2:109" x14ac:dyDescent="0.15">
      <c r="B47" s="395"/>
      <c r="AN47" s="1316"/>
      <c r="AO47" s="1317"/>
      <c r="AP47" s="1317"/>
      <c r="AQ47" s="1317"/>
      <c r="AR47" s="1317"/>
      <c r="AS47" s="1317"/>
      <c r="AT47" s="1317"/>
      <c r="AU47" s="1317"/>
      <c r="AV47" s="1317"/>
      <c r="AW47" s="1317"/>
      <c r="AX47" s="1317"/>
      <c r="AY47" s="1317"/>
      <c r="AZ47" s="1317"/>
      <c r="BA47" s="1317"/>
      <c r="BB47" s="1317"/>
      <c r="BC47" s="1317"/>
      <c r="BD47" s="1317"/>
      <c r="BE47" s="1317"/>
      <c r="BF47" s="1317"/>
      <c r="BG47" s="1317"/>
      <c r="BH47" s="1317"/>
      <c r="BI47" s="1317"/>
      <c r="BJ47" s="1317"/>
      <c r="BK47" s="1317"/>
      <c r="BL47" s="1317"/>
      <c r="BM47" s="1317"/>
      <c r="BN47" s="1317"/>
      <c r="BO47" s="1317"/>
      <c r="BP47" s="1317"/>
      <c r="BQ47" s="1317"/>
      <c r="BR47" s="1317"/>
      <c r="BS47" s="1317"/>
      <c r="BT47" s="1317"/>
      <c r="BU47" s="1317"/>
      <c r="BV47" s="1317"/>
      <c r="BW47" s="1317"/>
      <c r="BX47" s="1317"/>
      <c r="BY47" s="1317"/>
      <c r="BZ47" s="1317"/>
      <c r="CA47" s="1317"/>
      <c r="CB47" s="1317"/>
      <c r="CC47" s="1317"/>
      <c r="CD47" s="1317"/>
      <c r="CE47" s="1317"/>
      <c r="CF47" s="1317"/>
      <c r="CG47" s="1317"/>
      <c r="CH47" s="1317"/>
      <c r="CI47" s="1317"/>
      <c r="CJ47" s="1317"/>
      <c r="CK47" s="1317"/>
      <c r="CL47" s="1317"/>
      <c r="CM47" s="1317"/>
      <c r="CN47" s="1317"/>
      <c r="CO47" s="1317"/>
      <c r="CP47" s="1317"/>
      <c r="CQ47" s="1317"/>
      <c r="CR47" s="1317"/>
      <c r="CS47" s="1317"/>
      <c r="CT47" s="1317"/>
      <c r="CU47" s="1317"/>
      <c r="CV47" s="1317"/>
      <c r="CW47" s="1317"/>
      <c r="CX47" s="1317"/>
      <c r="CY47" s="1317"/>
      <c r="CZ47" s="1317"/>
      <c r="DA47" s="1317"/>
      <c r="DB47" s="1317"/>
      <c r="DC47" s="1318"/>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624</v>
      </c>
    </row>
    <row r="50" spans="1:109" x14ac:dyDescent="0.15">
      <c r="B50" s="395"/>
      <c r="G50" s="1319"/>
      <c r="H50" s="1319"/>
      <c r="I50" s="1319"/>
      <c r="J50" s="1319"/>
      <c r="K50" s="405"/>
      <c r="L50" s="405"/>
      <c r="M50" s="406"/>
      <c r="N50" s="406"/>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23" t="s">
        <v>562</v>
      </c>
      <c r="BQ50" s="1323"/>
      <c r="BR50" s="1323"/>
      <c r="BS50" s="1323"/>
      <c r="BT50" s="1323"/>
      <c r="BU50" s="1323"/>
      <c r="BV50" s="1323"/>
      <c r="BW50" s="1323"/>
      <c r="BX50" s="1323" t="s">
        <v>563</v>
      </c>
      <c r="BY50" s="1323"/>
      <c r="BZ50" s="1323"/>
      <c r="CA50" s="1323"/>
      <c r="CB50" s="1323"/>
      <c r="CC50" s="1323"/>
      <c r="CD50" s="1323"/>
      <c r="CE50" s="1323"/>
      <c r="CF50" s="1323" t="s">
        <v>564</v>
      </c>
      <c r="CG50" s="1323"/>
      <c r="CH50" s="1323"/>
      <c r="CI50" s="1323"/>
      <c r="CJ50" s="1323"/>
      <c r="CK50" s="1323"/>
      <c r="CL50" s="1323"/>
      <c r="CM50" s="1323"/>
      <c r="CN50" s="1323" t="s">
        <v>565</v>
      </c>
      <c r="CO50" s="1323"/>
      <c r="CP50" s="1323"/>
      <c r="CQ50" s="1323"/>
      <c r="CR50" s="1323"/>
      <c r="CS50" s="1323"/>
      <c r="CT50" s="1323"/>
      <c r="CU50" s="1323"/>
      <c r="CV50" s="1323" t="s">
        <v>566</v>
      </c>
      <c r="CW50" s="1323"/>
      <c r="CX50" s="1323"/>
      <c r="CY50" s="1323"/>
      <c r="CZ50" s="1323"/>
      <c r="DA50" s="1323"/>
      <c r="DB50" s="1323"/>
      <c r="DC50" s="1323"/>
    </row>
    <row r="51" spans="1:109" ht="13.5" customHeight="1" x14ac:dyDescent="0.15">
      <c r="B51" s="395"/>
      <c r="G51" s="1324"/>
      <c r="H51" s="1324"/>
      <c r="I51" s="1327"/>
      <c r="J51" s="1327"/>
      <c r="K51" s="1325"/>
      <c r="L51" s="1325"/>
      <c r="M51" s="1325"/>
      <c r="N51" s="1325"/>
      <c r="AM51" s="404"/>
      <c r="AN51" s="1326" t="s">
        <v>625</v>
      </c>
      <c r="AO51" s="1326"/>
      <c r="AP51" s="1326"/>
      <c r="AQ51" s="1326"/>
      <c r="AR51" s="1326"/>
      <c r="AS51" s="1326"/>
      <c r="AT51" s="1326"/>
      <c r="AU51" s="1326"/>
      <c r="AV51" s="1326"/>
      <c r="AW51" s="1326"/>
      <c r="AX51" s="1326"/>
      <c r="AY51" s="1326"/>
      <c r="AZ51" s="1326"/>
      <c r="BA51" s="1326"/>
      <c r="BB51" s="1326" t="s">
        <v>626</v>
      </c>
      <c r="BC51" s="1326"/>
      <c r="BD51" s="1326"/>
      <c r="BE51" s="1326"/>
      <c r="BF51" s="1326"/>
      <c r="BG51" s="1326"/>
      <c r="BH51" s="1326"/>
      <c r="BI51" s="1326"/>
      <c r="BJ51" s="1326"/>
      <c r="BK51" s="1326"/>
      <c r="BL51" s="1326"/>
      <c r="BM51" s="1326"/>
      <c r="BN51" s="1326"/>
      <c r="BO51" s="1326"/>
      <c r="BP51" s="1309">
        <v>91.2</v>
      </c>
      <c r="BQ51" s="1309"/>
      <c r="BR51" s="1309"/>
      <c r="BS51" s="1309"/>
      <c r="BT51" s="1309"/>
      <c r="BU51" s="1309"/>
      <c r="BV51" s="1309"/>
      <c r="BW51" s="1309"/>
      <c r="BX51" s="1309">
        <v>87</v>
      </c>
      <c r="BY51" s="1309"/>
      <c r="BZ51" s="1309"/>
      <c r="CA51" s="1309"/>
      <c r="CB51" s="1309"/>
      <c r="CC51" s="1309"/>
      <c r="CD51" s="1309"/>
      <c r="CE51" s="1309"/>
      <c r="CF51" s="1309">
        <v>83.6</v>
      </c>
      <c r="CG51" s="1309"/>
      <c r="CH51" s="1309"/>
      <c r="CI51" s="1309"/>
      <c r="CJ51" s="1309"/>
      <c r="CK51" s="1309"/>
      <c r="CL51" s="1309"/>
      <c r="CM51" s="1309"/>
      <c r="CN51" s="1309">
        <v>77.099999999999994</v>
      </c>
      <c r="CO51" s="1309"/>
      <c r="CP51" s="1309"/>
      <c r="CQ51" s="1309"/>
      <c r="CR51" s="1309"/>
      <c r="CS51" s="1309"/>
      <c r="CT51" s="1309"/>
      <c r="CU51" s="1309"/>
      <c r="CV51" s="1309">
        <v>72.2</v>
      </c>
      <c r="CW51" s="1309"/>
      <c r="CX51" s="1309"/>
      <c r="CY51" s="1309"/>
      <c r="CZ51" s="1309"/>
      <c r="DA51" s="1309"/>
      <c r="DB51" s="1309"/>
      <c r="DC51" s="1309"/>
    </row>
    <row r="52" spans="1:109" x14ac:dyDescent="0.15">
      <c r="B52" s="395"/>
      <c r="G52" s="1324"/>
      <c r="H52" s="1324"/>
      <c r="I52" s="1327"/>
      <c r="J52" s="1327"/>
      <c r="K52" s="1325"/>
      <c r="L52" s="1325"/>
      <c r="M52" s="1325"/>
      <c r="N52" s="1325"/>
      <c r="AM52" s="404"/>
      <c r="AN52" s="1326"/>
      <c r="AO52" s="1326"/>
      <c r="AP52" s="1326"/>
      <c r="AQ52" s="1326"/>
      <c r="AR52" s="1326"/>
      <c r="AS52" s="1326"/>
      <c r="AT52" s="1326"/>
      <c r="AU52" s="1326"/>
      <c r="AV52" s="1326"/>
      <c r="AW52" s="1326"/>
      <c r="AX52" s="1326"/>
      <c r="AY52" s="1326"/>
      <c r="AZ52" s="1326"/>
      <c r="BA52" s="1326"/>
      <c r="BB52" s="1326"/>
      <c r="BC52" s="1326"/>
      <c r="BD52" s="1326"/>
      <c r="BE52" s="1326"/>
      <c r="BF52" s="1326"/>
      <c r="BG52" s="1326"/>
      <c r="BH52" s="1326"/>
      <c r="BI52" s="1326"/>
      <c r="BJ52" s="1326"/>
      <c r="BK52" s="1326"/>
      <c r="BL52" s="1326"/>
      <c r="BM52" s="1326"/>
      <c r="BN52" s="1326"/>
      <c r="BO52" s="1326"/>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24"/>
      <c r="H53" s="1324"/>
      <c r="I53" s="1319"/>
      <c r="J53" s="1319"/>
      <c r="K53" s="1325"/>
      <c r="L53" s="1325"/>
      <c r="M53" s="1325"/>
      <c r="N53" s="1325"/>
      <c r="AM53" s="404"/>
      <c r="AN53" s="1326"/>
      <c r="AO53" s="1326"/>
      <c r="AP53" s="1326"/>
      <c r="AQ53" s="1326"/>
      <c r="AR53" s="1326"/>
      <c r="AS53" s="1326"/>
      <c r="AT53" s="1326"/>
      <c r="AU53" s="1326"/>
      <c r="AV53" s="1326"/>
      <c r="AW53" s="1326"/>
      <c r="AX53" s="1326"/>
      <c r="AY53" s="1326"/>
      <c r="AZ53" s="1326"/>
      <c r="BA53" s="1326"/>
      <c r="BB53" s="1326" t="s">
        <v>628</v>
      </c>
      <c r="BC53" s="1326"/>
      <c r="BD53" s="1326"/>
      <c r="BE53" s="1326"/>
      <c r="BF53" s="1326"/>
      <c r="BG53" s="1326"/>
      <c r="BH53" s="1326"/>
      <c r="BI53" s="1326"/>
      <c r="BJ53" s="1326"/>
      <c r="BK53" s="1326"/>
      <c r="BL53" s="1326"/>
      <c r="BM53" s="1326"/>
      <c r="BN53" s="1326"/>
      <c r="BO53" s="1326"/>
      <c r="BP53" s="1309">
        <v>52.5</v>
      </c>
      <c r="BQ53" s="1309"/>
      <c r="BR53" s="1309"/>
      <c r="BS53" s="1309"/>
      <c r="BT53" s="1309"/>
      <c r="BU53" s="1309"/>
      <c r="BV53" s="1309"/>
      <c r="BW53" s="1309"/>
      <c r="BX53" s="1309">
        <v>51.5</v>
      </c>
      <c r="BY53" s="1309"/>
      <c r="BZ53" s="1309"/>
      <c r="CA53" s="1309"/>
      <c r="CB53" s="1309"/>
      <c r="CC53" s="1309"/>
      <c r="CD53" s="1309"/>
      <c r="CE53" s="1309"/>
      <c r="CF53" s="1309">
        <v>52.6</v>
      </c>
      <c r="CG53" s="1309"/>
      <c r="CH53" s="1309"/>
      <c r="CI53" s="1309"/>
      <c r="CJ53" s="1309"/>
      <c r="CK53" s="1309"/>
      <c r="CL53" s="1309"/>
      <c r="CM53" s="1309"/>
      <c r="CN53" s="1309">
        <v>56.4</v>
      </c>
      <c r="CO53" s="1309"/>
      <c r="CP53" s="1309"/>
      <c r="CQ53" s="1309"/>
      <c r="CR53" s="1309"/>
      <c r="CS53" s="1309"/>
      <c r="CT53" s="1309"/>
      <c r="CU53" s="1309"/>
      <c r="CV53" s="1309">
        <v>57.9</v>
      </c>
      <c r="CW53" s="1309"/>
      <c r="CX53" s="1309"/>
      <c r="CY53" s="1309"/>
      <c r="CZ53" s="1309"/>
      <c r="DA53" s="1309"/>
      <c r="DB53" s="1309"/>
      <c r="DC53" s="1309"/>
    </row>
    <row r="54" spans="1:109" x14ac:dyDescent="0.15">
      <c r="A54" s="403"/>
      <c r="B54" s="395"/>
      <c r="G54" s="1324"/>
      <c r="H54" s="1324"/>
      <c r="I54" s="1319"/>
      <c r="J54" s="1319"/>
      <c r="K54" s="1325"/>
      <c r="L54" s="1325"/>
      <c r="M54" s="1325"/>
      <c r="N54" s="1325"/>
      <c r="AM54" s="404"/>
      <c r="AN54" s="1326"/>
      <c r="AO54" s="1326"/>
      <c r="AP54" s="1326"/>
      <c r="AQ54" s="1326"/>
      <c r="AR54" s="1326"/>
      <c r="AS54" s="1326"/>
      <c r="AT54" s="1326"/>
      <c r="AU54" s="1326"/>
      <c r="AV54" s="1326"/>
      <c r="AW54" s="1326"/>
      <c r="AX54" s="1326"/>
      <c r="AY54" s="1326"/>
      <c r="AZ54" s="1326"/>
      <c r="BA54" s="1326"/>
      <c r="BB54" s="1326"/>
      <c r="BC54" s="1326"/>
      <c r="BD54" s="1326"/>
      <c r="BE54" s="1326"/>
      <c r="BF54" s="1326"/>
      <c r="BG54" s="1326"/>
      <c r="BH54" s="1326"/>
      <c r="BI54" s="1326"/>
      <c r="BJ54" s="1326"/>
      <c r="BK54" s="1326"/>
      <c r="BL54" s="1326"/>
      <c r="BM54" s="1326"/>
      <c r="BN54" s="1326"/>
      <c r="BO54" s="1326"/>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9"/>
      <c r="H55" s="1319"/>
      <c r="I55" s="1319"/>
      <c r="J55" s="1319"/>
      <c r="K55" s="1325"/>
      <c r="L55" s="1325"/>
      <c r="M55" s="1325"/>
      <c r="N55" s="1325"/>
      <c r="AN55" s="1323" t="s">
        <v>629</v>
      </c>
      <c r="AO55" s="1323"/>
      <c r="AP55" s="1323"/>
      <c r="AQ55" s="1323"/>
      <c r="AR55" s="1323"/>
      <c r="AS55" s="1323"/>
      <c r="AT55" s="1323"/>
      <c r="AU55" s="1323"/>
      <c r="AV55" s="1323"/>
      <c r="AW55" s="1323"/>
      <c r="AX55" s="1323"/>
      <c r="AY55" s="1323"/>
      <c r="AZ55" s="1323"/>
      <c r="BA55" s="1323"/>
      <c r="BB55" s="1326" t="s">
        <v>626</v>
      </c>
      <c r="BC55" s="1326"/>
      <c r="BD55" s="1326"/>
      <c r="BE55" s="1326"/>
      <c r="BF55" s="1326"/>
      <c r="BG55" s="1326"/>
      <c r="BH55" s="1326"/>
      <c r="BI55" s="1326"/>
      <c r="BJ55" s="1326"/>
      <c r="BK55" s="1326"/>
      <c r="BL55" s="1326"/>
      <c r="BM55" s="1326"/>
      <c r="BN55" s="1326"/>
      <c r="BO55" s="1326"/>
      <c r="BP55" s="1309">
        <v>41.4</v>
      </c>
      <c r="BQ55" s="1309"/>
      <c r="BR55" s="1309"/>
      <c r="BS55" s="1309"/>
      <c r="BT55" s="1309"/>
      <c r="BU55" s="1309"/>
      <c r="BV55" s="1309"/>
      <c r="BW55" s="1309"/>
      <c r="BX55" s="1309">
        <v>38.9</v>
      </c>
      <c r="BY55" s="1309"/>
      <c r="BZ55" s="1309"/>
      <c r="CA55" s="1309"/>
      <c r="CB55" s="1309"/>
      <c r="CC55" s="1309"/>
      <c r="CD55" s="1309"/>
      <c r="CE55" s="1309"/>
      <c r="CF55" s="1309">
        <v>37.6</v>
      </c>
      <c r="CG55" s="1309"/>
      <c r="CH55" s="1309"/>
      <c r="CI55" s="1309"/>
      <c r="CJ55" s="1309"/>
      <c r="CK55" s="1309"/>
      <c r="CL55" s="1309"/>
      <c r="CM55" s="1309"/>
      <c r="CN55" s="1309">
        <v>34</v>
      </c>
      <c r="CO55" s="1309"/>
      <c r="CP55" s="1309"/>
      <c r="CQ55" s="1309"/>
      <c r="CR55" s="1309"/>
      <c r="CS55" s="1309"/>
      <c r="CT55" s="1309"/>
      <c r="CU55" s="1309"/>
      <c r="CV55" s="1309">
        <v>33.9</v>
      </c>
      <c r="CW55" s="1309"/>
      <c r="CX55" s="1309"/>
      <c r="CY55" s="1309"/>
      <c r="CZ55" s="1309"/>
      <c r="DA55" s="1309"/>
      <c r="DB55" s="1309"/>
      <c r="DC55" s="1309"/>
    </row>
    <row r="56" spans="1:109" x14ac:dyDescent="0.15">
      <c r="A56" s="403"/>
      <c r="B56" s="395"/>
      <c r="G56" s="1319"/>
      <c r="H56" s="1319"/>
      <c r="I56" s="1319"/>
      <c r="J56" s="1319"/>
      <c r="K56" s="1325"/>
      <c r="L56" s="1325"/>
      <c r="M56" s="1325"/>
      <c r="N56" s="1325"/>
      <c r="AN56" s="1323"/>
      <c r="AO56" s="1323"/>
      <c r="AP56" s="1323"/>
      <c r="AQ56" s="1323"/>
      <c r="AR56" s="1323"/>
      <c r="AS56" s="1323"/>
      <c r="AT56" s="1323"/>
      <c r="AU56" s="1323"/>
      <c r="AV56" s="1323"/>
      <c r="AW56" s="1323"/>
      <c r="AX56" s="1323"/>
      <c r="AY56" s="1323"/>
      <c r="AZ56" s="1323"/>
      <c r="BA56" s="1323"/>
      <c r="BB56" s="1326"/>
      <c r="BC56" s="1326"/>
      <c r="BD56" s="1326"/>
      <c r="BE56" s="1326"/>
      <c r="BF56" s="1326"/>
      <c r="BG56" s="1326"/>
      <c r="BH56" s="1326"/>
      <c r="BI56" s="1326"/>
      <c r="BJ56" s="1326"/>
      <c r="BK56" s="1326"/>
      <c r="BL56" s="1326"/>
      <c r="BM56" s="1326"/>
      <c r="BN56" s="1326"/>
      <c r="BO56" s="1326"/>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9"/>
      <c r="H57" s="1319"/>
      <c r="I57" s="1328"/>
      <c r="J57" s="1328"/>
      <c r="K57" s="1325"/>
      <c r="L57" s="1325"/>
      <c r="M57" s="1325"/>
      <c r="N57" s="1325"/>
      <c r="AM57" s="388"/>
      <c r="AN57" s="1323"/>
      <c r="AO57" s="1323"/>
      <c r="AP57" s="1323"/>
      <c r="AQ57" s="1323"/>
      <c r="AR57" s="1323"/>
      <c r="AS57" s="1323"/>
      <c r="AT57" s="1323"/>
      <c r="AU57" s="1323"/>
      <c r="AV57" s="1323"/>
      <c r="AW57" s="1323"/>
      <c r="AX57" s="1323"/>
      <c r="AY57" s="1323"/>
      <c r="AZ57" s="1323"/>
      <c r="BA57" s="1323"/>
      <c r="BB57" s="1326" t="s">
        <v>627</v>
      </c>
      <c r="BC57" s="1326"/>
      <c r="BD57" s="1326"/>
      <c r="BE57" s="1326"/>
      <c r="BF57" s="1326"/>
      <c r="BG57" s="1326"/>
      <c r="BH57" s="1326"/>
      <c r="BI57" s="1326"/>
      <c r="BJ57" s="1326"/>
      <c r="BK57" s="1326"/>
      <c r="BL57" s="1326"/>
      <c r="BM57" s="1326"/>
      <c r="BN57" s="1326"/>
      <c r="BO57" s="1326"/>
      <c r="BP57" s="1309">
        <v>60.2</v>
      </c>
      <c r="BQ57" s="1309"/>
      <c r="BR57" s="1309"/>
      <c r="BS57" s="1309"/>
      <c r="BT57" s="1309"/>
      <c r="BU57" s="1309"/>
      <c r="BV57" s="1309"/>
      <c r="BW57" s="1309"/>
      <c r="BX57" s="1309">
        <v>59.3</v>
      </c>
      <c r="BY57" s="1309"/>
      <c r="BZ57" s="1309"/>
      <c r="CA57" s="1309"/>
      <c r="CB57" s="1309"/>
      <c r="CC57" s="1309"/>
      <c r="CD57" s="1309"/>
      <c r="CE57" s="1309"/>
      <c r="CF57" s="1309">
        <v>60</v>
      </c>
      <c r="CG57" s="1309"/>
      <c r="CH57" s="1309"/>
      <c r="CI57" s="1309"/>
      <c r="CJ57" s="1309"/>
      <c r="CK57" s="1309"/>
      <c r="CL57" s="1309"/>
      <c r="CM57" s="1309"/>
      <c r="CN57" s="1309">
        <v>61.1</v>
      </c>
      <c r="CO57" s="1309"/>
      <c r="CP57" s="1309"/>
      <c r="CQ57" s="1309"/>
      <c r="CR57" s="1309"/>
      <c r="CS57" s="1309"/>
      <c r="CT57" s="1309"/>
      <c r="CU57" s="1309"/>
      <c r="CV57" s="1309">
        <v>61.7</v>
      </c>
      <c r="CW57" s="1309"/>
      <c r="CX57" s="1309"/>
      <c r="CY57" s="1309"/>
      <c r="CZ57" s="1309"/>
      <c r="DA57" s="1309"/>
      <c r="DB57" s="1309"/>
      <c r="DC57" s="1309"/>
      <c r="DD57" s="408"/>
      <c r="DE57" s="407"/>
    </row>
    <row r="58" spans="1:109" s="403" customFormat="1" x14ac:dyDescent="0.15">
      <c r="A58" s="388"/>
      <c r="B58" s="407"/>
      <c r="G58" s="1319"/>
      <c r="H58" s="1319"/>
      <c r="I58" s="1328"/>
      <c r="J58" s="1328"/>
      <c r="K58" s="1325"/>
      <c r="L58" s="1325"/>
      <c r="M58" s="1325"/>
      <c r="N58" s="1325"/>
      <c r="AM58" s="388"/>
      <c r="AN58" s="1323"/>
      <c r="AO58" s="1323"/>
      <c r="AP58" s="1323"/>
      <c r="AQ58" s="1323"/>
      <c r="AR58" s="1323"/>
      <c r="AS58" s="1323"/>
      <c r="AT58" s="1323"/>
      <c r="AU58" s="1323"/>
      <c r="AV58" s="1323"/>
      <c r="AW58" s="1323"/>
      <c r="AX58" s="1323"/>
      <c r="AY58" s="1323"/>
      <c r="AZ58" s="1323"/>
      <c r="BA58" s="1323"/>
      <c r="BB58" s="1326"/>
      <c r="BC58" s="1326"/>
      <c r="BD58" s="1326"/>
      <c r="BE58" s="1326"/>
      <c r="BF58" s="1326"/>
      <c r="BG58" s="1326"/>
      <c r="BH58" s="1326"/>
      <c r="BI58" s="1326"/>
      <c r="BJ58" s="1326"/>
      <c r="BK58" s="1326"/>
      <c r="BL58" s="1326"/>
      <c r="BM58" s="1326"/>
      <c r="BN58" s="1326"/>
      <c r="BO58" s="1326"/>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630</v>
      </c>
    </row>
    <row r="64" spans="1:109" x14ac:dyDescent="0.15">
      <c r="B64" s="395"/>
      <c r="G64" s="402"/>
      <c r="I64" s="415"/>
      <c r="J64" s="415"/>
      <c r="K64" s="415"/>
      <c r="L64" s="415"/>
      <c r="M64" s="415"/>
      <c r="N64" s="416"/>
      <c r="AM64" s="402"/>
      <c r="AN64" s="402" t="s">
        <v>623</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0" t="s">
        <v>634</v>
      </c>
      <c r="AO65" s="1311"/>
      <c r="AP65" s="1311"/>
      <c r="AQ65" s="1311"/>
      <c r="AR65" s="1311"/>
      <c r="AS65" s="1311"/>
      <c r="AT65" s="1311"/>
      <c r="AU65" s="1311"/>
      <c r="AV65" s="1311"/>
      <c r="AW65" s="1311"/>
      <c r="AX65" s="1311"/>
      <c r="AY65" s="1311"/>
      <c r="AZ65" s="1311"/>
      <c r="BA65" s="1311"/>
      <c r="BB65" s="1311"/>
      <c r="BC65" s="1311"/>
      <c r="BD65" s="1311"/>
      <c r="BE65" s="1311"/>
      <c r="BF65" s="1311"/>
      <c r="BG65" s="1311"/>
      <c r="BH65" s="1311"/>
      <c r="BI65" s="1311"/>
      <c r="BJ65" s="1311"/>
      <c r="BK65" s="1311"/>
      <c r="BL65" s="1311"/>
      <c r="BM65" s="1311"/>
      <c r="BN65" s="1311"/>
      <c r="BO65" s="1311"/>
      <c r="BP65" s="1311"/>
      <c r="BQ65" s="1311"/>
      <c r="BR65" s="1311"/>
      <c r="BS65" s="1311"/>
      <c r="BT65" s="1311"/>
      <c r="BU65" s="1311"/>
      <c r="BV65" s="1311"/>
      <c r="BW65" s="1311"/>
      <c r="BX65" s="1311"/>
      <c r="BY65" s="1311"/>
      <c r="BZ65" s="1311"/>
      <c r="CA65" s="1311"/>
      <c r="CB65" s="1311"/>
      <c r="CC65" s="1311"/>
      <c r="CD65" s="1311"/>
      <c r="CE65" s="1311"/>
      <c r="CF65" s="1311"/>
      <c r="CG65" s="1311"/>
      <c r="CH65" s="1311"/>
      <c r="CI65" s="1311"/>
      <c r="CJ65" s="1311"/>
      <c r="CK65" s="1311"/>
      <c r="CL65" s="1311"/>
      <c r="CM65" s="1311"/>
      <c r="CN65" s="1311"/>
      <c r="CO65" s="1311"/>
      <c r="CP65" s="1311"/>
      <c r="CQ65" s="1311"/>
      <c r="CR65" s="1311"/>
      <c r="CS65" s="1311"/>
      <c r="CT65" s="1311"/>
      <c r="CU65" s="1311"/>
      <c r="CV65" s="1311"/>
      <c r="CW65" s="1311"/>
      <c r="CX65" s="1311"/>
      <c r="CY65" s="1311"/>
      <c r="CZ65" s="1311"/>
      <c r="DA65" s="1311"/>
      <c r="DB65" s="1311"/>
      <c r="DC65" s="1312"/>
    </row>
    <row r="66" spans="2:107" x14ac:dyDescent="0.15">
      <c r="B66" s="395"/>
      <c r="AN66" s="1313"/>
      <c r="AO66" s="1314"/>
      <c r="AP66" s="1314"/>
      <c r="AQ66" s="1314"/>
      <c r="AR66" s="1314"/>
      <c r="AS66" s="1314"/>
      <c r="AT66" s="1314"/>
      <c r="AU66" s="1314"/>
      <c r="AV66" s="1314"/>
      <c r="AW66" s="1314"/>
      <c r="AX66" s="1314"/>
      <c r="AY66" s="1314"/>
      <c r="AZ66" s="1314"/>
      <c r="BA66" s="1314"/>
      <c r="BB66" s="1314"/>
      <c r="BC66" s="1314"/>
      <c r="BD66" s="1314"/>
      <c r="BE66" s="1314"/>
      <c r="BF66" s="1314"/>
      <c r="BG66" s="1314"/>
      <c r="BH66" s="1314"/>
      <c r="BI66" s="1314"/>
      <c r="BJ66" s="1314"/>
      <c r="BK66" s="1314"/>
      <c r="BL66" s="1314"/>
      <c r="BM66" s="1314"/>
      <c r="BN66" s="1314"/>
      <c r="BO66" s="1314"/>
      <c r="BP66" s="1314"/>
      <c r="BQ66" s="1314"/>
      <c r="BR66" s="1314"/>
      <c r="BS66" s="1314"/>
      <c r="BT66" s="1314"/>
      <c r="BU66" s="1314"/>
      <c r="BV66" s="1314"/>
      <c r="BW66" s="1314"/>
      <c r="BX66" s="1314"/>
      <c r="BY66" s="1314"/>
      <c r="BZ66" s="1314"/>
      <c r="CA66" s="1314"/>
      <c r="CB66" s="1314"/>
      <c r="CC66" s="1314"/>
      <c r="CD66" s="1314"/>
      <c r="CE66" s="1314"/>
      <c r="CF66" s="1314"/>
      <c r="CG66" s="1314"/>
      <c r="CH66" s="1314"/>
      <c r="CI66" s="1314"/>
      <c r="CJ66" s="1314"/>
      <c r="CK66" s="1314"/>
      <c r="CL66" s="1314"/>
      <c r="CM66" s="1314"/>
      <c r="CN66" s="1314"/>
      <c r="CO66" s="1314"/>
      <c r="CP66" s="1314"/>
      <c r="CQ66" s="1314"/>
      <c r="CR66" s="1314"/>
      <c r="CS66" s="1314"/>
      <c r="CT66" s="1314"/>
      <c r="CU66" s="1314"/>
      <c r="CV66" s="1314"/>
      <c r="CW66" s="1314"/>
      <c r="CX66" s="1314"/>
      <c r="CY66" s="1314"/>
      <c r="CZ66" s="1314"/>
      <c r="DA66" s="1314"/>
      <c r="DB66" s="1314"/>
      <c r="DC66" s="1315"/>
    </row>
    <row r="67" spans="2:107" x14ac:dyDescent="0.15">
      <c r="B67" s="395"/>
      <c r="AN67" s="1313"/>
      <c r="AO67" s="1314"/>
      <c r="AP67" s="1314"/>
      <c r="AQ67" s="1314"/>
      <c r="AR67" s="1314"/>
      <c r="AS67" s="1314"/>
      <c r="AT67" s="1314"/>
      <c r="AU67" s="1314"/>
      <c r="AV67" s="1314"/>
      <c r="AW67" s="1314"/>
      <c r="AX67" s="1314"/>
      <c r="AY67" s="1314"/>
      <c r="AZ67" s="1314"/>
      <c r="BA67" s="1314"/>
      <c r="BB67" s="1314"/>
      <c r="BC67" s="1314"/>
      <c r="BD67" s="1314"/>
      <c r="BE67" s="1314"/>
      <c r="BF67" s="1314"/>
      <c r="BG67" s="1314"/>
      <c r="BH67" s="1314"/>
      <c r="BI67" s="1314"/>
      <c r="BJ67" s="1314"/>
      <c r="BK67" s="1314"/>
      <c r="BL67" s="1314"/>
      <c r="BM67" s="1314"/>
      <c r="BN67" s="1314"/>
      <c r="BO67" s="1314"/>
      <c r="BP67" s="1314"/>
      <c r="BQ67" s="1314"/>
      <c r="BR67" s="1314"/>
      <c r="BS67" s="1314"/>
      <c r="BT67" s="1314"/>
      <c r="BU67" s="1314"/>
      <c r="BV67" s="1314"/>
      <c r="BW67" s="1314"/>
      <c r="BX67" s="1314"/>
      <c r="BY67" s="1314"/>
      <c r="BZ67" s="1314"/>
      <c r="CA67" s="1314"/>
      <c r="CB67" s="1314"/>
      <c r="CC67" s="1314"/>
      <c r="CD67" s="1314"/>
      <c r="CE67" s="1314"/>
      <c r="CF67" s="1314"/>
      <c r="CG67" s="1314"/>
      <c r="CH67" s="1314"/>
      <c r="CI67" s="1314"/>
      <c r="CJ67" s="1314"/>
      <c r="CK67" s="1314"/>
      <c r="CL67" s="1314"/>
      <c r="CM67" s="1314"/>
      <c r="CN67" s="1314"/>
      <c r="CO67" s="1314"/>
      <c r="CP67" s="1314"/>
      <c r="CQ67" s="1314"/>
      <c r="CR67" s="1314"/>
      <c r="CS67" s="1314"/>
      <c r="CT67" s="1314"/>
      <c r="CU67" s="1314"/>
      <c r="CV67" s="1314"/>
      <c r="CW67" s="1314"/>
      <c r="CX67" s="1314"/>
      <c r="CY67" s="1314"/>
      <c r="CZ67" s="1314"/>
      <c r="DA67" s="1314"/>
      <c r="DB67" s="1314"/>
      <c r="DC67" s="1315"/>
    </row>
    <row r="68" spans="2:107" x14ac:dyDescent="0.15">
      <c r="B68" s="395"/>
      <c r="AN68" s="1313"/>
      <c r="AO68" s="1314"/>
      <c r="AP68" s="1314"/>
      <c r="AQ68" s="1314"/>
      <c r="AR68" s="1314"/>
      <c r="AS68" s="1314"/>
      <c r="AT68" s="1314"/>
      <c r="AU68" s="1314"/>
      <c r="AV68" s="1314"/>
      <c r="AW68" s="1314"/>
      <c r="AX68" s="1314"/>
      <c r="AY68" s="1314"/>
      <c r="AZ68" s="1314"/>
      <c r="BA68" s="1314"/>
      <c r="BB68" s="1314"/>
      <c r="BC68" s="1314"/>
      <c r="BD68" s="1314"/>
      <c r="BE68" s="1314"/>
      <c r="BF68" s="1314"/>
      <c r="BG68" s="1314"/>
      <c r="BH68" s="1314"/>
      <c r="BI68" s="1314"/>
      <c r="BJ68" s="1314"/>
      <c r="BK68" s="1314"/>
      <c r="BL68" s="1314"/>
      <c r="BM68" s="1314"/>
      <c r="BN68" s="1314"/>
      <c r="BO68" s="1314"/>
      <c r="BP68" s="1314"/>
      <c r="BQ68" s="1314"/>
      <c r="BR68" s="1314"/>
      <c r="BS68" s="1314"/>
      <c r="BT68" s="1314"/>
      <c r="BU68" s="1314"/>
      <c r="BV68" s="1314"/>
      <c r="BW68" s="1314"/>
      <c r="BX68" s="1314"/>
      <c r="BY68" s="1314"/>
      <c r="BZ68" s="1314"/>
      <c r="CA68" s="1314"/>
      <c r="CB68" s="1314"/>
      <c r="CC68" s="1314"/>
      <c r="CD68" s="1314"/>
      <c r="CE68" s="1314"/>
      <c r="CF68" s="1314"/>
      <c r="CG68" s="1314"/>
      <c r="CH68" s="1314"/>
      <c r="CI68" s="1314"/>
      <c r="CJ68" s="1314"/>
      <c r="CK68" s="1314"/>
      <c r="CL68" s="1314"/>
      <c r="CM68" s="1314"/>
      <c r="CN68" s="1314"/>
      <c r="CO68" s="1314"/>
      <c r="CP68" s="1314"/>
      <c r="CQ68" s="1314"/>
      <c r="CR68" s="1314"/>
      <c r="CS68" s="1314"/>
      <c r="CT68" s="1314"/>
      <c r="CU68" s="1314"/>
      <c r="CV68" s="1314"/>
      <c r="CW68" s="1314"/>
      <c r="CX68" s="1314"/>
      <c r="CY68" s="1314"/>
      <c r="CZ68" s="1314"/>
      <c r="DA68" s="1314"/>
      <c r="DB68" s="1314"/>
      <c r="DC68" s="1315"/>
    </row>
    <row r="69" spans="2:107" x14ac:dyDescent="0.15">
      <c r="B69" s="395"/>
      <c r="AN69" s="1316"/>
      <c r="AO69" s="1317"/>
      <c r="AP69" s="1317"/>
      <c r="AQ69" s="1317"/>
      <c r="AR69" s="1317"/>
      <c r="AS69" s="1317"/>
      <c r="AT69" s="1317"/>
      <c r="AU69" s="1317"/>
      <c r="AV69" s="1317"/>
      <c r="AW69" s="1317"/>
      <c r="AX69" s="1317"/>
      <c r="AY69" s="1317"/>
      <c r="AZ69" s="1317"/>
      <c r="BA69" s="1317"/>
      <c r="BB69" s="1317"/>
      <c r="BC69" s="1317"/>
      <c r="BD69" s="1317"/>
      <c r="BE69" s="1317"/>
      <c r="BF69" s="1317"/>
      <c r="BG69" s="1317"/>
      <c r="BH69" s="1317"/>
      <c r="BI69" s="1317"/>
      <c r="BJ69" s="1317"/>
      <c r="BK69" s="1317"/>
      <c r="BL69" s="1317"/>
      <c r="BM69" s="1317"/>
      <c r="BN69" s="1317"/>
      <c r="BO69" s="1317"/>
      <c r="BP69" s="1317"/>
      <c r="BQ69" s="1317"/>
      <c r="BR69" s="1317"/>
      <c r="BS69" s="1317"/>
      <c r="BT69" s="1317"/>
      <c r="BU69" s="1317"/>
      <c r="BV69" s="1317"/>
      <c r="BW69" s="1317"/>
      <c r="BX69" s="1317"/>
      <c r="BY69" s="1317"/>
      <c r="BZ69" s="1317"/>
      <c r="CA69" s="1317"/>
      <c r="CB69" s="1317"/>
      <c r="CC69" s="1317"/>
      <c r="CD69" s="1317"/>
      <c r="CE69" s="1317"/>
      <c r="CF69" s="1317"/>
      <c r="CG69" s="1317"/>
      <c r="CH69" s="1317"/>
      <c r="CI69" s="1317"/>
      <c r="CJ69" s="1317"/>
      <c r="CK69" s="1317"/>
      <c r="CL69" s="1317"/>
      <c r="CM69" s="1317"/>
      <c r="CN69" s="1317"/>
      <c r="CO69" s="1317"/>
      <c r="CP69" s="1317"/>
      <c r="CQ69" s="1317"/>
      <c r="CR69" s="1317"/>
      <c r="CS69" s="1317"/>
      <c r="CT69" s="1317"/>
      <c r="CU69" s="1317"/>
      <c r="CV69" s="1317"/>
      <c r="CW69" s="1317"/>
      <c r="CX69" s="1317"/>
      <c r="CY69" s="1317"/>
      <c r="CZ69" s="1317"/>
      <c r="DA69" s="1317"/>
      <c r="DB69" s="1317"/>
      <c r="DC69" s="1318"/>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624</v>
      </c>
    </row>
    <row r="72" spans="2:107" x14ac:dyDescent="0.15">
      <c r="B72" s="395"/>
      <c r="G72" s="1319"/>
      <c r="H72" s="1319"/>
      <c r="I72" s="1319"/>
      <c r="J72" s="1319"/>
      <c r="K72" s="405"/>
      <c r="L72" s="405"/>
      <c r="M72" s="406"/>
      <c r="N72" s="406"/>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23" t="s">
        <v>562</v>
      </c>
      <c r="BQ72" s="1323"/>
      <c r="BR72" s="1323"/>
      <c r="BS72" s="1323"/>
      <c r="BT72" s="1323"/>
      <c r="BU72" s="1323"/>
      <c r="BV72" s="1323"/>
      <c r="BW72" s="1323"/>
      <c r="BX72" s="1323" t="s">
        <v>563</v>
      </c>
      <c r="BY72" s="1323"/>
      <c r="BZ72" s="1323"/>
      <c r="CA72" s="1323"/>
      <c r="CB72" s="1323"/>
      <c r="CC72" s="1323"/>
      <c r="CD72" s="1323"/>
      <c r="CE72" s="1323"/>
      <c r="CF72" s="1323" t="s">
        <v>564</v>
      </c>
      <c r="CG72" s="1323"/>
      <c r="CH72" s="1323"/>
      <c r="CI72" s="1323"/>
      <c r="CJ72" s="1323"/>
      <c r="CK72" s="1323"/>
      <c r="CL72" s="1323"/>
      <c r="CM72" s="1323"/>
      <c r="CN72" s="1323" t="s">
        <v>565</v>
      </c>
      <c r="CO72" s="1323"/>
      <c r="CP72" s="1323"/>
      <c r="CQ72" s="1323"/>
      <c r="CR72" s="1323"/>
      <c r="CS72" s="1323"/>
      <c r="CT72" s="1323"/>
      <c r="CU72" s="1323"/>
      <c r="CV72" s="1323" t="s">
        <v>566</v>
      </c>
      <c r="CW72" s="1323"/>
      <c r="CX72" s="1323"/>
      <c r="CY72" s="1323"/>
      <c r="CZ72" s="1323"/>
      <c r="DA72" s="1323"/>
      <c r="DB72" s="1323"/>
      <c r="DC72" s="1323"/>
    </row>
    <row r="73" spans="2:107" x14ac:dyDescent="0.15">
      <c r="B73" s="395"/>
      <c r="G73" s="1324"/>
      <c r="H73" s="1324"/>
      <c r="I73" s="1324"/>
      <c r="J73" s="1324"/>
      <c r="K73" s="1329"/>
      <c r="L73" s="1329"/>
      <c r="M73" s="1329"/>
      <c r="N73" s="1329"/>
      <c r="AM73" s="404"/>
      <c r="AN73" s="1326" t="s">
        <v>625</v>
      </c>
      <c r="AO73" s="1326"/>
      <c r="AP73" s="1326"/>
      <c r="AQ73" s="1326"/>
      <c r="AR73" s="1326"/>
      <c r="AS73" s="1326"/>
      <c r="AT73" s="1326"/>
      <c r="AU73" s="1326"/>
      <c r="AV73" s="1326"/>
      <c r="AW73" s="1326"/>
      <c r="AX73" s="1326"/>
      <c r="AY73" s="1326"/>
      <c r="AZ73" s="1326"/>
      <c r="BA73" s="1326"/>
      <c r="BB73" s="1326" t="s">
        <v>626</v>
      </c>
      <c r="BC73" s="1326"/>
      <c r="BD73" s="1326"/>
      <c r="BE73" s="1326"/>
      <c r="BF73" s="1326"/>
      <c r="BG73" s="1326"/>
      <c r="BH73" s="1326"/>
      <c r="BI73" s="1326"/>
      <c r="BJ73" s="1326"/>
      <c r="BK73" s="1326"/>
      <c r="BL73" s="1326"/>
      <c r="BM73" s="1326"/>
      <c r="BN73" s="1326"/>
      <c r="BO73" s="1326"/>
      <c r="BP73" s="1309">
        <v>91.2</v>
      </c>
      <c r="BQ73" s="1309"/>
      <c r="BR73" s="1309"/>
      <c r="BS73" s="1309"/>
      <c r="BT73" s="1309"/>
      <c r="BU73" s="1309"/>
      <c r="BV73" s="1309"/>
      <c r="BW73" s="1309"/>
      <c r="BX73" s="1309">
        <v>87</v>
      </c>
      <c r="BY73" s="1309"/>
      <c r="BZ73" s="1309"/>
      <c r="CA73" s="1309"/>
      <c r="CB73" s="1309"/>
      <c r="CC73" s="1309"/>
      <c r="CD73" s="1309"/>
      <c r="CE73" s="1309"/>
      <c r="CF73" s="1309">
        <v>83.6</v>
      </c>
      <c r="CG73" s="1309"/>
      <c r="CH73" s="1309"/>
      <c r="CI73" s="1309"/>
      <c r="CJ73" s="1309"/>
      <c r="CK73" s="1309"/>
      <c r="CL73" s="1309"/>
      <c r="CM73" s="1309"/>
      <c r="CN73" s="1309">
        <v>77.099999999999994</v>
      </c>
      <c r="CO73" s="1309"/>
      <c r="CP73" s="1309"/>
      <c r="CQ73" s="1309"/>
      <c r="CR73" s="1309"/>
      <c r="CS73" s="1309"/>
      <c r="CT73" s="1309"/>
      <c r="CU73" s="1309"/>
      <c r="CV73" s="1309">
        <v>72.2</v>
      </c>
      <c r="CW73" s="1309"/>
      <c r="CX73" s="1309"/>
      <c r="CY73" s="1309"/>
      <c r="CZ73" s="1309"/>
      <c r="DA73" s="1309"/>
      <c r="DB73" s="1309"/>
      <c r="DC73" s="1309"/>
    </row>
    <row r="74" spans="2:107" x14ac:dyDescent="0.15">
      <c r="B74" s="395"/>
      <c r="G74" s="1324"/>
      <c r="H74" s="1324"/>
      <c r="I74" s="1324"/>
      <c r="J74" s="1324"/>
      <c r="K74" s="1329"/>
      <c r="L74" s="1329"/>
      <c r="M74" s="1329"/>
      <c r="N74" s="1329"/>
      <c r="AM74" s="404"/>
      <c r="AN74" s="1326"/>
      <c r="AO74" s="1326"/>
      <c r="AP74" s="1326"/>
      <c r="AQ74" s="1326"/>
      <c r="AR74" s="1326"/>
      <c r="AS74" s="1326"/>
      <c r="AT74" s="1326"/>
      <c r="AU74" s="1326"/>
      <c r="AV74" s="1326"/>
      <c r="AW74" s="1326"/>
      <c r="AX74" s="1326"/>
      <c r="AY74" s="1326"/>
      <c r="AZ74" s="1326"/>
      <c r="BA74" s="1326"/>
      <c r="BB74" s="1326"/>
      <c r="BC74" s="1326"/>
      <c r="BD74" s="1326"/>
      <c r="BE74" s="1326"/>
      <c r="BF74" s="1326"/>
      <c r="BG74" s="1326"/>
      <c r="BH74" s="1326"/>
      <c r="BI74" s="1326"/>
      <c r="BJ74" s="1326"/>
      <c r="BK74" s="1326"/>
      <c r="BL74" s="1326"/>
      <c r="BM74" s="1326"/>
      <c r="BN74" s="1326"/>
      <c r="BO74" s="1326"/>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24"/>
      <c r="H75" s="1324"/>
      <c r="I75" s="1319"/>
      <c r="J75" s="1319"/>
      <c r="K75" s="1325"/>
      <c r="L75" s="1325"/>
      <c r="M75" s="1325"/>
      <c r="N75" s="1325"/>
      <c r="AM75" s="404"/>
      <c r="AN75" s="1326"/>
      <c r="AO75" s="1326"/>
      <c r="AP75" s="1326"/>
      <c r="AQ75" s="1326"/>
      <c r="AR75" s="1326"/>
      <c r="AS75" s="1326"/>
      <c r="AT75" s="1326"/>
      <c r="AU75" s="1326"/>
      <c r="AV75" s="1326"/>
      <c r="AW75" s="1326"/>
      <c r="AX75" s="1326"/>
      <c r="AY75" s="1326"/>
      <c r="AZ75" s="1326"/>
      <c r="BA75" s="1326"/>
      <c r="BB75" s="1326" t="s">
        <v>631</v>
      </c>
      <c r="BC75" s="1326"/>
      <c r="BD75" s="1326"/>
      <c r="BE75" s="1326"/>
      <c r="BF75" s="1326"/>
      <c r="BG75" s="1326"/>
      <c r="BH75" s="1326"/>
      <c r="BI75" s="1326"/>
      <c r="BJ75" s="1326"/>
      <c r="BK75" s="1326"/>
      <c r="BL75" s="1326"/>
      <c r="BM75" s="1326"/>
      <c r="BN75" s="1326"/>
      <c r="BO75" s="1326"/>
      <c r="BP75" s="1309">
        <v>11.5</v>
      </c>
      <c r="BQ75" s="1309"/>
      <c r="BR75" s="1309"/>
      <c r="BS75" s="1309"/>
      <c r="BT75" s="1309"/>
      <c r="BU75" s="1309"/>
      <c r="BV75" s="1309"/>
      <c r="BW75" s="1309"/>
      <c r="BX75" s="1309">
        <v>10.6</v>
      </c>
      <c r="BY75" s="1309"/>
      <c r="BZ75" s="1309"/>
      <c r="CA75" s="1309"/>
      <c r="CB75" s="1309"/>
      <c r="CC75" s="1309"/>
      <c r="CD75" s="1309"/>
      <c r="CE75" s="1309"/>
      <c r="CF75" s="1309">
        <v>10.199999999999999</v>
      </c>
      <c r="CG75" s="1309"/>
      <c r="CH75" s="1309"/>
      <c r="CI75" s="1309"/>
      <c r="CJ75" s="1309"/>
      <c r="CK75" s="1309"/>
      <c r="CL75" s="1309"/>
      <c r="CM75" s="1309"/>
      <c r="CN75" s="1309">
        <v>9.6</v>
      </c>
      <c r="CO75" s="1309"/>
      <c r="CP75" s="1309"/>
      <c r="CQ75" s="1309"/>
      <c r="CR75" s="1309"/>
      <c r="CS75" s="1309"/>
      <c r="CT75" s="1309"/>
      <c r="CU75" s="1309"/>
      <c r="CV75" s="1309">
        <v>9.3000000000000007</v>
      </c>
      <c r="CW75" s="1309"/>
      <c r="CX75" s="1309"/>
      <c r="CY75" s="1309"/>
      <c r="CZ75" s="1309"/>
      <c r="DA75" s="1309"/>
      <c r="DB75" s="1309"/>
      <c r="DC75" s="1309"/>
    </row>
    <row r="76" spans="2:107" x14ac:dyDescent="0.15">
      <c r="B76" s="395"/>
      <c r="G76" s="1324"/>
      <c r="H76" s="1324"/>
      <c r="I76" s="1319"/>
      <c r="J76" s="1319"/>
      <c r="K76" s="1325"/>
      <c r="L76" s="1325"/>
      <c r="M76" s="1325"/>
      <c r="N76" s="1325"/>
      <c r="AM76" s="404"/>
      <c r="AN76" s="1326"/>
      <c r="AO76" s="1326"/>
      <c r="AP76" s="1326"/>
      <c r="AQ76" s="1326"/>
      <c r="AR76" s="1326"/>
      <c r="AS76" s="1326"/>
      <c r="AT76" s="1326"/>
      <c r="AU76" s="1326"/>
      <c r="AV76" s="1326"/>
      <c r="AW76" s="1326"/>
      <c r="AX76" s="1326"/>
      <c r="AY76" s="1326"/>
      <c r="AZ76" s="1326"/>
      <c r="BA76" s="1326"/>
      <c r="BB76" s="1326"/>
      <c r="BC76" s="1326"/>
      <c r="BD76" s="1326"/>
      <c r="BE76" s="1326"/>
      <c r="BF76" s="1326"/>
      <c r="BG76" s="1326"/>
      <c r="BH76" s="1326"/>
      <c r="BI76" s="1326"/>
      <c r="BJ76" s="1326"/>
      <c r="BK76" s="1326"/>
      <c r="BL76" s="1326"/>
      <c r="BM76" s="1326"/>
      <c r="BN76" s="1326"/>
      <c r="BO76" s="1326"/>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9"/>
      <c r="H77" s="1319"/>
      <c r="I77" s="1319"/>
      <c r="J77" s="1319"/>
      <c r="K77" s="1329"/>
      <c r="L77" s="1329"/>
      <c r="M77" s="1329"/>
      <c r="N77" s="1329"/>
      <c r="AN77" s="1323" t="s">
        <v>629</v>
      </c>
      <c r="AO77" s="1323"/>
      <c r="AP77" s="1323"/>
      <c r="AQ77" s="1323"/>
      <c r="AR77" s="1323"/>
      <c r="AS77" s="1323"/>
      <c r="AT77" s="1323"/>
      <c r="AU77" s="1323"/>
      <c r="AV77" s="1323"/>
      <c r="AW77" s="1323"/>
      <c r="AX77" s="1323"/>
      <c r="AY77" s="1323"/>
      <c r="AZ77" s="1323"/>
      <c r="BA77" s="1323"/>
      <c r="BB77" s="1326" t="s">
        <v>626</v>
      </c>
      <c r="BC77" s="1326"/>
      <c r="BD77" s="1326"/>
      <c r="BE77" s="1326"/>
      <c r="BF77" s="1326"/>
      <c r="BG77" s="1326"/>
      <c r="BH77" s="1326"/>
      <c r="BI77" s="1326"/>
      <c r="BJ77" s="1326"/>
      <c r="BK77" s="1326"/>
      <c r="BL77" s="1326"/>
      <c r="BM77" s="1326"/>
      <c r="BN77" s="1326"/>
      <c r="BO77" s="1326"/>
      <c r="BP77" s="1309">
        <v>41.4</v>
      </c>
      <c r="BQ77" s="1309"/>
      <c r="BR77" s="1309"/>
      <c r="BS77" s="1309"/>
      <c r="BT77" s="1309"/>
      <c r="BU77" s="1309"/>
      <c r="BV77" s="1309"/>
      <c r="BW77" s="1309"/>
      <c r="BX77" s="1309">
        <v>38.9</v>
      </c>
      <c r="BY77" s="1309"/>
      <c r="BZ77" s="1309"/>
      <c r="CA77" s="1309"/>
      <c r="CB77" s="1309"/>
      <c r="CC77" s="1309"/>
      <c r="CD77" s="1309"/>
      <c r="CE77" s="1309"/>
      <c r="CF77" s="1309">
        <v>37.6</v>
      </c>
      <c r="CG77" s="1309"/>
      <c r="CH77" s="1309"/>
      <c r="CI77" s="1309"/>
      <c r="CJ77" s="1309"/>
      <c r="CK77" s="1309"/>
      <c r="CL77" s="1309"/>
      <c r="CM77" s="1309"/>
      <c r="CN77" s="1309">
        <v>34</v>
      </c>
      <c r="CO77" s="1309"/>
      <c r="CP77" s="1309"/>
      <c r="CQ77" s="1309"/>
      <c r="CR77" s="1309"/>
      <c r="CS77" s="1309"/>
      <c r="CT77" s="1309"/>
      <c r="CU77" s="1309"/>
      <c r="CV77" s="1309">
        <v>33.9</v>
      </c>
      <c r="CW77" s="1309"/>
      <c r="CX77" s="1309"/>
      <c r="CY77" s="1309"/>
      <c r="CZ77" s="1309"/>
      <c r="DA77" s="1309"/>
      <c r="DB77" s="1309"/>
      <c r="DC77" s="1309"/>
    </row>
    <row r="78" spans="2:107" x14ac:dyDescent="0.15">
      <c r="B78" s="395"/>
      <c r="G78" s="1319"/>
      <c r="H78" s="1319"/>
      <c r="I78" s="1319"/>
      <c r="J78" s="1319"/>
      <c r="K78" s="1329"/>
      <c r="L78" s="1329"/>
      <c r="M78" s="1329"/>
      <c r="N78" s="1329"/>
      <c r="AN78" s="1323"/>
      <c r="AO78" s="1323"/>
      <c r="AP78" s="1323"/>
      <c r="AQ78" s="1323"/>
      <c r="AR78" s="1323"/>
      <c r="AS78" s="1323"/>
      <c r="AT78" s="1323"/>
      <c r="AU78" s="1323"/>
      <c r="AV78" s="1323"/>
      <c r="AW78" s="1323"/>
      <c r="AX78" s="1323"/>
      <c r="AY78" s="1323"/>
      <c r="AZ78" s="1323"/>
      <c r="BA78" s="1323"/>
      <c r="BB78" s="1326"/>
      <c r="BC78" s="1326"/>
      <c r="BD78" s="1326"/>
      <c r="BE78" s="1326"/>
      <c r="BF78" s="1326"/>
      <c r="BG78" s="1326"/>
      <c r="BH78" s="1326"/>
      <c r="BI78" s="1326"/>
      <c r="BJ78" s="1326"/>
      <c r="BK78" s="1326"/>
      <c r="BL78" s="1326"/>
      <c r="BM78" s="1326"/>
      <c r="BN78" s="1326"/>
      <c r="BO78" s="1326"/>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9"/>
      <c r="H79" s="1319"/>
      <c r="I79" s="1328"/>
      <c r="J79" s="1328"/>
      <c r="K79" s="1330"/>
      <c r="L79" s="1330"/>
      <c r="M79" s="1330"/>
      <c r="N79" s="1330"/>
      <c r="AN79" s="1323"/>
      <c r="AO79" s="1323"/>
      <c r="AP79" s="1323"/>
      <c r="AQ79" s="1323"/>
      <c r="AR79" s="1323"/>
      <c r="AS79" s="1323"/>
      <c r="AT79" s="1323"/>
      <c r="AU79" s="1323"/>
      <c r="AV79" s="1323"/>
      <c r="AW79" s="1323"/>
      <c r="AX79" s="1323"/>
      <c r="AY79" s="1323"/>
      <c r="AZ79" s="1323"/>
      <c r="BA79" s="1323"/>
      <c r="BB79" s="1326" t="s">
        <v>631</v>
      </c>
      <c r="BC79" s="1326"/>
      <c r="BD79" s="1326"/>
      <c r="BE79" s="1326"/>
      <c r="BF79" s="1326"/>
      <c r="BG79" s="1326"/>
      <c r="BH79" s="1326"/>
      <c r="BI79" s="1326"/>
      <c r="BJ79" s="1326"/>
      <c r="BK79" s="1326"/>
      <c r="BL79" s="1326"/>
      <c r="BM79" s="1326"/>
      <c r="BN79" s="1326"/>
      <c r="BO79" s="1326"/>
      <c r="BP79" s="1309">
        <v>6.7</v>
      </c>
      <c r="BQ79" s="1309"/>
      <c r="BR79" s="1309"/>
      <c r="BS79" s="1309"/>
      <c r="BT79" s="1309"/>
      <c r="BU79" s="1309"/>
      <c r="BV79" s="1309"/>
      <c r="BW79" s="1309"/>
      <c r="BX79" s="1309">
        <v>6.4</v>
      </c>
      <c r="BY79" s="1309"/>
      <c r="BZ79" s="1309"/>
      <c r="CA79" s="1309"/>
      <c r="CB79" s="1309"/>
      <c r="CC79" s="1309"/>
      <c r="CD79" s="1309"/>
      <c r="CE79" s="1309"/>
      <c r="CF79" s="1309">
        <v>6.1</v>
      </c>
      <c r="CG79" s="1309"/>
      <c r="CH79" s="1309"/>
      <c r="CI79" s="1309"/>
      <c r="CJ79" s="1309"/>
      <c r="CK79" s="1309"/>
      <c r="CL79" s="1309"/>
      <c r="CM79" s="1309"/>
      <c r="CN79" s="1309">
        <v>5.9</v>
      </c>
      <c r="CO79" s="1309"/>
      <c r="CP79" s="1309"/>
      <c r="CQ79" s="1309"/>
      <c r="CR79" s="1309"/>
      <c r="CS79" s="1309"/>
      <c r="CT79" s="1309"/>
      <c r="CU79" s="1309"/>
      <c r="CV79" s="1309">
        <v>5.7</v>
      </c>
      <c r="CW79" s="1309"/>
      <c r="CX79" s="1309"/>
      <c r="CY79" s="1309"/>
      <c r="CZ79" s="1309"/>
      <c r="DA79" s="1309"/>
      <c r="DB79" s="1309"/>
      <c r="DC79" s="1309"/>
    </row>
    <row r="80" spans="2:107" x14ac:dyDescent="0.15">
      <c r="B80" s="395"/>
      <c r="G80" s="1319"/>
      <c r="H80" s="1319"/>
      <c r="I80" s="1328"/>
      <c r="J80" s="1328"/>
      <c r="K80" s="1330"/>
      <c r="L80" s="1330"/>
      <c r="M80" s="1330"/>
      <c r="N80" s="1330"/>
      <c r="AN80" s="1323"/>
      <c r="AO80" s="1323"/>
      <c r="AP80" s="1323"/>
      <c r="AQ80" s="1323"/>
      <c r="AR80" s="1323"/>
      <c r="AS80" s="1323"/>
      <c r="AT80" s="1323"/>
      <c r="AU80" s="1323"/>
      <c r="AV80" s="1323"/>
      <c r="AW80" s="1323"/>
      <c r="AX80" s="1323"/>
      <c r="AY80" s="1323"/>
      <c r="AZ80" s="1323"/>
      <c r="BA80" s="1323"/>
      <c r="BB80" s="1326"/>
      <c r="BC80" s="1326"/>
      <c r="BD80" s="1326"/>
      <c r="BE80" s="1326"/>
      <c r="BF80" s="1326"/>
      <c r="BG80" s="1326"/>
      <c r="BH80" s="1326"/>
      <c r="BI80" s="1326"/>
      <c r="BJ80" s="1326"/>
      <c r="BK80" s="1326"/>
      <c r="BL80" s="1326"/>
      <c r="BM80" s="1326"/>
      <c r="BN80" s="1326"/>
      <c r="BO80" s="1326"/>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hiEdF9UxJ3UlMnrEU19Wdl5eZiDkxjQsh7jyQl9l+KTLZF9k+JipqFZL8/xuV3wGQYGq8L1/ZmBnDlmIiQzAIA==" saltValue="mge97smVyUImWIKn5Btk+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632</v>
      </c>
    </row>
  </sheetData>
  <sheetProtection algorithmName="SHA-512" hashValue="TjY13doz/qXyUvkXxRQ90i8miuJwqnk1Sc/Tmtx/y3XW7UNM/ioGhj+9WidYM2mp/CONg4aLWpDVA9xOy6rtdQ==" saltValue="KFxi7hkQJ2MsmUz/iMdDp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632</v>
      </c>
    </row>
  </sheetData>
  <sheetProtection algorithmName="SHA-512" hashValue="Y50CWpzLepUO+1eHp3YM4sMdDGo/oiTjIQVYUqGHeei38oJxh0V/AfJT7qi6o7qpK4V+WIqysmjebAkKV3n0fg==" saltValue="J2dcJIhpegRFP2bwTI5R1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559</v>
      </c>
      <c r="G2" s="157"/>
      <c r="H2" s="158"/>
    </row>
    <row r="3" spans="1:8" x14ac:dyDescent="0.15">
      <c r="A3" s="154" t="s">
        <v>552</v>
      </c>
      <c r="B3" s="159"/>
      <c r="C3" s="160"/>
      <c r="D3" s="161">
        <v>70493</v>
      </c>
      <c r="E3" s="162"/>
      <c r="F3" s="163">
        <v>50880</v>
      </c>
      <c r="G3" s="164"/>
      <c r="H3" s="165"/>
    </row>
    <row r="4" spans="1:8" x14ac:dyDescent="0.15">
      <c r="A4" s="166"/>
      <c r="B4" s="167"/>
      <c r="C4" s="168"/>
      <c r="D4" s="169">
        <v>45678</v>
      </c>
      <c r="E4" s="170"/>
      <c r="F4" s="171">
        <v>27819</v>
      </c>
      <c r="G4" s="172"/>
      <c r="H4" s="173"/>
    </row>
    <row r="5" spans="1:8" x14ac:dyDescent="0.15">
      <c r="A5" s="154" t="s">
        <v>554</v>
      </c>
      <c r="B5" s="159"/>
      <c r="C5" s="160"/>
      <c r="D5" s="161">
        <v>48906</v>
      </c>
      <c r="E5" s="162"/>
      <c r="F5" s="163">
        <v>46395</v>
      </c>
      <c r="G5" s="164"/>
      <c r="H5" s="165"/>
    </row>
    <row r="6" spans="1:8" x14ac:dyDescent="0.15">
      <c r="A6" s="166"/>
      <c r="B6" s="167"/>
      <c r="C6" s="168"/>
      <c r="D6" s="169">
        <v>23473</v>
      </c>
      <c r="E6" s="170"/>
      <c r="F6" s="171">
        <v>26304</v>
      </c>
      <c r="G6" s="172"/>
      <c r="H6" s="173"/>
    </row>
    <row r="7" spans="1:8" x14ac:dyDescent="0.15">
      <c r="A7" s="154" t="s">
        <v>555</v>
      </c>
      <c r="B7" s="159"/>
      <c r="C7" s="160"/>
      <c r="D7" s="161">
        <v>44125</v>
      </c>
      <c r="E7" s="162"/>
      <c r="F7" s="163">
        <v>48088</v>
      </c>
      <c r="G7" s="164"/>
      <c r="H7" s="165"/>
    </row>
    <row r="8" spans="1:8" x14ac:dyDescent="0.15">
      <c r="A8" s="166"/>
      <c r="B8" s="167"/>
      <c r="C8" s="168"/>
      <c r="D8" s="169">
        <v>19349</v>
      </c>
      <c r="E8" s="170"/>
      <c r="F8" s="171">
        <v>25183</v>
      </c>
      <c r="G8" s="172"/>
      <c r="H8" s="173"/>
    </row>
    <row r="9" spans="1:8" x14ac:dyDescent="0.15">
      <c r="A9" s="154" t="s">
        <v>556</v>
      </c>
      <c r="B9" s="159"/>
      <c r="C9" s="160"/>
      <c r="D9" s="161">
        <v>41461</v>
      </c>
      <c r="E9" s="162"/>
      <c r="F9" s="163">
        <v>46457</v>
      </c>
      <c r="G9" s="164"/>
      <c r="H9" s="165"/>
    </row>
    <row r="10" spans="1:8" x14ac:dyDescent="0.15">
      <c r="A10" s="166"/>
      <c r="B10" s="167"/>
      <c r="C10" s="168"/>
      <c r="D10" s="169">
        <v>14813</v>
      </c>
      <c r="E10" s="170"/>
      <c r="F10" s="171">
        <v>24020</v>
      </c>
      <c r="G10" s="172"/>
      <c r="H10" s="173"/>
    </row>
    <row r="11" spans="1:8" x14ac:dyDescent="0.15">
      <c r="A11" s="154" t="s">
        <v>557</v>
      </c>
      <c r="B11" s="159"/>
      <c r="C11" s="160"/>
      <c r="D11" s="161">
        <v>44481</v>
      </c>
      <c r="E11" s="162"/>
      <c r="F11" s="163">
        <v>51849</v>
      </c>
      <c r="G11" s="164"/>
      <c r="H11" s="165"/>
    </row>
    <row r="12" spans="1:8" x14ac:dyDescent="0.15">
      <c r="A12" s="166"/>
      <c r="B12" s="167"/>
      <c r="C12" s="174"/>
      <c r="D12" s="169">
        <v>17339</v>
      </c>
      <c r="E12" s="170"/>
      <c r="F12" s="171">
        <v>26326</v>
      </c>
      <c r="G12" s="172"/>
      <c r="H12" s="173"/>
    </row>
    <row r="13" spans="1:8" x14ac:dyDescent="0.15">
      <c r="A13" s="154"/>
      <c r="B13" s="159"/>
      <c r="C13" s="175"/>
      <c r="D13" s="176">
        <v>49893</v>
      </c>
      <c r="E13" s="177"/>
      <c r="F13" s="178">
        <v>48734</v>
      </c>
      <c r="G13" s="179"/>
      <c r="H13" s="165"/>
    </row>
    <row r="14" spans="1:8" x14ac:dyDescent="0.15">
      <c r="A14" s="166"/>
      <c r="B14" s="167"/>
      <c r="C14" s="168"/>
      <c r="D14" s="169">
        <v>24130</v>
      </c>
      <c r="E14" s="170"/>
      <c r="F14" s="171">
        <v>25930</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2.35</v>
      </c>
      <c r="C19" s="180">
        <f>ROUND(VALUE(SUBSTITUTE(実質収支比率等に係る経年分析!G$48,"▲","-")),2)</f>
        <v>2.33</v>
      </c>
      <c r="D19" s="180">
        <f>ROUND(VALUE(SUBSTITUTE(実質収支比率等に係る経年分析!H$48,"▲","-")),2)</f>
        <v>2.34</v>
      </c>
      <c r="E19" s="180">
        <f>ROUND(VALUE(SUBSTITUTE(実質収支比率等に係る経年分析!I$48,"▲","-")),2)</f>
        <v>2.39</v>
      </c>
      <c r="F19" s="180">
        <f>ROUND(VALUE(SUBSTITUTE(実質収支比率等に係る経年分析!J$48,"▲","-")),2)</f>
        <v>2.4</v>
      </c>
    </row>
    <row r="20" spans="1:11" x14ac:dyDescent="0.15">
      <c r="A20" s="180" t="s">
        <v>55</v>
      </c>
      <c r="B20" s="180">
        <f>ROUND(VALUE(SUBSTITUTE(実質収支比率等に係る経年分析!F$47,"▲","-")),2)</f>
        <v>10.19</v>
      </c>
      <c r="C20" s="180">
        <f>ROUND(VALUE(SUBSTITUTE(実質収支比率等に係る経年分析!G$47,"▲","-")),2)</f>
        <v>8.58</v>
      </c>
      <c r="D20" s="180">
        <f>ROUND(VALUE(SUBSTITUTE(実質収支比率等に係る経年分析!H$47,"▲","-")),2)</f>
        <v>6.94</v>
      </c>
      <c r="E20" s="180">
        <f>ROUND(VALUE(SUBSTITUTE(実質収支比率等に係る経年分析!I$47,"▲","-")),2)</f>
        <v>6.07</v>
      </c>
      <c r="F20" s="180">
        <f>ROUND(VALUE(SUBSTITUTE(実質収支比率等に係る経年分析!J$47,"▲","-")),2)</f>
        <v>5.71</v>
      </c>
    </row>
    <row r="21" spans="1:11" x14ac:dyDescent="0.15">
      <c r="A21" s="180" t="s">
        <v>56</v>
      </c>
      <c r="B21" s="180">
        <f>IF(ISNUMBER(VALUE(SUBSTITUTE(実質収支比率等に係る経年分析!F$49,"▲","-"))),ROUND(VALUE(SUBSTITUTE(実質収支比率等に係る経年分析!F$49,"▲","-")),2),NA())</f>
        <v>0.75</v>
      </c>
      <c r="C21" s="180">
        <f>IF(ISNUMBER(VALUE(SUBSTITUTE(実質収支比率等に係る経年分析!G$49,"▲","-"))),ROUND(VALUE(SUBSTITUTE(実質収支比率等に係る経年分析!G$49,"▲","-")),2),NA())</f>
        <v>-1.81</v>
      </c>
      <c r="D21" s="180">
        <f>IF(ISNUMBER(VALUE(SUBSTITUTE(実質収支比率等に係る経年分析!H$49,"▲","-"))),ROUND(VALUE(SUBSTITUTE(実質収支比率等に係る経年分析!H$49,"▲","-")),2),NA())</f>
        <v>-1.61</v>
      </c>
      <c r="E21" s="180">
        <f>IF(ISNUMBER(VALUE(SUBSTITUTE(実質収支比率等に係る経年分析!I$49,"▲","-"))),ROUND(VALUE(SUBSTITUTE(実質収支比率等に係る経年分析!I$49,"▲","-")),2),NA())</f>
        <v>-0.87</v>
      </c>
      <c r="F21" s="180">
        <f>IF(ISNUMBER(VALUE(SUBSTITUTE(実質収支比率等に係る経年分析!J$49,"▲","-"))),ROUND(VALUE(SUBSTITUTE(実質収支比率等に係る経年分析!J$49,"▲","-")),2),NA())</f>
        <v>-0.35</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0.23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0.19</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0.08</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0.09</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後期高齢者医療事業会計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0.03</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0.03</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0.04</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0.05</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0.05</v>
      </c>
    </row>
    <row r="30" spans="1:11" x14ac:dyDescent="0.15">
      <c r="A30" s="181" t="str">
        <f>IF(連結実質赤字比率に係る赤字・黒字の構成分析!C$40="",NA(),連結実質赤字比率に係る赤字・黒字の構成分析!C$40)</f>
        <v>国民健康保険事業会計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0.7</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1.52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0.62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0.12</v>
      </c>
    </row>
    <row r="31" spans="1:11" x14ac:dyDescent="0.15">
      <c r="A31" s="181" t="str">
        <f>IF(連結実質赤字比率に係る赤字・黒字の構成分析!C$39="",NA(),連結実質赤字比率に係る赤字・黒字の構成分析!C$39)</f>
        <v>土地区画整理会計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0.14000000000000001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0.31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0.56000000000000005</v>
      </c>
    </row>
    <row r="32" spans="1:11" x14ac:dyDescent="0.15">
      <c r="A32" s="181" t="str">
        <f>IF(連結実質赤字比率に係る赤字・黒字の構成分析!C$38="",NA(),連結実質赤字比率に係る赤字・黒字の構成分析!C$38)</f>
        <v>介護保険事業会計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0.64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1.46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0.87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0.97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0.8</v>
      </c>
    </row>
    <row r="33" spans="1:16" x14ac:dyDescent="0.15">
      <c r="A33" s="181" t="str">
        <f>IF(連結実質赤字比率に係る赤字・黒字の構成分析!C$37="",NA(),連結実質赤字比率に係る赤字・黒字の構成分析!C$37)</f>
        <v>農業集落排水事業会計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0.73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0.82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0.86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0.89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0.89</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1.97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2.0099999999999998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2.09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1.99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1.77</v>
      </c>
    </row>
    <row r="35" spans="1:16" x14ac:dyDescent="0.15">
      <c r="A35" s="181" t="str">
        <f>IF(連結実質赤字比率に係る赤字・黒字の構成分析!C$35="",NA(),連結実質赤字比率に係る赤字・黒字の構成分析!C$35)</f>
        <v>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4.87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5.28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5.25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5.77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6.36</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11.92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13.62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14.95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15.76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16.28</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12706</v>
      </c>
      <c r="E42" s="182"/>
      <c r="F42" s="182"/>
      <c r="G42" s="182">
        <f>'実質公債費比率（分子）の構造'!L$52</f>
        <v>12510</v>
      </c>
      <c r="H42" s="182"/>
      <c r="I42" s="182"/>
      <c r="J42" s="182">
        <f>'実質公債費比率（分子）の構造'!M$52</f>
        <v>12559</v>
      </c>
      <c r="K42" s="182"/>
      <c r="L42" s="182"/>
      <c r="M42" s="182">
        <f>'実質公債費比率（分子）の構造'!N$52</f>
        <v>12403</v>
      </c>
      <c r="N42" s="182"/>
      <c r="O42" s="182"/>
      <c r="P42" s="182">
        <f>'実質公債費比率（分子）の構造'!O$52</f>
        <v>12243</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9</v>
      </c>
      <c r="C44" s="182"/>
      <c r="D44" s="182"/>
      <c r="E44" s="182">
        <f>'実質公債費比率（分子）の構造'!L$50</f>
        <v>9</v>
      </c>
      <c r="F44" s="182"/>
      <c r="G44" s="182"/>
      <c r="H44" s="182">
        <f>'実質公債費比率（分子）の構造'!M$50</f>
        <v>7</v>
      </c>
      <c r="I44" s="182"/>
      <c r="J44" s="182"/>
      <c r="K44" s="182">
        <f>'実質公債費比率（分子）の構造'!N$50</f>
        <v>6</v>
      </c>
      <c r="L44" s="182"/>
      <c r="M44" s="182"/>
      <c r="N44" s="182">
        <f>'実質公債費比率（分子）の構造'!O$50</f>
        <v>7</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4256</v>
      </c>
      <c r="C46" s="182"/>
      <c r="D46" s="182"/>
      <c r="E46" s="182">
        <f>'実質公債費比率（分子）の構造'!L$48</f>
        <v>4153</v>
      </c>
      <c r="F46" s="182"/>
      <c r="G46" s="182"/>
      <c r="H46" s="182">
        <f>'実質公債費比率（分子）の構造'!M$48</f>
        <v>3640</v>
      </c>
      <c r="I46" s="182"/>
      <c r="J46" s="182"/>
      <c r="K46" s="182">
        <f>'実質公債費比率（分子）の構造'!N$48</f>
        <v>3492</v>
      </c>
      <c r="L46" s="182"/>
      <c r="M46" s="182"/>
      <c r="N46" s="182">
        <f>'実質公債費比率（分子）の構造'!O$48</f>
        <v>3414</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15276</v>
      </c>
      <c r="C49" s="182"/>
      <c r="D49" s="182"/>
      <c r="E49" s="182">
        <f>'実質公債費比率（分子）の構造'!L$45</f>
        <v>14276</v>
      </c>
      <c r="F49" s="182"/>
      <c r="G49" s="182"/>
      <c r="H49" s="182">
        <f>'実質公債費比率（分子）の構造'!M$45</f>
        <v>14443</v>
      </c>
      <c r="I49" s="182"/>
      <c r="J49" s="182"/>
      <c r="K49" s="182">
        <f>'実質公債費比率（分子）の構造'!N$45</f>
        <v>14532</v>
      </c>
      <c r="L49" s="182"/>
      <c r="M49" s="182"/>
      <c r="N49" s="182">
        <f>'実質公債費比率（分子）の構造'!O$45</f>
        <v>14549</v>
      </c>
      <c r="O49" s="182"/>
      <c r="P49" s="182"/>
    </row>
    <row r="50" spans="1:16" x14ac:dyDescent="0.15">
      <c r="A50" s="182" t="s">
        <v>71</v>
      </c>
      <c r="B50" s="182" t="e">
        <f>NA()</f>
        <v>#N/A</v>
      </c>
      <c r="C50" s="182">
        <f>IF(ISNUMBER('実質公債費比率（分子）の構造'!K$53),'実質公債費比率（分子）の構造'!K$53,NA())</f>
        <v>6835</v>
      </c>
      <c r="D50" s="182" t="e">
        <f>NA()</f>
        <v>#N/A</v>
      </c>
      <c r="E50" s="182" t="e">
        <f>NA()</f>
        <v>#N/A</v>
      </c>
      <c r="F50" s="182">
        <f>IF(ISNUMBER('実質公債費比率（分子）の構造'!L$53),'実質公債費比率（分子）の構造'!L$53,NA())</f>
        <v>5928</v>
      </c>
      <c r="G50" s="182" t="e">
        <f>NA()</f>
        <v>#N/A</v>
      </c>
      <c r="H50" s="182" t="e">
        <f>NA()</f>
        <v>#N/A</v>
      </c>
      <c r="I50" s="182">
        <f>IF(ISNUMBER('実質公債費比率（分子）の構造'!M$53),'実質公債費比率（分子）の構造'!M$53,NA())</f>
        <v>5531</v>
      </c>
      <c r="J50" s="182" t="e">
        <f>NA()</f>
        <v>#N/A</v>
      </c>
      <c r="K50" s="182" t="e">
        <f>NA()</f>
        <v>#N/A</v>
      </c>
      <c r="L50" s="182">
        <f>IF(ISNUMBER('実質公債費比率（分子）の構造'!N$53),'実質公債費比率（分子）の構造'!N$53,NA())</f>
        <v>5627</v>
      </c>
      <c r="M50" s="182" t="e">
        <f>NA()</f>
        <v>#N/A</v>
      </c>
      <c r="N50" s="182" t="e">
        <f>NA()</f>
        <v>#N/A</v>
      </c>
      <c r="O50" s="182">
        <f>IF(ISNUMBER('実質公債費比率（分子）の構造'!O$53),'実質公債費比率（分子）の構造'!O$53,NA())</f>
        <v>5727</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133256</v>
      </c>
      <c r="E56" s="181"/>
      <c r="F56" s="181"/>
      <c r="G56" s="181">
        <f>'将来負担比率（分子）の構造'!J$52</f>
        <v>133313</v>
      </c>
      <c r="H56" s="181"/>
      <c r="I56" s="181"/>
      <c r="J56" s="181">
        <f>'将来負担比率（分子）の構造'!K$52</f>
        <v>130243</v>
      </c>
      <c r="K56" s="181"/>
      <c r="L56" s="181"/>
      <c r="M56" s="181">
        <f>'将来負担比率（分子）の構造'!L$52</f>
        <v>127838</v>
      </c>
      <c r="N56" s="181"/>
      <c r="O56" s="181"/>
      <c r="P56" s="181">
        <f>'将来負担比率（分子）の構造'!M$52</f>
        <v>127319</v>
      </c>
    </row>
    <row r="57" spans="1:16" x14ac:dyDescent="0.15">
      <c r="A57" s="181" t="s">
        <v>42</v>
      </c>
      <c r="B57" s="181"/>
      <c r="C57" s="181"/>
      <c r="D57" s="181">
        <f>'将来負担比率（分子）の構造'!I$51</f>
        <v>4909</v>
      </c>
      <c r="E57" s="181"/>
      <c r="F57" s="181"/>
      <c r="G57" s="181">
        <f>'将来負担比率（分子）の構造'!J$51</f>
        <v>5581</v>
      </c>
      <c r="H57" s="181"/>
      <c r="I57" s="181"/>
      <c r="J57" s="181">
        <f>'将来負担比率（分子）の構造'!K$51</f>
        <v>5355</v>
      </c>
      <c r="K57" s="181"/>
      <c r="L57" s="181"/>
      <c r="M57" s="181">
        <f>'将来負担比率（分子）の構造'!L$51</f>
        <v>4939</v>
      </c>
      <c r="N57" s="181"/>
      <c r="O57" s="181"/>
      <c r="P57" s="181">
        <f>'将来負担比率（分子）の構造'!M$51</f>
        <v>5004</v>
      </c>
    </row>
    <row r="58" spans="1:16" x14ac:dyDescent="0.15">
      <c r="A58" s="181" t="s">
        <v>41</v>
      </c>
      <c r="B58" s="181"/>
      <c r="C58" s="181"/>
      <c r="D58" s="181">
        <f>'将来負担比率（分子）の構造'!I$50</f>
        <v>25557</v>
      </c>
      <c r="E58" s="181"/>
      <c r="F58" s="181"/>
      <c r="G58" s="181">
        <f>'将来負担比率（分子）の構造'!J$50</f>
        <v>22858</v>
      </c>
      <c r="H58" s="181"/>
      <c r="I58" s="181"/>
      <c r="J58" s="181">
        <f>'将来負担比率（分子）の構造'!K$50</f>
        <v>22032</v>
      </c>
      <c r="K58" s="181"/>
      <c r="L58" s="181"/>
      <c r="M58" s="181">
        <f>'将来負担比率（分子）の構造'!L$50</f>
        <v>22057</v>
      </c>
      <c r="N58" s="181"/>
      <c r="O58" s="181"/>
      <c r="P58" s="181">
        <f>'将来負担比率（分子）の構造'!M$50</f>
        <v>20160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44</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20023</v>
      </c>
      <c r="C62" s="181"/>
      <c r="D62" s="181"/>
      <c r="E62" s="181">
        <f>'将来負担比率（分子）の構造'!J$45</f>
        <v>19937</v>
      </c>
      <c r="F62" s="181"/>
      <c r="G62" s="181"/>
      <c r="H62" s="181">
        <f>'将来負担比率（分子）の構造'!K$45</f>
        <v>18762</v>
      </c>
      <c r="I62" s="181"/>
      <c r="J62" s="181"/>
      <c r="K62" s="181">
        <f>'将来負担比率（分子）の構造'!L$45</f>
        <v>17579</v>
      </c>
      <c r="L62" s="181"/>
      <c r="M62" s="181"/>
      <c r="N62" s="181">
        <f>'将来負担比率（分子）の構造'!M$45</f>
        <v>17116</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53698</v>
      </c>
      <c r="C64" s="181"/>
      <c r="D64" s="181"/>
      <c r="E64" s="181">
        <f>'将来負担比率（分子）の構造'!J$43</f>
        <v>50526</v>
      </c>
      <c r="F64" s="181"/>
      <c r="G64" s="181"/>
      <c r="H64" s="181">
        <f>'将来負担比率（分子）の構造'!K$43</f>
        <v>46834</v>
      </c>
      <c r="I64" s="181"/>
      <c r="J64" s="181"/>
      <c r="K64" s="181">
        <f>'将来負担比率（分子）の構造'!L$43</f>
        <v>43570</v>
      </c>
      <c r="L64" s="181"/>
      <c r="M64" s="181"/>
      <c r="N64" s="181">
        <f>'将来負担比率（分子）の構造'!M$43</f>
        <v>40255</v>
      </c>
      <c r="O64" s="181"/>
      <c r="P64" s="181"/>
    </row>
    <row r="65" spans="1:16" x14ac:dyDescent="0.15">
      <c r="A65" s="181" t="s">
        <v>32</v>
      </c>
      <c r="B65" s="181">
        <f>'将来負担比率（分子）の構造'!I$42</f>
        <v>130</v>
      </c>
      <c r="C65" s="181"/>
      <c r="D65" s="181"/>
      <c r="E65" s="181">
        <f>'将来負担比率（分子）の構造'!J$42</f>
        <v>122</v>
      </c>
      <c r="F65" s="181"/>
      <c r="G65" s="181"/>
      <c r="H65" s="181">
        <f>'将来負担比率（分子）の構造'!K$42</f>
        <v>113</v>
      </c>
      <c r="I65" s="181"/>
      <c r="J65" s="181"/>
      <c r="K65" s="181">
        <f>'将来負担比率（分子）の構造'!L$42</f>
        <v>104</v>
      </c>
      <c r="L65" s="181"/>
      <c r="M65" s="181"/>
      <c r="N65" s="181">
        <f>'将来負担比率（分子）の構造'!M$42</f>
        <v>94</v>
      </c>
      <c r="O65" s="181"/>
      <c r="P65" s="181"/>
    </row>
    <row r="66" spans="1:16" x14ac:dyDescent="0.15">
      <c r="A66" s="181" t="s">
        <v>31</v>
      </c>
      <c r="B66" s="181">
        <f>'将来負担比率（分子）の構造'!I$41</f>
        <v>145602</v>
      </c>
      <c r="C66" s="181"/>
      <c r="D66" s="181"/>
      <c r="E66" s="181">
        <f>'将来負担比率（分子）の構造'!J$41</f>
        <v>143700</v>
      </c>
      <c r="F66" s="181"/>
      <c r="G66" s="181"/>
      <c r="H66" s="181">
        <f>'将来負担比率（分子）の構造'!K$41</f>
        <v>142191</v>
      </c>
      <c r="I66" s="181"/>
      <c r="J66" s="181"/>
      <c r="K66" s="181">
        <f>'将来負担比率（分子）の構造'!L$41</f>
        <v>139738</v>
      </c>
      <c r="L66" s="181"/>
      <c r="M66" s="181"/>
      <c r="N66" s="181">
        <f>'将来負担比率（分子）の構造'!M$41</f>
        <v>138363</v>
      </c>
      <c r="O66" s="181"/>
      <c r="P66" s="181"/>
    </row>
    <row r="67" spans="1:16" x14ac:dyDescent="0.15">
      <c r="A67" s="181" t="s">
        <v>75</v>
      </c>
      <c r="B67" s="181" t="e">
        <f>NA()</f>
        <v>#N/A</v>
      </c>
      <c r="C67" s="181">
        <f>IF(ISNUMBER('将来負担比率（分子）の構造'!I$53), IF('将来負担比率（分子）の構造'!I$53 &lt; 0, 0, '将来負担比率（分子）の構造'!I$53), NA())</f>
        <v>55776</v>
      </c>
      <c r="D67" s="181" t="e">
        <f>NA()</f>
        <v>#N/A</v>
      </c>
      <c r="E67" s="181" t="e">
        <f>NA()</f>
        <v>#N/A</v>
      </c>
      <c r="F67" s="181">
        <f>IF(ISNUMBER('将来負担比率（分子）の構造'!J$53), IF('将来負担比率（分子）の構造'!J$53 &lt; 0, 0, '将来負担比率（分子）の構造'!J$53), NA())</f>
        <v>52534</v>
      </c>
      <c r="G67" s="181" t="e">
        <f>NA()</f>
        <v>#N/A</v>
      </c>
      <c r="H67" s="181" t="e">
        <f>NA()</f>
        <v>#N/A</v>
      </c>
      <c r="I67" s="181">
        <f>IF(ISNUMBER('将来負担比率（分子）の構造'!K$53), IF('将来負担比率（分子）の構造'!K$53 &lt; 0, 0, '将来負担比率（分子）の構造'!K$53), NA())</f>
        <v>50270</v>
      </c>
      <c r="J67" s="181" t="e">
        <f>NA()</f>
        <v>#N/A</v>
      </c>
      <c r="K67" s="181" t="e">
        <f>NA()</f>
        <v>#N/A</v>
      </c>
      <c r="L67" s="181">
        <f>IF(ISNUMBER('将来負担比率（分子）の構造'!L$53), IF('将来負担比率（分子）の構造'!L$53 &lt; 0, 0, '将来負担比率（分子）の構造'!L$53), NA())</f>
        <v>46158</v>
      </c>
      <c r="M67" s="181" t="e">
        <f>NA()</f>
        <v>#N/A</v>
      </c>
      <c r="N67" s="181" t="e">
        <f>NA()</f>
        <v>#N/A</v>
      </c>
      <c r="O67" s="181">
        <f>IF(ISNUMBER('将来負担比率（分子）の構造'!M$53), IF('将来負担比率（分子）の構造'!M$53 &lt; 0, 0, '将来負担比率（分子）の構造'!M$53), NA())</f>
        <v>43346</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4996</v>
      </c>
      <c r="C72" s="185">
        <f>基金残高に係る経年分析!G55</f>
        <v>4348</v>
      </c>
      <c r="D72" s="185">
        <f>基金残高に係る経年分析!H55</f>
        <v>4088</v>
      </c>
    </row>
    <row r="73" spans="1:16" x14ac:dyDescent="0.15">
      <c r="A73" s="184" t="s">
        <v>78</v>
      </c>
      <c r="B73" s="185">
        <f>基金残高に係る経年分析!F56</f>
        <v>6044</v>
      </c>
      <c r="C73" s="185">
        <f>基金残高に係る経年分析!G56</f>
        <v>5198</v>
      </c>
      <c r="D73" s="185">
        <f>基金残高に係る経年分析!H56</f>
        <v>4236</v>
      </c>
    </row>
    <row r="74" spans="1:16" x14ac:dyDescent="0.15">
      <c r="A74" s="184" t="s">
        <v>79</v>
      </c>
      <c r="B74" s="185">
        <f>基金残高に係る経年分析!F57</f>
        <v>9411</v>
      </c>
      <c r="C74" s="185">
        <f>基金残高に係る経年分析!G57</f>
        <v>8782</v>
      </c>
      <c r="D74" s="185">
        <f>基金残高に係る経年分析!H57</f>
        <v>7589</v>
      </c>
    </row>
  </sheetData>
  <sheetProtection algorithmName="SHA-512" hashValue="ao66ARYeGUVC6OYqpTb55WFkdHAHwPBEBVsl5d3LvGj27JIepKzWavRwTxiaN/IRhnMbvLiQhw2gwdBeCH1vOQ==" saltValue="kMBdmIbj/WoKYM/pa1zMu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210</v>
      </c>
      <c r="DI1" s="660"/>
      <c r="DJ1" s="660"/>
      <c r="DK1" s="660"/>
      <c r="DL1" s="660"/>
      <c r="DM1" s="660"/>
      <c r="DN1" s="661"/>
      <c r="DO1" s="226"/>
      <c r="DP1" s="659" t="s">
        <v>211</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213</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214</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215</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216</v>
      </c>
      <c r="S4" s="663"/>
      <c r="T4" s="663"/>
      <c r="U4" s="663"/>
      <c r="V4" s="663"/>
      <c r="W4" s="663"/>
      <c r="X4" s="663"/>
      <c r="Y4" s="664"/>
      <c r="Z4" s="662" t="s">
        <v>217</v>
      </c>
      <c r="AA4" s="663"/>
      <c r="AB4" s="663"/>
      <c r="AC4" s="664"/>
      <c r="AD4" s="662" t="s">
        <v>218</v>
      </c>
      <c r="AE4" s="663"/>
      <c r="AF4" s="663"/>
      <c r="AG4" s="663"/>
      <c r="AH4" s="663"/>
      <c r="AI4" s="663"/>
      <c r="AJ4" s="663"/>
      <c r="AK4" s="664"/>
      <c r="AL4" s="662" t="s">
        <v>217</v>
      </c>
      <c r="AM4" s="663"/>
      <c r="AN4" s="663"/>
      <c r="AO4" s="664"/>
      <c r="AP4" s="668" t="s">
        <v>219</v>
      </c>
      <c r="AQ4" s="668"/>
      <c r="AR4" s="668"/>
      <c r="AS4" s="668"/>
      <c r="AT4" s="668"/>
      <c r="AU4" s="668"/>
      <c r="AV4" s="668"/>
      <c r="AW4" s="668"/>
      <c r="AX4" s="668"/>
      <c r="AY4" s="668"/>
      <c r="AZ4" s="668"/>
      <c r="BA4" s="668"/>
      <c r="BB4" s="668"/>
      <c r="BC4" s="668"/>
      <c r="BD4" s="668"/>
      <c r="BE4" s="668"/>
      <c r="BF4" s="668"/>
      <c r="BG4" s="668" t="s">
        <v>220</v>
      </c>
      <c r="BH4" s="668"/>
      <c r="BI4" s="668"/>
      <c r="BJ4" s="668"/>
      <c r="BK4" s="668"/>
      <c r="BL4" s="668"/>
      <c r="BM4" s="668"/>
      <c r="BN4" s="668"/>
      <c r="BO4" s="668" t="s">
        <v>217</v>
      </c>
      <c r="BP4" s="668"/>
      <c r="BQ4" s="668"/>
      <c r="BR4" s="668"/>
      <c r="BS4" s="668" t="s">
        <v>221</v>
      </c>
      <c r="BT4" s="668"/>
      <c r="BU4" s="668"/>
      <c r="BV4" s="668"/>
      <c r="BW4" s="668"/>
      <c r="BX4" s="668"/>
      <c r="BY4" s="668"/>
      <c r="BZ4" s="668"/>
      <c r="CA4" s="668"/>
      <c r="CB4" s="668"/>
      <c r="CD4" s="665" t="s">
        <v>222</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223</v>
      </c>
      <c r="C5" s="670"/>
      <c r="D5" s="670"/>
      <c r="E5" s="670"/>
      <c r="F5" s="670"/>
      <c r="G5" s="670"/>
      <c r="H5" s="670"/>
      <c r="I5" s="670"/>
      <c r="J5" s="670"/>
      <c r="K5" s="670"/>
      <c r="L5" s="670"/>
      <c r="M5" s="670"/>
      <c r="N5" s="670"/>
      <c r="O5" s="670"/>
      <c r="P5" s="670"/>
      <c r="Q5" s="671"/>
      <c r="R5" s="672">
        <v>43705007</v>
      </c>
      <c r="S5" s="673"/>
      <c r="T5" s="673"/>
      <c r="U5" s="673"/>
      <c r="V5" s="673"/>
      <c r="W5" s="673"/>
      <c r="X5" s="673"/>
      <c r="Y5" s="674"/>
      <c r="Z5" s="675">
        <v>31.8</v>
      </c>
      <c r="AA5" s="675"/>
      <c r="AB5" s="675"/>
      <c r="AC5" s="675"/>
      <c r="AD5" s="676">
        <v>43705007</v>
      </c>
      <c r="AE5" s="676"/>
      <c r="AF5" s="676"/>
      <c r="AG5" s="676"/>
      <c r="AH5" s="676"/>
      <c r="AI5" s="676"/>
      <c r="AJ5" s="676"/>
      <c r="AK5" s="676"/>
      <c r="AL5" s="677">
        <v>61.3</v>
      </c>
      <c r="AM5" s="678"/>
      <c r="AN5" s="678"/>
      <c r="AO5" s="679"/>
      <c r="AP5" s="669" t="s">
        <v>224</v>
      </c>
      <c r="AQ5" s="670"/>
      <c r="AR5" s="670"/>
      <c r="AS5" s="670"/>
      <c r="AT5" s="670"/>
      <c r="AU5" s="670"/>
      <c r="AV5" s="670"/>
      <c r="AW5" s="670"/>
      <c r="AX5" s="670"/>
      <c r="AY5" s="670"/>
      <c r="AZ5" s="670"/>
      <c r="BA5" s="670"/>
      <c r="BB5" s="670"/>
      <c r="BC5" s="670"/>
      <c r="BD5" s="670"/>
      <c r="BE5" s="670"/>
      <c r="BF5" s="671"/>
      <c r="BG5" s="683">
        <v>42159962</v>
      </c>
      <c r="BH5" s="684"/>
      <c r="BI5" s="684"/>
      <c r="BJ5" s="684"/>
      <c r="BK5" s="684"/>
      <c r="BL5" s="684"/>
      <c r="BM5" s="684"/>
      <c r="BN5" s="685"/>
      <c r="BO5" s="686">
        <v>96.5</v>
      </c>
      <c r="BP5" s="686"/>
      <c r="BQ5" s="686"/>
      <c r="BR5" s="686"/>
      <c r="BS5" s="687">
        <v>3100079</v>
      </c>
      <c r="BT5" s="687"/>
      <c r="BU5" s="687"/>
      <c r="BV5" s="687"/>
      <c r="BW5" s="687"/>
      <c r="BX5" s="687"/>
      <c r="BY5" s="687"/>
      <c r="BZ5" s="687"/>
      <c r="CA5" s="687"/>
      <c r="CB5" s="691"/>
      <c r="CD5" s="665" t="s">
        <v>219</v>
      </c>
      <c r="CE5" s="666"/>
      <c r="CF5" s="666"/>
      <c r="CG5" s="666"/>
      <c r="CH5" s="666"/>
      <c r="CI5" s="666"/>
      <c r="CJ5" s="666"/>
      <c r="CK5" s="666"/>
      <c r="CL5" s="666"/>
      <c r="CM5" s="666"/>
      <c r="CN5" s="666"/>
      <c r="CO5" s="666"/>
      <c r="CP5" s="666"/>
      <c r="CQ5" s="667"/>
      <c r="CR5" s="665" t="s">
        <v>225</v>
      </c>
      <c r="CS5" s="666"/>
      <c r="CT5" s="666"/>
      <c r="CU5" s="666"/>
      <c r="CV5" s="666"/>
      <c r="CW5" s="666"/>
      <c r="CX5" s="666"/>
      <c r="CY5" s="667"/>
      <c r="CZ5" s="665" t="s">
        <v>217</v>
      </c>
      <c r="DA5" s="666"/>
      <c r="DB5" s="666"/>
      <c r="DC5" s="667"/>
      <c r="DD5" s="665" t="s">
        <v>226</v>
      </c>
      <c r="DE5" s="666"/>
      <c r="DF5" s="666"/>
      <c r="DG5" s="666"/>
      <c r="DH5" s="666"/>
      <c r="DI5" s="666"/>
      <c r="DJ5" s="666"/>
      <c r="DK5" s="666"/>
      <c r="DL5" s="666"/>
      <c r="DM5" s="666"/>
      <c r="DN5" s="666"/>
      <c r="DO5" s="666"/>
      <c r="DP5" s="667"/>
      <c r="DQ5" s="665" t="s">
        <v>227</v>
      </c>
      <c r="DR5" s="666"/>
      <c r="DS5" s="666"/>
      <c r="DT5" s="666"/>
      <c r="DU5" s="666"/>
      <c r="DV5" s="666"/>
      <c r="DW5" s="666"/>
      <c r="DX5" s="666"/>
      <c r="DY5" s="666"/>
      <c r="DZ5" s="666"/>
      <c r="EA5" s="666"/>
      <c r="EB5" s="666"/>
      <c r="EC5" s="667"/>
    </row>
    <row r="6" spans="2:143" ht="11.25" customHeight="1" x14ac:dyDescent="0.15">
      <c r="B6" s="680" t="s">
        <v>228</v>
      </c>
      <c r="C6" s="681"/>
      <c r="D6" s="681"/>
      <c r="E6" s="681"/>
      <c r="F6" s="681"/>
      <c r="G6" s="681"/>
      <c r="H6" s="681"/>
      <c r="I6" s="681"/>
      <c r="J6" s="681"/>
      <c r="K6" s="681"/>
      <c r="L6" s="681"/>
      <c r="M6" s="681"/>
      <c r="N6" s="681"/>
      <c r="O6" s="681"/>
      <c r="P6" s="681"/>
      <c r="Q6" s="682"/>
      <c r="R6" s="683">
        <v>1010122</v>
      </c>
      <c r="S6" s="684"/>
      <c r="T6" s="684"/>
      <c r="U6" s="684"/>
      <c r="V6" s="684"/>
      <c r="W6" s="684"/>
      <c r="X6" s="684"/>
      <c r="Y6" s="685"/>
      <c r="Z6" s="686">
        <v>0.7</v>
      </c>
      <c r="AA6" s="686"/>
      <c r="AB6" s="686"/>
      <c r="AC6" s="686"/>
      <c r="AD6" s="687">
        <v>1010122</v>
      </c>
      <c r="AE6" s="687"/>
      <c r="AF6" s="687"/>
      <c r="AG6" s="687"/>
      <c r="AH6" s="687"/>
      <c r="AI6" s="687"/>
      <c r="AJ6" s="687"/>
      <c r="AK6" s="687"/>
      <c r="AL6" s="688">
        <v>1.4</v>
      </c>
      <c r="AM6" s="689"/>
      <c r="AN6" s="689"/>
      <c r="AO6" s="690"/>
      <c r="AP6" s="680" t="s">
        <v>229</v>
      </c>
      <c r="AQ6" s="681"/>
      <c r="AR6" s="681"/>
      <c r="AS6" s="681"/>
      <c r="AT6" s="681"/>
      <c r="AU6" s="681"/>
      <c r="AV6" s="681"/>
      <c r="AW6" s="681"/>
      <c r="AX6" s="681"/>
      <c r="AY6" s="681"/>
      <c r="AZ6" s="681"/>
      <c r="BA6" s="681"/>
      <c r="BB6" s="681"/>
      <c r="BC6" s="681"/>
      <c r="BD6" s="681"/>
      <c r="BE6" s="681"/>
      <c r="BF6" s="682"/>
      <c r="BG6" s="683">
        <v>42159962</v>
      </c>
      <c r="BH6" s="684"/>
      <c r="BI6" s="684"/>
      <c r="BJ6" s="684"/>
      <c r="BK6" s="684"/>
      <c r="BL6" s="684"/>
      <c r="BM6" s="684"/>
      <c r="BN6" s="685"/>
      <c r="BO6" s="686">
        <v>96.5</v>
      </c>
      <c r="BP6" s="686"/>
      <c r="BQ6" s="686"/>
      <c r="BR6" s="686"/>
      <c r="BS6" s="687">
        <v>3100079</v>
      </c>
      <c r="BT6" s="687"/>
      <c r="BU6" s="687"/>
      <c r="BV6" s="687"/>
      <c r="BW6" s="687"/>
      <c r="BX6" s="687"/>
      <c r="BY6" s="687"/>
      <c r="BZ6" s="687"/>
      <c r="CA6" s="687"/>
      <c r="CB6" s="691"/>
      <c r="CD6" s="694" t="s">
        <v>230</v>
      </c>
      <c r="CE6" s="695"/>
      <c r="CF6" s="695"/>
      <c r="CG6" s="695"/>
      <c r="CH6" s="695"/>
      <c r="CI6" s="695"/>
      <c r="CJ6" s="695"/>
      <c r="CK6" s="695"/>
      <c r="CL6" s="695"/>
      <c r="CM6" s="695"/>
      <c r="CN6" s="695"/>
      <c r="CO6" s="695"/>
      <c r="CP6" s="695"/>
      <c r="CQ6" s="696"/>
      <c r="CR6" s="683">
        <v>681497</v>
      </c>
      <c r="CS6" s="684"/>
      <c r="CT6" s="684"/>
      <c r="CU6" s="684"/>
      <c r="CV6" s="684"/>
      <c r="CW6" s="684"/>
      <c r="CX6" s="684"/>
      <c r="CY6" s="685"/>
      <c r="CZ6" s="677">
        <v>0.5</v>
      </c>
      <c r="DA6" s="678"/>
      <c r="DB6" s="678"/>
      <c r="DC6" s="697"/>
      <c r="DD6" s="692" t="s">
        <v>231</v>
      </c>
      <c r="DE6" s="684"/>
      <c r="DF6" s="684"/>
      <c r="DG6" s="684"/>
      <c r="DH6" s="684"/>
      <c r="DI6" s="684"/>
      <c r="DJ6" s="684"/>
      <c r="DK6" s="684"/>
      <c r="DL6" s="684"/>
      <c r="DM6" s="684"/>
      <c r="DN6" s="684"/>
      <c r="DO6" s="684"/>
      <c r="DP6" s="685"/>
      <c r="DQ6" s="692">
        <v>681497</v>
      </c>
      <c r="DR6" s="684"/>
      <c r="DS6" s="684"/>
      <c r="DT6" s="684"/>
      <c r="DU6" s="684"/>
      <c r="DV6" s="684"/>
      <c r="DW6" s="684"/>
      <c r="DX6" s="684"/>
      <c r="DY6" s="684"/>
      <c r="DZ6" s="684"/>
      <c r="EA6" s="684"/>
      <c r="EB6" s="684"/>
      <c r="EC6" s="693"/>
    </row>
    <row r="7" spans="2:143" ht="11.25" customHeight="1" x14ac:dyDescent="0.15">
      <c r="B7" s="680" t="s">
        <v>232</v>
      </c>
      <c r="C7" s="681"/>
      <c r="D7" s="681"/>
      <c r="E7" s="681"/>
      <c r="F7" s="681"/>
      <c r="G7" s="681"/>
      <c r="H7" s="681"/>
      <c r="I7" s="681"/>
      <c r="J7" s="681"/>
      <c r="K7" s="681"/>
      <c r="L7" s="681"/>
      <c r="M7" s="681"/>
      <c r="N7" s="681"/>
      <c r="O7" s="681"/>
      <c r="P7" s="681"/>
      <c r="Q7" s="682"/>
      <c r="R7" s="683">
        <v>33368</v>
      </c>
      <c r="S7" s="684"/>
      <c r="T7" s="684"/>
      <c r="U7" s="684"/>
      <c r="V7" s="684"/>
      <c r="W7" s="684"/>
      <c r="X7" s="684"/>
      <c r="Y7" s="685"/>
      <c r="Z7" s="686">
        <v>0</v>
      </c>
      <c r="AA7" s="686"/>
      <c r="AB7" s="686"/>
      <c r="AC7" s="686"/>
      <c r="AD7" s="687">
        <v>33368</v>
      </c>
      <c r="AE7" s="687"/>
      <c r="AF7" s="687"/>
      <c r="AG7" s="687"/>
      <c r="AH7" s="687"/>
      <c r="AI7" s="687"/>
      <c r="AJ7" s="687"/>
      <c r="AK7" s="687"/>
      <c r="AL7" s="688">
        <v>0</v>
      </c>
      <c r="AM7" s="689"/>
      <c r="AN7" s="689"/>
      <c r="AO7" s="690"/>
      <c r="AP7" s="680" t="s">
        <v>233</v>
      </c>
      <c r="AQ7" s="681"/>
      <c r="AR7" s="681"/>
      <c r="AS7" s="681"/>
      <c r="AT7" s="681"/>
      <c r="AU7" s="681"/>
      <c r="AV7" s="681"/>
      <c r="AW7" s="681"/>
      <c r="AX7" s="681"/>
      <c r="AY7" s="681"/>
      <c r="AZ7" s="681"/>
      <c r="BA7" s="681"/>
      <c r="BB7" s="681"/>
      <c r="BC7" s="681"/>
      <c r="BD7" s="681"/>
      <c r="BE7" s="681"/>
      <c r="BF7" s="682"/>
      <c r="BG7" s="683">
        <v>19820293</v>
      </c>
      <c r="BH7" s="684"/>
      <c r="BI7" s="684"/>
      <c r="BJ7" s="684"/>
      <c r="BK7" s="684"/>
      <c r="BL7" s="684"/>
      <c r="BM7" s="684"/>
      <c r="BN7" s="685"/>
      <c r="BO7" s="686">
        <v>45.4</v>
      </c>
      <c r="BP7" s="686"/>
      <c r="BQ7" s="686"/>
      <c r="BR7" s="686"/>
      <c r="BS7" s="687">
        <v>716170</v>
      </c>
      <c r="BT7" s="687"/>
      <c r="BU7" s="687"/>
      <c r="BV7" s="687"/>
      <c r="BW7" s="687"/>
      <c r="BX7" s="687"/>
      <c r="BY7" s="687"/>
      <c r="BZ7" s="687"/>
      <c r="CA7" s="687"/>
      <c r="CB7" s="691"/>
      <c r="CD7" s="698" t="s">
        <v>234</v>
      </c>
      <c r="CE7" s="699"/>
      <c r="CF7" s="699"/>
      <c r="CG7" s="699"/>
      <c r="CH7" s="699"/>
      <c r="CI7" s="699"/>
      <c r="CJ7" s="699"/>
      <c r="CK7" s="699"/>
      <c r="CL7" s="699"/>
      <c r="CM7" s="699"/>
      <c r="CN7" s="699"/>
      <c r="CO7" s="699"/>
      <c r="CP7" s="699"/>
      <c r="CQ7" s="700"/>
      <c r="CR7" s="683">
        <v>17123195</v>
      </c>
      <c r="CS7" s="684"/>
      <c r="CT7" s="684"/>
      <c r="CU7" s="684"/>
      <c r="CV7" s="684"/>
      <c r="CW7" s="684"/>
      <c r="CX7" s="684"/>
      <c r="CY7" s="685"/>
      <c r="CZ7" s="686">
        <v>12.7</v>
      </c>
      <c r="DA7" s="686"/>
      <c r="DB7" s="686"/>
      <c r="DC7" s="686"/>
      <c r="DD7" s="692">
        <v>2307132</v>
      </c>
      <c r="DE7" s="684"/>
      <c r="DF7" s="684"/>
      <c r="DG7" s="684"/>
      <c r="DH7" s="684"/>
      <c r="DI7" s="684"/>
      <c r="DJ7" s="684"/>
      <c r="DK7" s="684"/>
      <c r="DL7" s="684"/>
      <c r="DM7" s="684"/>
      <c r="DN7" s="684"/>
      <c r="DO7" s="684"/>
      <c r="DP7" s="685"/>
      <c r="DQ7" s="692">
        <v>13460651</v>
      </c>
      <c r="DR7" s="684"/>
      <c r="DS7" s="684"/>
      <c r="DT7" s="684"/>
      <c r="DU7" s="684"/>
      <c r="DV7" s="684"/>
      <c r="DW7" s="684"/>
      <c r="DX7" s="684"/>
      <c r="DY7" s="684"/>
      <c r="DZ7" s="684"/>
      <c r="EA7" s="684"/>
      <c r="EB7" s="684"/>
      <c r="EC7" s="693"/>
    </row>
    <row r="8" spans="2:143" ht="11.25" customHeight="1" x14ac:dyDescent="0.15">
      <c r="B8" s="680" t="s">
        <v>235</v>
      </c>
      <c r="C8" s="681"/>
      <c r="D8" s="681"/>
      <c r="E8" s="681"/>
      <c r="F8" s="681"/>
      <c r="G8" s="681"/>
      <c r="H8" s="681"/>
      <c r="I8" s="681"/>
      <c r="J8" s="681"/>
      <c r="K8" s="681"/>
      <c r="L8" s="681"/>
      <c r="M8" s="681"/>
      <c r="N8" s="681"/>
      <c r="O8" s="681"/>
      <c r="P8" s="681"/>
      <c r="Q8" s="682"/>
      <c r="R8" s="683">
        <v>87100</v>
      </c>
      <c r="S8" s="684"/>
      <c r="T8" s="684"/>
      <c r="U8" s="684"/>
      <c r="V8" s="684"/>
      <c r="W8" s="684"/>
      <c r="X8" s="684"/>
      <c r="Y8" s="685"/>
      <c r="Z8" s="686">
        <v>0.1</v>
      </c>
      <c r="AA8" s="686"/>
      <c r="AB8" s="686"/>
      <c r="AC8" s="686"/>
      <c r="AD8" s="687">
        <v>87100</v>
      </c>
      <c r="AE8" s="687"/>
      <c r="AF8" s="687"/>
      <c r="AG8" s="687"/>
      <c r="AH8" s="687"/>
      <c r="AI8" s="687"/>
      <c r="AJ8" s="687"/>
      <c r="AK8" s="687"/>
      <c r="AL8" s="688">
        <v>0.1</v>
      </c>
      <c r="AM8" s="689"/>
      <c r="AN8" s="689"/>
      <c r="AO8" s="690"/>
      <c r="AP8" s="680" t="s">
        <v>236</v>
      </c>
      <c r="AQ8" s="681"/>
      <c r="AR8" s="681"/>
      <c r="AS8" s="681"/>
      <c r="AT8" s="681"/>
      <c r="AU8" s="681"/>
      <c r="AV8" s="681"/>
      <c r="AW8" s="681"/>
      <c r="AX8" s="681"/>
      <c r="AY8" s="681"/>
      <c r="AZ8" s="681"/>
      <c r="BA8" s="681"/>
      <c r="BB8" s="681"/>
      <c r="BC8" s="681"/>
      <c r="BD8" s="681"/>
      <c r="BE8" s="681"/>
      <c r="BF8" s="682"/>
      <c r="BG8" s="683">
        <v>535265</v>
      </c>
      <c r="BH8" s="684"/>
      <c r="BI8" s="684"/>
      <c r="BJ8" s="684"/>
      <c r="BK8" s="684"/>
      <c r="BL8" s="684"/>
      <c r="BM8" s="684"/>
      <c r="BN8" s="685"/>
      <c r="BO8" s="686">
        <v>1.2</v>
      </c>
      <c r="BP8" s="686"/>
      <c r="BQ8" s="686"/>
      <c r="BR8" s="686"/>
      <c r="BS8" s="692" t="s">
        <v>237</v>
      </c>
      <c r="BT8" s="684"/>
      <c r="BU8" s="684"/>
      <c r="BV8" s="684"/>
      <c r="BW8" s="684"/>
      <c r="BX8" s="684"/>
      <c r="BY8" s="684"/>
      <c r="BZ8" s="684"/>
      <c r="CA8" s="684"/>
      <c r="CB8" s="693"/>
      <c r="CD8" s="698" t="s">
        <v>238</v>
      </c>
      <c r="CE8" s="699"/>
      <c r="CF8" s="699"/>
      <c r="CG8" s="699"/>
      <c r="CH8" s="699"/>
      <c r="CI8" s="699"/>
      <c r="CJ8" s="699"/>
      <c r="CK8" s="699"/>
      <c r="CL8" s="699"/>
      <c r="CM8" s="699"/>
      <c r="CN8" s="699"/>
      <c r="CO8" s="699"/>
      <c r="CP8" s="699"/>
      <c r="CQ8" s="700"/>
      <c r="CR8" s="683">
        <v>49132622</v>
      </c>
      <c r="CS8" s="684"/>
      <c r="CT8" s="684"/>
      <c r="CU8" s="684"/>
      <c r="CV8" s="684"/>
      <c r="CW8" s="684"/>
      <c r="CX8" s="684"/>
      <c r="CY8" s="685"/>
      <c r="CZ8" s="686">
        <v>36.4</v>
      </c>
      <c r="DA8" s="686"/>
      <c r="DB8" s="686"/>
      <c r="DC8" s="686"/>
      <c r="DD8" s="692">
        <v>557582</v>
      </c>
      <c r="DE8" s="684"/>
      <c r="DF8" s="684"/>
      <c r="DG8" s="684"/>
      <c r="DH8" s="684"/>
      <c r="DI8" s="684"/>
      <c r="DJ8" s="684"/>
      <c r="DK8" s="684"/>
      <c r="DL8" s="684"/>
      <c r="DM8" s="684"/>
      <c r="DN8" s="684"/>
      <c r="DO8" s="684"/>
      <c r="DP8" s="685"/>
      <c r="DQ8" s="692">
        <v>22147706</v>
      </c>
      <c r="DR8" s="684"/>
      <c r="DS8" s="684"/>
      <c r="DT8" s="684"/>
      <c r="DU8" s="684"/>
      <c r="DV8" s="684"/>
      <c r="DW8" s="684"/>
      <c r="DX8" s="684"/>
      <c r="DY8" s="684"/>
      <c r="DZ8" s="684"/>
      <c r="EA8" s="684"/>
      <c r="EB8" s="684"/>
      <c r="EC8" s="693"/>
    </row>
    <row r="9" spans="2:143" ht="11.25" customHeight="1" x14ac:dyDescent="0.15">
      <c r="B9" s="680" t="s">
        <v>239</v>
      </c>
      <c r="C9" s="681"/>
      <c r="D9" s="681"/>
      <c r="E9" s="681"/>
      <c r="F9" s="681"/>
      <c r="G9" s="681"/>
      <c r="H9" s="681"/>
      <c r="I9" s="681"/>
      <c r="J9" s="681"/>
      <c r="K9" s="681"/>
      <c r="L9" s="681"/>
      <c r="M9" s="681"/>
      <c r="N9" s="681"/>
      <c r="O9" s="681"/>
      <c r="P9" s="681"/>
      <c r="Q9" s="682"/>
      <c r="R9" s="683">
        <v>52684</v>
      </c>
      <c r="S9" s="684"/>
      <c r="T9" s="684"/>
      <c r="U9" s="684"/>
      <c r="V9" s="684"/>
      <c r="W9" s="684"/>
      <c r="X9" s="684"/>
      <c r="Y9" s="685"/>
      <c r="Z9" s="686">
        <v>0</v>
      </c>
      <c r="AA9" s="686"/>
      <c r="AB9" s="686"/>
      <c r="AC9" s="686"/>
      <c r="AD9" s="687">
        <v>52684</v>
      </c>
      <c r="AE9" s="687"/>
      <c r="AF9" s="687"/>
      <c r="AG9" s="687"/>
      <c r="AH9" s="687"/>
      <c r="AI9" s="687"/>
      <c r="AJ9" s="687"/>
      <c r="AK9" s="687"/>
      <c r="AL9" s="688">
        <v>0.1</v>
      </c>
      <c r="AM9" s="689"/>
      <c r="AN9" s="689"/>
      <c r="AO9" s="690"/>
      <c r="AP9" s="680" t="s">
        <v>240</v>
      </c>
      <c r="AQ9" s="681"/>
      <c r="AR9" s="681"/>
      <c r="AS9" s="681"/>
      <c r="AT9" s="681"/>
      <c r="AU9" s="681"/>
      <c r="AV9" s="681"/>
      <c r="AW9" s="681"/>
      <c r="AX9" s="681"/>
      <c r="AY9" s="681"/>
      <c r="AZ9" s="681"/>
      <c r="BA9" s="681"/>
      <c r="BB9" s="681"/>
      <c r="BC9" s="681"/>
      <c r="BD9" s="681"/>
      <c r="BE9" s="681"/>
      <c r="BF9" s="682"/>
      <c r="BG9" s="683">
        <v>14887342</v>
      </c>
      <c r="BH9" s="684"/>
      <c r="BI9" s="684"/>
      <c r="BJ9" s="684"/>
      <c r="BK9" s="684"/>
      <c r="BL9" s="684"/>
      <c r="BM9" s="684"/>
      <c r="BN9" s="685"/>
      <c r="BO9" s="686">
        <v>34.1</v>
      </c>
      <c r="BP9" s="686"/>
      <c r="BQ9" s="686"/>
      <c r="BR9" s="686"/>
      <c r="BS9" s="692" t="s">
        <v>128</v>
      </c>
      <c r="BT9" s="684"/>
      <c r="BU9" s="684"/>
      <c r="BV9" s="684"/>
      <c r="BW9" s="684"/>
      <c r="BX9" s="684"/>
      <c r="BY9" s="684"/>
      <c r="BZ9" s="684"/>
      <c r="CA9" s="684"/>
      <c r="CB9" s="693"/>
      <c r="CD9" s="698" t="s">
        <v>241</v>
      </c>
      <c r="CE9" s="699"/>
      <c r="CF9" s="699"/>
      <c r="CG9" s="699"/>
      <c r="CH9" s="699"/>
      <c r="CI9" s="699"/>
      <c r="CJ9" s="699"/>
      <c r="CK9" s="699"/>
      <c r="CL9" s="699"/>
      <c r="CM9" s="699"/>
      <c r="CN9" s="699"/>
      <c r="CO9" s="699"/>
      <c r="CP9" s="699"/>
      <c r="CQ9" s="700"/>
      <c r="CR9" s="683">
        <v>9094921</v>
      </c>
      <c r="CS9" s="684"/>
      <c r="CT9" s="684"/>
      <c r="CU9" s="684"/>
      <c r="CV9" s="684"/>
      <c r="CW9" s="684"/>
      <c r="CX9" s="684"/>
      <c r="CY9" s="685"/>
      <c r="CZ9" s="686">
        <v>6.7</v>
      </c>
      <c r="DA9" s="686"/>
      <c r="DB9" s="686"/>
      <c r="DC9" s="686"/>
      <c r="DD9" s="692">
        <v>920855</v>
      </c>
      <c r="DE9" s="684"/>
      <c r="DF9" s="684"/>
      <c r="DG9" s="684"/>
      <c r="DH9" s="684"/>
      <c r="DI9" s="684"/>
      <c r="DJ9" s="684"/>
      <c r="DK9" s="684"/>
      <c r="DL9" s="684"/>
      <c r="DM9" s="684"/>
      <c r="DN9" s="684"/>
      <c r="DO9" s="684"/>
      <c r="DP9" s="685"/>
      <c r="DQ9" s="692">
        <v>6547595</v>
      </c>
      <c r="DR9" s="684"/>
      <c r="DS9" s="684"/>
      <c r="DT9" s="684"/>
      <c r="DU9" s="684"/>
      <c r="DV9" s="684"/>
      <c r="DW9" s="684"/>
      <c r="DX9" s="684"/>
      <c r="DY9" s="684"/>
      <c r="DZ9" s="684"/>
      <c r="EA9" s="684"/>
      <c r="EB9" s="684"/>
      <c r="EC9" s="693"/>
    </row>
    <row r="10" spans="2:143" ht="11.25" customHeight="1" x14ac:dyDescent="0.15">
      <c r="B10" s="680" t="s">
        <v>242</v>
      </c>
      <c r="C10" s="681"/>
      <c r="D10" s="681"/>
      <c r="E10" s="681"/>
      <c r="F10" s="681"/>
      <c r="G10" s="681"/>
      <c r="H10" s="681"/>
      <c r="I10" s="681"/>
      <c r="J10" s="681"/>
      <c r="K10" s="681"/>
      <c r="L10" s="681"/>
      <c r="M10" s="681"/>
      <c r="N10" s="681"/>
      <c r="O10" s="681"/>
      <c r="P10" s="681"/>
      <c r="Q10" s="682"/>
      <c r="R10" s="683" t="s">
        <v>237</v>
      </c>
      <c r="S10" s="684"/>
      <c r="T10" s="684"/>
      <c r="U10" s="684"/>
      <c r="V10" s="684"/>
      <c r="W10" s="684"/>
      <c r="X10" s="684"/>
      <c r="Y10" s="685"/>
      <c r="Z10" s="686" t="s">
        <v>237</v>
      </c>
      <c r="AA10" s="686"/>
      <c r="AB10" s="686"/>
      <c r="AC10" s="686"/>
      <c r="AD10" s="687" t="s">
        <v>237</v>
      </c>
      <c r="AE10" s="687"/>
      <c r="AF10" s="687"/>
      <c r="AG10" s="687"/>
      <c r="AH10" s="687"/>
      <c r="AI10" s="687"/>
      <c r="AJ10" s="687"/>
      <c r="AK10" s="687"/>
      <c r="AL10" s="688" t="s">
        <v>231</v>
      </c>
      <c r="AM10" s="689"/>
      <c r="AN10" s="689"/>
      <c r="AO10" s="690"/>
      <c r="AP10" s="680" t="s">
        <v>243</v>
      </c>
      <c r="AQ10" s="681"/>
      <c r="AR10" s="681"/>
      <c r="AS10" s="681"/>
      <c r="AT10" s="681"/>
      <c r="AU10" s="681"/>
      <c r="AV10" s="681"/>
      <c r="AW10" s="681"/>
      <c r="AX10" s="681"/>
      <c r="AY10" s="681"/>
      <c r="AZ10" s="681"/>
      <c r="BA10" s="681"/>
      <c r="BB10" s="681"/>
      <c r="BC10" s="681"/>
      <c r="BD10" s="681"/>
      <c r="BE10" s="681"/>
      <c r="BF10" s="682"/>
      <c r="BG10" s="683">
        <v>1239243</v>
      </c>
      <c r="BH10" s="684"/>
      <c r="BI10" s="684"/>
      <c r="BJ10" s="684"/>
      <c r="BK10" s="684"/>
      <c r="BL10" s="684"/>
      <c r="BM10" s="684"/>
      <c r="BN10" s="685"/>
      <c r="BO10" s="686">
        <v>2.8</v>
      </c>
      <c r="BP10" s="686"/>
      <c r="BQ10" s="686"/>
      <c r="BR10" s="686"/>
      <c r="BS10" s="692">
        <v>200650</v>
      </c>
      <c r="BT10" s="684"/>
      <c r="BU10" s="684"/>
      <c r="BV10" s="684"/>
      <c r="BW10" s="684"/>
      <c r="BX10" s="684"/>
      <c r="BY10" s="684"/>
      <c r="BZ10" s="684"/>
      <c r="CA10" s="684"/>
      <c r="CB10" s="693"/>
      <c r="CD10" s="698" t="s">
        <v>244</v>
      </c>
      <c r="CE10" s="699"/>
      <c r="CF10" s="699"/>
      <c r="CG10" s="699"/>
      <c r="CH10" s="699"/>
      <c r="CI10" s="699"/>
      <c r="CJ10" s="699"/>
      <c r="CK10" s="699"/>
      <c r="CL10" s="699"/>
      <c r="CM10" s="699"/>
      <c r="CN10" s="699"/>
      <c r="CO10" s="699"/>
      <c r="CP10" s="699"/>
      <c r="CQ10" s="700"/>
      <c r="CR10" s="683">
        <v>601383</v>
      </c>
      <c r="CS10" s="684"/>
      <c r="CT10" s="684"/>
      <c r="CU10" s="684"/>
      <c r="CV10" s="684"/>
      <c r="CW10" s="684"/>
      <c r="CX10" s="684"/>
      <c r="CY10" s="685"/>
      <c r="CZ10" s="686">
        <v>0.4</v>
      </c>
      <c r="DA10" s="686"/>
      <c r="DB10" s="686"/>
      <c r="DC10" s="686"/>
      <c r="DD10" s="692">
        <v>34653</v>
      </c>
      <c r="DE10" s="684"/>
      <c r="DF10" s="684"/>
      <c r="DG10" s="684"/>
      <c r="DH10" s="684"/>
      <c r="DI10" s="684"/>
      <c r="DJ10" s="684"/>
      <c r="DK10" s="684"/>
      <c r="DL10" s="684"/>
      <c r="DM10" s="684"/>
      <c r="DN10" s="684"/>
      <c r="DO10" s="684"/>
      <c r="DP10" s="685"/>
      <c r="DQ10" s="692">
        <v>388023</v>
      </c>
      <c r="DR10" s="684"/>
      <c r="DS10" s="684"/>
      <c r="DT10" s="684"/>
      <c r="DU10" s="684"/>
      <c r="DV10" s="684"/>
      <c r="DW10" s="684"/>
      <c r="DX10" s="684"/>
      <c r="DY10" s="684"/>
      <c r="DZ10" s="684"/>
      <c r="EA10" s="684"/>
      <c r="EB10" s="684"/>
      <c r="EC10" s="693"/>
    </row>
    <row r="11" spans="2:143" ht="11.25" customHeight="1" x14ac:dyDescent="0.15">
      <c r="B11" s="680" t="s">
        <v>245</v>
      </c>
      <c r="C11" s="681"/>
      <c r="D11" s="681"/>
      <c r="E11" s="681"/>
      <c r="F11" s="681"/>
      <c r="G11" s="681"/>
      <c r="H11" s="681"/>
      <c r="I11" s="681"/>
      <c r="J11" s="681"/>
      <c r="K11" s="681"/>
      <c r="L11" s="681"/>
      <c r="M11" s="681"/>
      <c r="N11" s="681"/>
      <c r="O11" s="681"/>
      <c r="P11" s="681"/>
      <c r="Q11" s="682"/>
      <c r="R11" s="683">
        <v>5987168</v>
      </c>
      <c r="S11" s="684"/>
      <c r="T11" s="684"/>
      <c r="U11" s="684"/>
      <c r="V11" s="684"/>
      <c r="W11" s="684"/>
      <c r="X11" s="684"/>
      <c r="Y11" s="685"/>
      <c r="Z11" s="688">
        <v>4.4000000000000004</v>
      </c>
      <c r="AA11" s="689"/>
      <c r="AB11" s="689"/>
      <c r="AC11" s="701"/>
      <c r="AD11" s="692">
        <v>5987168</v>
      </c>
      <c r="AE11" s="684"/>
      <c r="AF11" s="684"/>
      <c r="AG11" s="684"/>
      <c r="AH11" s="684"/>
      <c r="AI11" s="684"/>
      <c r="AJ11" s="684"/>
      <c r="AK11" s="685"/>
      <c r="AL11" s="688">
        <v>8.4</v>
      </c>
      <c r="AM11" s="689"/>
      <c r="AN11" s="689"/>
      <c r="AO11" s="690"/>
      <c r="AP11" s="680" t="s">
        <v>246</v>
      </c>
      <c r="AQ11" s="681"/>
      <c r="AR11" s="681"/>
      <c r="AS11" s="681"/>
      <c r="AT11" s="681"/>
      <c r="AU11" s="681"/>
      <c r="AV11" s="681"/>
      <c r="AW11" s="681"/>
      <c r="AX11" s="681"/>
      <c r="AY11" s="681"/>
      <c r="AZ11" s="681"/>
      <c r="BA11" s="681"/>
      <c r="BB11" s="681"/>
      <c r="BC11" s="681"/>
      <c r="BD11" s="681"/>
      <c r="BE11" s="681"/>
      <c r="BF11" s="682"/>
      <c r="BG11" s="683">
        <v>3158443</v>
      </c>
      <c r="BH11" s="684"/>
      <c r="BI11" s="684"/>
      <c r="BJ11" s="684"/>
      <c r="BK11" s="684"/>
      <c r="BL11" s="684"/>
      <c r="BM11" s="684"/>
      <c r="BN11" s="685"/>
      <c r="BO11" s="686">
        <v>7.2</v>
      </c>
      <c r="BP11" s="686"/>
      <c r="BQ11" s="686"/>
      <c r="BR11" s="686"/>
      <c r="BS11" s="692">
        <v>515520</v>
      </c>
      <c r="BT11" s="684"/>
      <c r="BU11" s="684"/>
      <c r="BV11" s="684"/>
      <c r="BW11" s="684"/>
      <c r="BX11" s="684"/>
      <c r="BY11" s="684"/>
      <c r="BZ11" s="684"/>
      <c r="CA11" s="684"/>
      <c r="CB11" s="693"/>
      <c r="CD11" s="698" t="s">
        <v>247</v>
      </c>
      <c r="CE11" s="699"/>
      <c r="CF11" s="699"/>
      <c r="CG11" s="699"/>
      <c r="CH11" s="699"/>
      <c r="CI11" s="699"/>
      <c r="CJ11" s="699"/>
      <c r="CK11" s="699"/>
      <c r="CL11" s="699"/>
      <c r="CM11" s="699"/>
      <c r="CN11" s="699"/>
      <c r="CO11" s="699"/>
      <c r="CP11" s="699"/>
      <c r="CQ11" s="700"/>
      <c r="CR11" s="683">
        <v>2736459</v>
      </c>
      <c r="CS11" s="684"/>
      <c r="CT11" s="684"/>
      <c r="CU11" s="684"/>
      <c r="CV11" s="684"/>
      <c r="CW11" s="684"/>
      <c r="CX11" s="684"/>
      <c r="CY11" s="685"/>
      <c r="CZ11" s="686">
        <v>2</v>
      </c>
      <c r="DA11" s="686"/>
      <c r="DB11" s="686"/>
      <c r="DC11" s="686"/>
      <c r="DD11" s="692">
        <v>729407</v>
      </c>
      <c r="DE11" s="684"/>
      <c r="DF11" s="684"/>
      <c r="DG11" s="684"/>
      <c r="DH11" s="684"/>
      <c r="DI11" s="684"/>
      <c r="DJ11" s="684"/>
      <c r="DK11" s="684"/>
      <c r="DL11" s="684"/>
      <c r="DM11" s="684"/>
      <c r="DN11" s="684"/>
      <c r="DO11" s="684"/>
      <c r="DP11" s="685"/>
      <c r="DQ11" s="692">
        <v>1377588</v>
      </c>
      <c r="DR11" s="684"/>
      <c r="DS11" s="684"/>
      <c r="DT11" s="684"/>
      <c r="DU11" s="684"/>
      <c r="DV11" s="684"/>
      <c r="DW11" s="684"/>
      <c r="DX11" s="684"/>
      <c r="DY11" s="684"/>
      <c r="DZ11" s="684"/>
      <c r="EA11" s="684"/>
      <c r="EB11" s="684"/>
      <c r="EC11" s="693"/>
    </row>
    <row r="12" spans="2:143" ht="11.25" customHeight="1" x14ac:dyDescent="0.15">
      <c r="B12" s="680" t="s">
        <v>248</v>
      </c>
      <c r="C12" s="681"/>
      <c r="D12" s="681"/>
      <c r="E12" s="681"/>
      <c r="F12" s="681"/>
      <c r="G12" s="681"/>
      <c r="H12" s="681"/>
      <c r="I12" s="681"/>
      <c r="J12" s="681"/>
      <c r="K12" s="681"/>
      <c r="L12" s="681"/>
      <c r="M12" s="681"/>
      <c r="N12" s="681"/>
      <c r="O12" s="681"/>
      <c r="P12" s="681"/>
      <c r="Q12" s="682"/>
      <c r="R12" s="683">
        <v>57172</v>
      </c>
      <c r="S12" s="684"/>
      <c r="T12" s="684"/>
      <c r="U12" s="684"/>
      <c r="V12" s="684"/>
      <c r="W12" s="684"/>
      <c r="X12" s="684"/>
      <c r="Y12" s="685"/>
      <c r="Z12" s="686">
        <v>0</v>
      </c>
      <c r="AA12" s="686"/>
      <c r="AB12" s="686"/>
      <c r="AC12" s="686"/>
      <c r="AD12" s="687">
        <v>57172</v>
      </c>
      <c r="AE12" s="687"/>
      <c r="AF12" s="687"/>
      <c r="AG12" s="687"/>
      <c r="AH12" s="687"/>
      <c r="AI12" s="687"/>
      <c r="AJ12" s="687"/>
      <c r="AK12" s="687"/>
      <c r="AL12" s="688">
        <v>0.1</v>
      </c>
      <c r="AM12" s="689"/>
      <c r="AN12" s="689"/>
      <c r="AO12" s="690"/>
      <c r="AP12" s="680" t="s">
        <v>249</v>
      </c>
      <c r="AQ12" s="681"/>
      <c r="AR12" s="681"/>
      <c r="AS12" s="681"/>
      <c r="AT12" s="681"/>
      <c r="AU12" s="681"/>
      <c r="AV12" s="681"/>
      <c r="AW12" s="681"/>
      <c r="AX12" s="681"/>
      <c r="AY12" s="681"/>
      <c r="AZ12" s="681"/>
      <c r="BA12" s="681"/>
      <c r="BB12" s="681"/>
      <c r="BC12" s="681"/>
      <c r="BD12" s="681"/>
      <c r="BE12" s="681"/>
      <c r="BF12" s="682"/>
      <c r="BG12" s="683">
        <v>19541325</v>
      </c>
      <c r="BH12" s="684"/>
      <c r="BI12" s="684"/>
      <c r="BJ12" s="684"/>
      <c r="BK12" s="684"/>
      <c r="BL12" s="684"/>
      <c r="BM12" s="684"/>
      <c r="BN12" s="685"/>
      <c r="BO12" s="686">
        <v>44.7</v>
      </c>
      <c r="BP12" s="686"/>
      <c r="BQ12" s="686"/>
      <c r="BR12" s="686"/>
      <c r="BS12" s="692">
        <v>2383909</v>
      </c>
      <c r="BT12" s="684"/>
      <c r="BU12" s="684"/>
      <c r="BV12" s="684"/>
      <c r="BW12" s="684"/>
      <c r="BX12" s="684"/>
      <c r="BY12" s="684"/>
      <c r="BZ12" s="684"/>
      <c r="CA12" s="684"/>
      <c r="CB12" s="693"/>
      <c r="CD12" s="698" t="s">
        <v>250</v>
      </c>
      <c r="CE12" s="699"/>
      <c r="CF12" s="699"/>
      <c r="CG12" s="699"/>
      <c r="CH12" s="699"/>
      <c r="CI12" s="699"/>
      <c r="CJ12" s="699"/>
      <c r="CK12" s="699"/>
      <c r="CL12" s="699"/>
      <c r="CM12" s="699"/>
      <c r="CN12" s="699"/>
      <c r="CO12" s="699"/>
      <c r="CP12" s="699"/>
      <c r="CQ12" s="700"/>
      <c r="CR12" s="683">
        <v>9008056</v>
      </c>
      <c r="CS12" s="684"/>
      <c r="CT12" s="684"/>
      <c r="CU12" s="684"/>
      <c r="CV12" s="684"/>
      <c r="CW12" s="684"/>
      <c r="CX12" s="684"/>
      <c r="CY12" s="685"/>
      <c r="CZ12" s="686">
        <v>6.7</v>
      </c>
      <c r="DA12" s="686"/>
      <c r="DB12" s="686"/>
      <c r="DC12" s="686"/>
      <c r="DD12" s="692">
        <v>175715</v>
      </c>
      <c r="DE12" s="684"/>
      <c r="DF12" s="684"/>
      <c r="DG12" s="684"/>
      <c r="DH12" s="684"/>
      <c r="DI12" s="684"/>
      <c r="DJ12" s="684"/>
      <c r="DK12" s="684"/>
      <c r="DL12" s="684"/>
      <c r="DM12" s="684"/>
      <c r="DN12" s="684"/>
      <c r="DO12" s="684"/>
      <c r="DP12" s="685"/>
      <c r="DQ12" s="692">
        <v>1829282</v>
      </c>
      <c r="DR12" s="684"/>
      <c r="DS12" s="684"/>
      <c r="DT12" s="684"/>
      <c r="DU12" s="684"/>
      <c r="DV12" s="684"/>
      <c r="DW12" s="684"/>
      <c r="DX12" s="684"/>
      <c r="DY12" s="684"/>
      <c r="DZ12" s="684"/>
      <c r="EA12" s="684"/>
      <c r="EB12" s="684"/>
      <c r="EC12" s="693"/>
    </row>
    <row r="13" spans="2:143" ht="11.25" customHeight="1" x14ac:dyDescent="0.15">
      <c r="B13" s="680" t="s">
        <v>251</v>
      </c>
      <c r="C13" s="681"/>
      <c r="D13" s="681"/>
      <c r="E13" s="681"/>
      <c r="F13" s="681"/>
      <c r="G13" s="681"/>
      <c r="H13" s="681"/>
      <c r="I13" s="681"/>
      <c r="J13" s="681"/>
      <c r="K13" s="681"/>
      <c r="L13" s="681"/>
      <c r="M13" s="681"/>
      <c r="N13" s="681"/>
      <c r="O13" s="681"/>
      <c r="P13" s="681"/>
      <c r="Q13" s="682"/>
      <c r="R13" s="683" t="s">
        <v>237</v>
      </c>
      <c r="S13" s="684"/>
      <c r="T13" s="684"/>
      <c r="U13" s="684"/>
      <c r="V13" s="684"/>
      <c r="W13" s="684"/>
      <c r="X13" s="684"/>
      <c r="Y13" s="685"/>
      <c r="Z13" s="686" t="s">
        <v>231</v>
      </c>
      <c r="AA13" s="686"/>
      <c r="AB13" s="686"/>
      <c r="AC13" s="686"/>
      <c r="AD13" s="687" t="s">
        <v>129</v>
      </c>
      <c r="AE13" s="687"/>
      <c r="AF13" s="687"/>
      <c r="AG13" s="687"/>
      <c r="AH13" s="687"/>
      <c r="AI13" s="687"/>
      <c r="AJ13" s="687"/>
      <c r="AK13" s="687"/>
      <c r="AL13" s="688" t="s">
        <v>128</v>
      </c>
      <c r="AM13" s="689"/>
      <c r="AN13" s="689"/>
      <c r="AO13" s="690"/>
      <c r="AP13" s="680" t="s">
        <v>252</v>
      </c>
      <c r="AQ13" s="681"/>
      <c r="AR13" s="681"/>
      <c r="AS13" s="681"/>
      <c r="AT13" s="681"/>
      <c r="AU13" s="681"/>
      <c r="AV13" s="681"/>
      <c r="AW13" s="681"/>
      <c r="AX13" s="681"/>
      <c r="AY13" s="681"/>
      <c r="AZ13" s="681"/>
      <c r="BA13" s="681"/>
      <c r="BB13" s="681"/>
      <c r="BC13" s="681"/>
      <c r="BD13" s="681"/>
      <c r="BE13" s="681"/>
      <c r="BF13" s="682"/>
      <c r="BG13" s="683">
        <v>19326339</v>
      </c>
      <c r="BH13" s="684"/>
      <c r="BI13" s="684"/>
      <c r="BJ13" s="684"/>
      <c r="BK13" s="684"/>
      <c r="BL13" s="684"/>
      <c r="BM13" s="684"/>
      <c r="BN13" s="685"/>
      <c r="BO13" s="686">
        <v>44.2</v>
      </c>
      <c r="BP13" s="686"/>
      <c r="BQ13" s="686"/>
      <c r="BR13" s="686"/>
      <c r="BS13" s="692">
        <v>2383909</v>
      </c>
      <c r="BT13" s="684"/>
      <c r="BU13" s="684"/>
      <c r="BV13" s="684"/>
      <c r="BW13" s="684"/>
      <c r="BX13" s="684"/>
      <c r="BY13" s="684"/>
      <c r="BZ13" s="684"/>
      <c r="CA13" s="684"/>
      <c r="CB13" s="693"/>
      <c r="CD13" s="698" t="s">
        <v>253</v>
      </c>
      <c r="CE13" s="699"/>
      <c r="CF13" s="699"/>
      <c r="CG13" s="699"/>
      <c r="CH13" s="699"/>
      <c r="CI13" s="699"/>
      <c r="CJ13" s="699"/>
      <c r="CK13" s="699"/>
      <c r="CL13" s="699"/>
      <c r="CM13" s="699"/>
      <c r="CN13" s="699"/>
      <c r="CO13" s="699"/>
      <c r="CP13" s="699"/>
      <c r="CQ13" s="700"/>
      <c r="CR13" s="683">
        <v>14454629</v>
      </c>
      <c r="CS13" s="684"/>
      <c r="CT13" s="684"/>
      <c r="CU13" s="684"/>
      <c r="CV13" s="684"/>
      <c r="CW13" s="684"/>
      <c r="CX13" s="684"/>
      <c r="CY13" s="685"/>
      <c r="CZ13" s="686">
        <v>10.7</v>
      </c>
      <c r="DA13" s="686"/>
      <c r="DB13" s="686"/>
      <c r="DC13" s="686"/>
      <c r="DD13" s="692">
        <v>6303967</v>
      </c>
      <c r="DE13" s="684"/>
      <c r="DF13" s="684"/>
      <c r="DG13" s="684"/>
      <c r="DH13" s="684"/>
      <c r="DI13" s="684"/>
      <c r="DJ13" s="684"/>
      <c r="DK13" s="684"/>
      <c r="DL13" s="684"/>
      <c r="DM13" s="684"/>
      <c r="DN13" s="684"/>
      <c r="DO13" s="684"/>
      <c r="DP13" s="685"/>
      <c r="DQ13" s="692">
        <v>8024488</v>
      </c>
      <c r="DR13" s="684"/>
      <c r="DS13" s="684"/>
      <c r="DT13" s="684"/>
      <c r="DU13" s="684"/>
      <c r="DV13" s="684"/>
      <c r="DW13" s="684"/>
      <c r="DX13" s="684"/>
      <c r="DY13" s="684"/>
      <c r="DZ13" s="684"/>
      <c r="EA13" s="684"/>
      <c r="EB13" s="684"/>
      <c r="EC13" s="693"/>
    </row>
    <row r="14" spans="2:143" ht="11.25" customHeight="1" x14ac:dyDescent="0.15">
      <c r="B14" s="680" t="s">
        <v>254</v>
      </c>
      <c r="C14" s="681"/>
      <c r="D14" s="681"/>
      <c r="E14" s="681"/>
      <c r="F14" s="681"/>
      <c r="G14" s="681"/>
      <c r="H14" s="681"/>
      <c r="I14" s="681"/>
      <c r="J14" s="681"/>
      <c r="K14" s="681"/>
      <c r="L14" s="681"/>
      <c r="M14" s="681"/>
      <c r="N14" s="681"/>
      <c r="O14" s="681"/>
      <c r="P14" s="681"/>
      <c r="Q14" s="682"/>
      <c r="R14" s="683">
        <v>120190</v>
      </c>
      <c r="S14" s="684"/>
      <c r="T14" s="684"/>
      <c r="U14" s="684"/>
      <c r="V14" s="684"/>
      <c r="W14" s="684"/>
      <c r="X14" s="684"/>
      <c r="Y14" s="685"/>
      <c r="Z14" s="686">
        <v>0.1</v>
      </c>
      <c r="AA14" s="686"/>
      <c r="AB14" s="686"/>
      <c r="AC14" s="686"/>
      <c r="AD14" s="687">
        <v>120190</v>
      </c>
      <c r="AE14" s="687"/>
      <c r="AF14" s="687"/>
      <c r="AG14" s="687"/>
      <c r="AH14" s="687"/>
      <c r="AI14" s="687"/>
      <c r="AJ14" s="687"/>
      <c r="AK14" s="687"/>
      <c r="AL14" s="688">
        <v>0.2</v>
      </c>
      <c r="AM14" s="689"/>
      <c r="AN14" s="689"/>
      <c r="AO14" s="690"/>
      <c r="AP14" s="680" t="s">
        <v>255</v>
      </c>
      <c r="AQ14" s="681"/>
      <c r="AR14" s="681"/>
      <c r="AS14" s="681"/>
      <c r="AT14" s="681"/>
      <c r="AU14" s="681"/>
      <c r="AV14" s="681"/>
      <c r="AW14" s="681"/>
      <c r="AX14" s="681"/>
      <c r="AY14" s="681"/>
      <c r="AZ14" s="681"/>
      <c r="BA14" s="681"/>
      <c r="BB14" s="681"/>
      <c r="BC14" s="681"/>
      <c r="BD14" s="681"/>
      <c r="BE14" s="681"/>
      <c r="BF14" s="682"/>
      <c r="BG14" s="683">
        <v>754358</v>
      </c>
      <c r="BH14" s="684"/>
      <c r="BI14" s="684"/>
      <c r="BJ14" s="684"/>
      <c r="BK14" s="684"/>
      <c r="BL14" s="684"/>
      <c r="BM14" s="684"/>
      <c r="BN14" s="685"/>
      <c r="BO14" s="686">
        <v>1.7</v>
      </c>
      <c r="BP14" s="686"/>
      <c r="BQ14" s="686"/>
      <c r="BR14" s="686"/>
      <c r="BS14" s="692" t="s">
        <v>128</v>
      </c>
      <c r="BT14" s="684"/>
      <c r="BU14" s="684"/>
      <c r="BV14" s="684"/>
      <c r="BW14" s="684"/>
      <c r="BX14" s="684"/>
      <c r="BY14" s="684"/>
      <c r="BZ14" s="684"/>
      <c r="CA14" s="684"/>
      <c r="CB14" s="693"/>
      <c r="CD14" s="698" t="s">
        <v>256</v>
      </c>
      <c r="CE14" s="699"/>
      <c r="CF14" s="699"/>
      <c r="CG14" s="699"/>
      <c r="CH14" s="699"/>
      <c r="CI14" s="699"/>
      <c r="CJ14" s="699"/>
      <c r="CK14" s="699"/>
      <c r="CL14" s="699"/>
      <c r="CM14" s="699"/>
      <c r="CN14" s="699"/>
      <c r="CO14" s="699"/>
      <c r="CP14" s="699"/>
      <c r="CQ14" s="700"/>
      <c r="CR14" s="683">
        <v>3801393</v>
      </c>
      <c r="CS14" s="684"/>
      <c r="CT14" s="684"/>
      <c r="CU14" s="684"/>
      <c r="CV14" s="684"/>
      <c r="CW14" s="684"/>
      <c r="CX14" s="684"/>
      <c r="CY14" s="685"/>
      <c r="CZ14" s="686">
        <v>2.8</v>
      </c>
      <c r="DA14" s="686"/>
      <c r="DB14" s="686"/>
      <c r="DC14" s="686"/>
      <c r="DD14" s="692">
        <v>386365</v>
      </c>
      <c r="DE14" s="684"/>
      <c r="DF14" s="684"/>
      <c r="DG14" s="684"/>
      <c r="DH14" s="684"/>
      <c r="DI14" s="684"/>
      <c r="DJ14" s="684"/>
      <c r="DK14" s="684"/>
      <c r="DL14" s="684"/>
      <c r="DM14" s="684"/>
      <c r="DN14" s="684"/>
      <c r="DO14" s="684"/>
      <c r="DP14" s="685"/>
      <c r="DQ14" s="692">
        <v>3377921</v>
      </c>
      <c r="DR14" s="684"/>
      <c r="DS14" s="684"/>
      <c r="DT14" s="684"/>
      <c r="DU14" s="684"/>
      <c r="DV14" s="684"/>
      <c r="DW14" s="684"/>
      <c r="DX14" s="684"/>
      <c r="DY14" s="684"/>
      <c r="DZ14" s="684"/>
      <c r="EA14" s="684"/>
      <c r="EB14" s="684"/>
      <c r="EC14" s="693"/>
    </row>
    <row r="15" spans="2:143" ht="11.25" customHeight="1" x14ac:dyDescent="0.15">
      <c r="B15" s="680" t="s">
        <v>257</v>
      </c>
      <c r="C15" s="681"/>
      <c r="D15" s="681"/>
      <c r="E15" s="681"/>
      <c r="F15" s="681"/>
      <c r="G15" s="681"/>
      <c r="H15" s="681"/>
      <c r="I15" s="681"/>
      <c r="J15" s="681"/>
      <c r="K15" s="681"/>
      <c r="L15" s="681"/>
      <c r="M15" s="681"/>
      <c r="N15" s="681"/>
      <c r="O15" s="681"/>
      <c r="P15" s="681"/>
      <c r="Q15" s="682"/>
      <c r="R15" s="683" t="s">
        <v>237</v>
      </c>
      <c r="S15" s="684"/>
      <c r="T15" s="684"/>
      <c r="U15" s="684"/>
      <c r="V15" s="684"/>
      <c r="W15" s="684"/>
      <c r="X15" s="684"/>
      <c r="Y15" s="685"/>
      <c r="Z15" s="686" t="s">
        <v>237</v>
      </c>
      <c r="AA15" s="686"/>
      <c r="AB15" s="686"/>
      <c r="AC15" s="686"/>
      <c r="AD15" s="687" t="s">
        <v>237</v>
      </c>
      <c r="AE15" s="687"/>
      <c r="AF15" s="687"/>
      <c r="AG15" s="687"/>
      <c r="AH15" s="687"/>
      <c r="AI15" s="687"/>
      <c r="AJ15" s="687"/>
      <c r="AK15" s="687"/>
      <c r="AL15" s="688" t="s">
        <v>237</v>
      </c>
      <c r="AM15" s="689"/>
      <c r="AN15" s="689"/>
      <c r="AO15" s="690"/>
      <c r="AP15" s="680" t="s">
        <v>258</v>
      </c>
      <c r="AQ15" s="681"/>
      <c r="AR15" s="681"/>
      <c r="AS15" s="681"/>
      <c r="AT15" s="681"/>
      <c r="AU15" s="681"/>
      <c r="AV15" s="681"/>
      <c r="AW15" s="681"/>
      <c r="AX15" s="681"/>
      <c r="AY15" s="681"/>
      <c r="AZ15" s="681"/>
      <c r="BA15" s="681"/>
      <c r="BB15" s="681"/>
      <c r="BC15" s="681"/>
      <c r="BD15" s="681"/>
      <c r="BE15" s="681"/>
      <c r="BF15" s="682"/>
      <c r="BG15" s="683">
        <v>2036560</v>
      </c>
      <c r="BH15" s="684"/>
      <c r="BI15" s="684"/>
      <c r="BJ15" s="684"/>
      <c r="BK15" s="684"/>
      <c r="BL15" s="684"/>
      <c r="BM15" s="684"/>
      <c r="BN15" s="685"/>
      <c r="BO15" s="686">
        <v>4.7</v>
      </c>
      <c r="BP15" s="686"/>
      <c r="BQ15" s="686"/>
      <c r="BR15" s="686"/>
      <c r="BS15" s="692" t="s">
        <v>237</v>
      </c>
      <c r="BT15" s="684"/>
      <c r="BU15" s="684"/>
      <c r="BV15" s="684"/>
      <c r="BW15" s="684"/>
      <c r="BX15" s="684"/>
      <c r="BY15" s="684"/>
      <c r="BZ15" s="684"/>
      <c r="CA15" s="684"/>
      <c r="CB15" s="693"/>
      <c r="CD15" s="698" t="s">
        <v>259</v>
      </c>
      <c r="CE15" s="699"/>
      <c r="CF15" s="699"/>
      <c r="CG15" s="699"/>
      <c r="CH15" s="699"/>
      <c r="CI15" s="699"/>
      <c r="CJ15" s="699"/>
      <c r="CK15" s="699"/>
      <c r="CL15" s="699"/>
      <c r="CM15" s="699"/>
      <c r="CN15" s="699"/>
      <c r="CO15" s="699"/>
      <c r="CP15" s="699"/>
      <c r="CQ15" s="700"/>
      <c r="CR15" s="683">
        <v>13524850</v>
      </c>
      <c r="CS15" s="684"/>
      <c r="CT15" s="684"/>
      <c r="CU15" s="684"/>
      <c r="CV15" s="684"/>
      <c r="CW15" s="684"/>
      <c r="CX15" s="684"/>
      <c r="CY15" s="685"/>
      <c r="CZ15" s="686">
        <v>10</v>
      </c>
      <c r="DA15" s="686"/>
      <c r="DB15" s="686"/>
      <c r="DC15" s="686"/>
      <c r="DD15" s="692">
        <v>2257893</v>
      </c>
      <c r="DE15" s="684"/>
      <c r="DF15" s="684"/>
      <c r="DG15" s="684"/>
      <c r="DH15" s="684"/>
      <c r="DI15" s="684"/>
      <c r="DJ15" s="684"/>
      <c r="DK15" s="684"/>
      <c r="DL15" s="684"/>
      <c r="DM15" s="684"/>
      <c r="DN15" s="684"/>
      <c r="DO15" s="684"/>
      <c r="DP15" s="685"/>
      <c r="DQ15" s="692">
        <v>8794341</v>
      </c>
      <c r="DR15" s="684"/>
      <c r="DS15" s="684"/>
      <c r="DT15" s="684"/>
      <c r="DU15" s="684"/>
      <c r="DV15" s="684"/>
      <c r="DW15" s="684"/>
      <c r="DX15" s="684"/>
      <c r="DY15" s="684"/>
      <c r="DZ15" s="684"/>
      <c r="EA15" s="684"/>
      <c r="EB15" s="684"/>
      <c r="EC15" s="693"/>
    </row>
    <row r="16" spans="2:143" ht="11.25" customHeight="1" x14ac:dyDescent="0.15">
      <c r="B16" s="680" t="s">
        <v>260</v>
      </c>
      <c r="C16" s="681"/>
      <c r="D16" s="681"/>
      <c r="E16" s="681"/>
      <c r="F16" s="681"/>
      <c r="G16" s="681"/>
      <c r="H16" s="681"/>
      <c r="I16" s="681"/>
      <c r="J16" s="681"/>
      <c r="K16" s="681"/>
      <c r="L16" s="681"/>
      <c r="M16" s="681"/>
      <c r="N16" s="681"/>
      <c r="O16" s="681"/>
      <c r="P16" s="681"/>
      <c r="Q16" s="682"/>
      <c r="R16" s="683">
        <v>16326</v>
      </c>
      <c r="S16" s="684"/>
      <c r="T16" s="684"/>
      <c r="U16" s="684"/>
      <c r="V16" s="684"/>
      <c r="W16" s="684"/>
      <c r="X16" s="684"/>
      <c r="Y16" s="685"/>
      <c r="Z16" s="686">
        <v>0</v>
      </c>
      <c r="AA16" s="686"/>
      <c r="AB16" s="686"/>
      <c r="AC16" s="686"/>
      <c r="AD16" s="687">
        <v>16326</v>
      </c>
      <c r="AE16" s="687"/>
      <c r="AF16" s="687"/>
      <c r="AG16" s="687"/>
      <c r="AH16" s="687"/>
      <c r="AI16" s="687"/>
      <c r="AJ16" s="687"/>
      <c r="AK16" s="687"/>
      <c r="AL16" s="688">
        <v>0</v>
      </c>
      <c r="AM16" s="689"/>
      <c r="AN16" s="689"/>
      <c r="AO16" s="690"/>
      <c r="AP16" s="680" t="s">
        <v>261</v>
      </c>
      <c r="AQ16" s="681"/>
      <c r="AR16" s="681"/>
      <c r="AS16" s="681"/>
      <c r="AT16" s="681"/>
      <c r="AU16" s="681"/>
      <c r="AV16" s="681"/>
      <c r="AW16" s="681"/>
      <c r="AX16" s="681"/>
      <c r="AY16" s="681"/>
      <c r="AZ16" s="681"/>
      <c r="BA16" s="681"/>
      <c r="BB16" s="681"/>
      <c r="BC16" s="681"/>
      <c r="BD16" s="681"/>
      <c r="BE16" s="681"/>
      <c r="BF16" s="682"/>
      <c r="BG16" s="683">
        <v>7426</v>
      </c>
      <c r="BH16" s="684"/>
      <c r="BI16" s="684"/>
      <c r="BJ16" s="684"/>
      <c r="BK16" s="684"/>
      <c r="BL16" s="684"/>
      <c r="BM16" s="684"/>
      <c r="BN16" s="685"/>
      <c r="BO16" s="686">
        <v>0</v>
      </c>
      <c r="BP16" s="686"/>
      <c r="BQ16" s="686"/>
      <c r="BR16" s="686"/>
      <c r="BS16" s="692" t="s">
        <v>237</v>
      </c>
      <c r="BT16" s="684"/>
      <c r="BU16" s="684"/>
      <c r="BV16" s="684"/>
      <c r="BW16" s="684"/>
      <c r="BX16" s="684"/>
      <c r="BY16" s="684"/>
      <c r="BZ16" s="684"/>
      <c r="CA16" s="684"/>
      <c r="CB16" s="693"/>
      <c r="CD16" s="698" t="s">
        <v>262</v>
      </c>
      <c r="CE16" s="699"/>
      <c r="CF16" s="699"/>
      <c r="CG16" s="699"/>
      <c r="CH16" s="699"/>
      <c r="CI16" s="699"/>
      <c r="CJ16" s="699"/>
      <c r="CK16" s="699"/>
      <c r="CL16" s="699"/>
      <c r="CM16" s="699"/>
      <c r="CN16" s="699"/>
      <c r="CO16" s="699"/>
      <c r="CP16" s="699"/>
      <c r="CQ16" s="700"/>
      <c r="CR16" s="683">
        <v>716284</v>
      </c>
      <c r="CS16" s="684"/>
      <c r="CT16" s="684"/>
      <c r="CU16" s="684"/>
      <c r="CV16" s="684"/>
      <c r="CW16" s="684"/>
      <c r="CX16" s="684"/>
      <c r="CY16" s="685"/>
      <c r="CZ16" s="686">
        <v>0.5</v>
      </c>
      <c r="DA16" s="686"/>
      <c r="DB16" s="686"/>
      <c r="DC16" s="686"/>
      <c r="DD16" s="692" t="s">
        <v>128</v>
      </c>
      <c r="DE16" s="684"/>
      <c r="DF16" s="684"/>
      <c r="DG16" s="684"/>
      <c r="DH16" s="684"/>
      <c r="DI16" s="684"/>
      <c r="DJ16" s="684"/>
      <c r="DK16" s="684"/>
      <c r="DL16" s="684"/>
      <c r="DM16" s="684"/>
      <c r="DN16" s="684"/>
      <c r="DO16" s="684"/>
      <c r="DP16" s="685"/>
      <c r="DQ16" s="692">
        <v>22545</v>
      </c>
      <c r="DR16" s="684"/>
      <c r="DS16" s="684"/>
      <c r="DT16" s="684"/>
      <c r="DU16" s="684"/>
      <c r="DV16" s="684"/>
      <c r="DW16" s="684"/>
      <c r="DX16" s="684"/>
      <c r="DY16" s="684"/>
      <c r="DZ16" s="684"/>
      <c r="EA16" s="684"/>
      <c r="EB16" s="684"/>
      <c r="EC16" s="693"/>
    </row>
    <row r="17" spans="2:133" ht="11.25" customHeight="1" x14ac:dyDescent="0.15">
      <c r="B17" s="680" t="s">
        <v>263</v>
      </c>
      <c r="C17" s="681"/>
      <c r="D17" s="681"/>
      <c r="E17" s="681"/>
      <c r="F17" s="681"/>
      <c r="G17" s="681"/>
      <c r="H17" s="681"/>
      <c r="I17" s="681"/>
      <c r="J17" s="681"/>
      <c r="K17" s="681"/>
      <c r="L17" s="681"/>
      <c r="M17" s="681"/>
      <c r="N17" s="681"/>
      <c r="O17" s="681"/>
      <c r="P17" s="681"/>
      <c r="Q17" s="682"/>
      <c r="R17" s="683">
        <v>568926</v>
      </c>
      <c r="S17" s="684"/>
      <c r="T17" s="684"/>
      <c r="U17" s="684"/>
      <c r="V17" s="684"/>
      <c r="W17" s="684"/>
      <c r="X17" s="684"/>
      <c r="Y17" s="685"/>
      <c r="Z17" s="686">
        <v>0.4</v>
      </c>
      <c r="AA17" s="686"/>
      <c r="AB17" s="686"/>
      <c r="AC17" s="686"/>
      <c r="AD17" s="687">
        <v>568926</v>
      </c>
      <c r="AE17" s="687"/>
      <c r="AF17" s="687"/>
      <c r="AG17" s="687"/>
      <c r="AH17" s="687"/>
      <c r="AI17" s="687"/>
      <c r="AJ17" s="687"/>
      <c r="AK17" s="687"/>
      <c r="AL17" s="688">
        <v>0.8</v>
      </c>
      <c r="AM17" s="689"/>
      <c r="AN17" s="689"/>
      <c r="AO17" s="690"/>
      <c r="AP17" s="680" t="s">
        <v>264</v>
      </c>
      <c r="AQ17" s="681"/>
      <c r="AR17" s="681"/>
      <c r="AS17" s="681"/>
      <c r="AT17" s="681"/>
      <c r="AU17" s="681"/>
      <c r="AV17" s="681"/>
      <c r="AW17" s="681"/>
      <c r="AX17" s="681"/>
      <c r="AY17" s="681"/>
      <c r="AZ17" s="681"/>
      <c r="BA17" s="681"/>
      <c r="BB17" s="681"/>
      <c r="BC17" s="681"/>
      <c r="BD17" s="681"/>
      <c r="BE17" s="681"/>
      <c r="BF17" s="682"/>
      <c r="BG17" s="683" t="s">
        <v>231</v>
      </c>
      <c r="BH17" s="684"/>
      <c r="BI17" s="684"/>
      <c r="BJ17" s="684"/>
      <c r="BK17" s="684"/>
      <c r="BL17" s="684"/>
      <c r="BM17" s="684"/>
      <c r="BN17" s="685"/>
      <c r="BO17" s="686" t="s">
        <v>129</v>
      </c>
      <c r="BP17" s="686"/>
      <c r="BQ17" s="686"/>
      <c r="BR17" s="686"/>
      <c r="BS17" s="692" t="s">
        <v>231</v>
      </c>
      <c r="BT17" s="684"/>
      <c r="BU17" s="684"/>
      <c r="BV17" s="684"/>
      <c r="BW17" s="684"/>
      <c r="BX17" s="684"/>
      <c r="BY17" s="684"/>
      <c r="BZ17" s="684"/>
      <c r="CA17" s="684"/>
      <c r="CB17" s="693"/>
      <c r="CD17" s="698" t="s">
        <v>265</v>
      </c>
      <c r="CE17" s="699"/>
      <c r="CF17" s="699"/>
      <c r="CG17" s="699"/>
      <c r="CH17" s="699"/>
      <c r="CI17" s="699"/>
      <c r="CJ17" s="699"/>
      <c r="CK17" s="699"/>
      <c r="CL17" s="699"/>
      <c r="CM17" s="699"/>
      <c r="CN17" s="699"/>
      <c r="CO17" s="699"/>
      <c r="CP17" s="699"/>
      <c r="CQ17" s="700"/>
      <c r="CR17" s="683">
        <v>13925678</v>
      </c>
      <c r="CS17" s="684"/>
      <c r="CT17" s="684"/>
      <c r="CU17" s="684"/>
      <c r="CV17" s="684"/>
      <c r="CW17" s="684"/>
      <c r="CX17" s="684"/>
      <c r="CY17" s="685"/>
      <c r="CZ17" s="686">
        <v>10.3</v>
      </c>
      <c r="DA17" s="686"/>
      <c r="DB17" s="686"/>
      <c r="DC17" s="686"/>
      <c r="DD17" s="692" t="s">
        <v>237</v>
      </c>
      <c r="DE17" s="684"/>
      <c r="DF17" s="684"/>
      <c r="DG17" s="684"/>
      <c r="DH17" s="684"/>
      <c r="DI17" s="684"/>
      <c r="DJ17" s="684"/>
      <c r="DK17" s="684"/>
      <c r="DL17" s="684"/>
      <c r="DM17" s="684"/>
      <c r="DN17" s="684"/>
      <c r="DO17" s="684"/>
      <c r="DP17" s="685"/>
      <c r="DQ17" s="692">
        <v>13601557</v>
      </c>
      <c r="DR17" s="684"/>
      <c r="DS17" s="684"/>
      <c r="DT17" s="684"/>
      <c r="DU17" s="684"/>
      <c r="DV17" s="684"/>
      <c r="DW17" s="684"/>
      <c r="DX17" s="684"/>
      <c r="DY17" s="684"/>
      <c r="DZ17" s="684"/>
      <c r="EA17" s="684"/>
      <c r="EB17" s="684"/>
      <c r="EC17" s="693"/>
    </row>
    <row r="18" spans="2:133" ht="11.25" customHeight="1" x14ac:dyDescent="0.15">
      <c r="B18" s="680" t="s">
        <v>266</v>
      </c>
      <c r="C18" s="681"/>
      <c r="D18" s="681"/>
      <c r="E18" s="681"/>
      <c r="F18" s="681"/>
      <c r="G18" s="681"/>
      <c r="H18" s="681"/>
      <c r="I18" s="681"/>
      <c r="J18" s="681"/>
      <c r="K18" s="681"/>
      <c r="L18" s="681"/>
      <c r="M18" s="681"/>
      <c r="N18" s="681"/>
      <c r="O18" s="681"/>
      <c r="P18" s="681"/>
      <c r="Q18" s="682"/>
      <c r="R18" s="683">
        <v>274673</v>
      </c>
      <c r="S18" s="684"/>
      <c r="T18" s="684"/>
      <c r="U18" s="684"/>
      <c r="V18" s="684"/>
      <c r="W18" s="684"/>
      <c r="X18" s="684"/>
      <c r="Y18" s="685"/>
      <c r="Z18" s="686">
        <v>0.2</v>
      </c>
      <c r="AA18" s="686"/>
      <c r="AB18" s="686"/>
      <c r="AC18" s="686"/>
      <c r="AD18" s="687">
        <v>274673</v>
      </c>
      <c r="AE18" s="687"/>
      <c r="AF18" s="687"/>
      <c r="AG18" s="687"/>
      <c r="AH18" s="687"/>
      <c r="AI18" s="687"/>
      <c r="AJ18" s="687"/>
      <c r="AK18" s="687"/>
      <c r="AL18" s="688">
        <v>0.4</v>
      </c>
      <c r="AM18" s="689"/>
      <c r="AN18" s="689"/>
      <c r="AO18" s="690"/>
      <c r="AP18" s="680" t="s">
        <v>267</v>
      </c>
      <c r="AQ18" s="681"/>
      <c r="AR18" s="681"/>
      <c r="AS18" s="681"/>
      <c r="AT18" s="681"/>
      <c r="AU18" s="681"/>
      <c r="AV18" s="681"/>
      <c r="AW18" s="681"/>
      <c r="AX18" s="681"/>
      <c r="AY18" s="681"/>
      <c r="AZ18" s="681"/>
      <c r="BA18" s="681"/>
      <c r="BB18" s="681"/>
      <c r="BC18" s="681"/>
      <c r="BD18" s="681"/>
      <c r="BE18" s="681"/>
      <c r="BF18" s="682"/>
      <c r="BG18" s="683" t="s">
        <v>237</v>
      </c>
      <c r="BH18" s="684"/>
      <c r="BI18" s="684"/>
      <c r="BJ18" s="684"/>
      <c r="BK18" s="684"/>
      <c r="BL18" s="684"/>
      <c r="BM18" s="684"/>
      <c r="BN18" s="685"/>
      <c r="BO18" s="686" t="s">
        <v>237</v>
      </c>
      <c r="BP18" s="686"/>
      <c r="BQ18" s="686"/>
      <c r="BR18" s="686"/>
      <c r="BS18" s="692" t="s">
        <v>128</v>
      </c>
      <c r="BT18" s="684"/>
      <c r="BU18" s="684"/>
      <c r="BV18" s="684"/>
      <c r="BW18" s="684"/>
      <c r="BX18" s="684"/>
      <c r="BY18" s="684"/>
      <c r="BZ18" s="684"/>
      <c r="CA18" s="684"/>
      <c r="CB18" s="693"/>
      <c r="CD18" s="698" t="s">
        <v>268</v>
      </c>
      <c r="CE18" s="699"/>
      <c r="CF18" s="699"/>
      <c r="CG18" s="699"/>
      <c r="CH18" s="699"/>
      <c r="CI18" s="699"/>
      <c r="CJ18" s="699"/>
      <c r="CK18" s="699"/>
      <c r="CL18" s="699"/>
      <c r="CM18" s="699"/>
      <c r="CN18" s="699"/>
      <c r="CO18" s="699"/>
      <c r="CP18" s="699"/>
      <c r="CQ18" s="700"/>
      <c r="CR18" s="683">
        <v>3169</v>
      </c>
      <c r="CS18" s="684"/>
      <c r="CT18" s="684"/>
      <c r="CU18" s="684"/>
      <c r="CV18" s="684"/>
      <c r="CW18" s="684"/>
      <c r="CX18" s="684"/>
      <c r="CY18" s="685"/>
      <c r="CZ18" s="686">
        <v>0</v>
      </c>
      <c r="DA18" s="686"/>
      <c r="DB18" s="686"/>
      <c r="DC18" s="686"/>
      <c r="DD18" s="692" t="s">
        <v>231</v>
      </c>
      <c r="DE18" s="684"/>
      <c r="DF18" s="684"/>
      <c r="DG18" s="684"/>
      <c r="DH18" s="684"/>
      <c r="DI18" s="684"/>
      <c r="DJ18" s="684"/>
      <c r="DK18" s="684"/>
      <c r="DL18" s="684"/>
      <c r="DM18" s="684"/>
      <c r="DN18" s="684"/>
      <c r="DO18" s="684"/>
      <c r="DP18" s="685"/>
      <c r="DQ18" s="692">
        <v>3169</v>
      </c>
      <c r="DR18" s="684"/>
      <c r="DS18" s="684"/>
      <c r="DT18" s="684"/>
      <c r="DU18" s="684"/>
      <c r="DV18" s="684"/>
      <c r="DW18" s="684"/>
      <c r="DX18" s="684"/>
      <c r="DY18" s="684"/>
      <c r="DZ18" s="684"/>
      <c r="EA18" s="684"/>
      <c r="EB18" s="684"/>
      <c r="EC18" s="693"/>
    </row>
    <row r="19" spans="2:133" ht="11.25" customHeight="1" x14ac:dyDescent="0.15">
      <c r="B19" s="680" t="s">
        <v>269</v>
      </c>
      <c r="C19" s="681"/>
      <c r="D19" s="681"/>
      <c r="E19" s="681"/>
      <c r="F19" s="681"/>
      <c r="G19" s="681"/>
      <c r="H19" s="681"/>
      <c r="I19" s="681"/>
      <c r="J19" s="681"/>
      <c r="K19" s="681"/>
      <c r="L19" s="681"/>
      <c r="M19" s="681"/>
      <c r="N19" s="681"/>
      <c r="O19" s="681"/>
      <c r="P19" s="681"/>
      <c r="Q19" s="682"/>
      <c r="R19" s="683">
        <v>11064</v>
      </c>
      <c r="S19" s="684"/>
      <c r="T19" s="684"/>
      <c r="U19" s="684"/>
      <c r="V19" s="684"/>
      <c r="W19" s="684"/>
      <c r="X19" s="684"/>
      <c r="Y19" s="685"/>
      <c r="Z19" s="686">
        <v>0</v>
      </c>
      <c r="AA19" s="686"/>
      <c r="AB19" s="686"/>
      <c r="AC19" s="686"/>
      <c r="AD19" s="687">
        <v>11064</v>
      </c>
      <c r="AE19" s="687"/>
      <c r="AF19" s="687"/>
      <c r="AG19" s="687"/>
      <c r="AH19" s="687"/>
      <c r="AI19" s="687"/>
      <c r="AJ19" s="687"/>
      <c r="AK19" s="687"/>
      <c r="AL19" s="688">
        <v>0</v>
      </c>
      <c r="AM19" s="689"/>
      <c r="AN19" s="689"/>
      <c r="AO19" s="690"/>
      <c r="AP19" s="680" t="s">
        <v>270</v>
      </c>
      <c r="AQ19" s="681"/>
      <c r="AR19" s="681"/>
      <c r="AS19" s="681"/>
      <c r="AT19" s="681"/>
      <c r="AU19" s="681"/>
      <c r="AV19" s="681"/>
      <c r="AW19" s="681"/>
      <c r="AX19" s="681"/>
      <c r="AY19" s="681"/>
      <c r="AZ19" s="681"/>
      <c r="BA19" s="681"/>
      <c r="BB19" s="681"/>
      <c r="BC19" s="681"/>
      <c r="BD19" s="681"/>
      <c r="BE19" s="681"/>
      <c r="BF19" s="682"/>
      <c r="BG19" s="683">
        <v>1545045</v>
      </c>
      <c r="BH19" s="684"/>
      <c r="BI19" s="684"/>
      <c r="BJ19" s="684"/>
      <c r="BK19" s="684"/>
      <c r="BL19" s="684"/>
      <c r="BM19" s="684"/>
      <c r="BN19" s="685"/>
      <c r="BO19" s="686">
        <v>3.5</v>
      </c>
      <c r="BP19" s="686"/>
      <c r="BQ19" s="686"/>
      <c r="BR19" s="686"/>
      <c r="BS19" s="692" t="s">
        <v>231</v>
      </c>
      <c r="BT19" s="684"/>
      <c r="BU19" s="684"/>
      <c r="BV19" s="684"/>
      <c r="BW19" s="684"/>
      <c r="BX19" s="684"/>
      <c r="BY19" s="684"/>
      <c r="BZ19" s="684"/>
      <c r="CA19" s="684"/>
      <c r="CB19" s="693"/>
      <c r="CD19" s="698" t="s">
        <v>271</v>
      </c>
      <c r="CE19" s="699"/>
      <c r="CF19" s="699"/>
      <c r="CG19" s="699"/>
      <c r="CH19" s="699"/>
      <c r="CI19" s="699"/>
      <c r="CJ19" s="699"/>
      <c r="CK19" s="699"/>
      <c r="CL19" s="699"/>
      <c r="CM19" s="699"/>
      <c r="CN19" s="699"/>
      <c r="CO19" s="699"/>
      <c r="CP19" s="699"/>
      <c r="CQ19" s="700"/>
      <c r="CR19" s="683" t="s">
        <v>237</v>
      </c>
      <c r="CS19" s="684"/>
      <c r="CT19" s="684"/>
      <c r="CU19" s="684"/>
      <c r="CV19" s="684"/>
      <c r="CW19" s="684"/>
      <c r="CX19" s="684"/>
      <c r="CY19" s="685"/>
      <c r="CZ19" s="686" t="s">
        <v>231</v>
      </c>
      <c r="DA19" s="686"/>
      <c r="DB19" s="686"/>
      <c r="DC19" s="686"/>
      <c r="DD19" s="692" t="s">
        <v>231</v>
      </c>
      <c r="DE19" s="684"/>
      <c r="DF19" s="684"/>
      <c r="DG19" s="684"/>
      <c r="DH19" s="684"/>
      <c r="DI19" s="684"/>
      <c r="DJ19" s="684"/>
      <c r="DK19" s="684"/>
      <c r="DL19" s="684"/>
      <c r="DM19" s="684"/>
      <c r="DN19" s="684"/>
      <c r="DO19" s="684"/>
      <c r="DP19" s="685"/>
      <c r="DQ19" s="692" t="s">
        <v>237</v>
      </c>
      <c r="DR19" s="684"/>
      <c r="DS19" s="684"/>
      <c r="DT19" s="684"/>
      <c r="DU19" s="684"/>
      <c r="DV19" s="684"/>
      <c r="DW19" s="684"/>
      <c r="DX19" s="684"/>
      <c r="DY19" s="684"/>
      <c r="DZ19" s="684"/>
      <c r="EA19" s="684"/>
      <c r="EB19" s="684"/>
      <c r="EC19" s="693"/>
    </row>
    <row r="20" spans="2:133" ht="11.25" customHeight="1" x14ac:dyDescent="0.15">
      <c r="B20" s="680" t="s">
        <v>272</v>
      </c>
      <c r="C20" s="681"/>
      <c r="D20" s="681"/>
      <c r="E20" s="681"/>
      <c r="F20" s="681"/>
      <c r="G20" s="681"/>
      <c r="H20" s="681"/>
      <c r="I20" s="681"/>
      <c r="J20" s="681"/>
      <c r="K20" s="681"/>
      <c r="L20" s="681"/>
      <c r="M20" s="681"/>
      <c r="N20" s="681"/>
      <c r="O20" s="681"/>
      <c r="P20" s="681"/>
      <c r="Q20" s="682"/>
      <c r="R20" s="683">
        <v>8288</v>
      </c>
      <c r="S20" s="684"/>
      <c r="T20" s="684"/>
      <c r="U20" s="684"/>
      <c r="V20" s="684"/>
      <c r="W20" s="684"/>
      <c r="X20" s="684"/>
      <c r="Y20" s="685"/>
      <c r="Z20" s="686">
        <v>0</v>
      </c>
      <c r="AA20" s="686"/>
      <c r="AB20" s="686"/>
      <c r="AC20" s="686"/>
      <c r="AD20" s="687">
        <v>8288</v>
      </c>
      <c r="AE20" s="687"/>
      <c r="AF20" s="687"/>
      <c r="AG20" s="687"/>
      <c r="AH20" s="687"/>
      <c r="AI20" s="687"/>
      <c r="AJ20" s="687"/>
      <c r="AK20" s="687"/>
      <c r="AL20" s="688">
        <v>0</v>
      </c>
      <c r="AM20" s="689"/>
      <c r="AN20" s="689"/>
      <c r="AO20" s="690"/>
      <c r="AP20" s="680" t="s">
        <v>273</v>
      </c>
      <c r="AQ20" s="681"/>
      <c r="AR20" s="681"/>
      <c r="AS20" s="681"/>
      <c r="AT20" s="681"/>
      <c r="AU20" s="681"/>
      <c r="AV20" s="681"/>
      <c r="AW20" s="681"/>
      <c r="AX20" s="681"/>
      <c r="AY20" s="681"/>
      <c r="AZ20" s="681"/>
      <c r="BA20" s="681"/>
      <c r="BB20" s="681"/>
      <c r="BC20" s="681"/>
      <c r="BD20" s="681"/>
      <c r="BE20" s="681"/>
      <c r="BF20" s="682"/>
      <c r="BG20" s="683">
        <v>1545045</v>
      </c>
      <c r="BH20" s="684"/>
      <c r="BI20" s="684"/>
      <c r="BJ20" s="684"/>
      <c r="BK20" s="684"/>
      <c r="BL20" s="684"/>
      <c r="BM20" s="684"/>
      <c r="BN20" s="685"/>
      <c r="BO20" s="686">
        <v>3.5</v>
      </c>
      <c r="BP20" s="686"/>
      <c r="BQ20" s="686"/>
      <c r="BR20" s="686"/>
      <c r="BS20" s="692" t="s">
        <v>237</v>
      </c>
      <c r="BT20" s="684"/>
      <c r="BU20" s="684"/>
      <c r="BV20" s="684"/>
      <c r="BW20" s="684"/>
      <c r="BX20" s="684"/>
      <c r="BY20" s="684"/>
      <c r="BZ20" s="684"/>
      <c r="CA20" s="684"/>
      <c r="CB20" s="693"/>
      <c r="CD20" s="698" t="s">
        <v>274</v>
      </c>
      <c r="CE20" s="699"/>
      <c r="CF20" s="699"/>
      <c r="CG20" s="699"/>
      <c r="CH20" s="699"/>
      <c r="CI20" s="699"/>
      <c r="CJ20" s="699"/>
      <c r="CK20" s="699"/>
      <c r="CL20" s="699"/>
      <c r="CM20" s="699"/>
      <c r="CN20" s="699"/>
      <c r="CO20" s="699"/>
      <c r="CP20" s="699"/>
      <c r="CQ20" s="700"/>
      <c r="CR20" s="683">
        <v>134804136</v>
      </c>
      <c r="CS20" s="684"/>
      <c r="CT20" s="684"/>
      <c r="CU20" s="684"/>
      <c r="CV20" s="684"/>
      <c r="CW20" s="684"/>
      <c r="CX20" s="684"/>
      <c r="CY20" s="685"/>
      <c r="CZ20" s="686">
        <v>100</v>
      </c>
      <c r="DA20" s="686"/>
      <c r="DB20" s="686"/>
      <c r="DC20" s="686"/>
      <c r="DD20" s="692">
        <v>13673569</v>
      </c>
      <c r="DE20" s="684"/>
      <c r="DF20" s="684"/>
      <c r="DG20" s="684"/>
      <c r="DH20" s="684"/>
      <c r="DI20" s="684"/>
      <c r="DJ20" s="684"/>
      <c r="DK20" s="684"/>
      <c r="DL20" s="684"/>
      <c r="DM20" s="684"/>
      <c r="DN20" s="684"/>
      <c r="DO20" s="684"/>
      <c r="DP20" s="685"/>
      <c r="DQ20" s="692">
        <v>80256363</v>
      </c>
      <c r="DR20" s="684"/>
      <c r="DS20" s="684"/>
      <c r="DT20" s="684"/>
      <c r="DU20" s="684"/>
      <c r="DV20" s="684"/>
      <c r="DW20" s="684"/>
      <c r="DX20" s="684"/>
      <c r="DY20" s="684"/>
      <c r="DZ20" s="684"/>
      <c r="EA20" s="684"/>
      <c r="EB20" s="684"/>
      <c r="EC20" s="693"/>
    </row>
    <row r="21" spans="2:133" ht="11.25" customHeight="1" x14ac:dyDescent="0.15">
      <c r="B21" s="680" t="s">
        <v>275</v>
      </c>
      <c r="C21" s="681"/>
      <c r="D21" s="681"/>
      <c r="E21" s="681"/>
      <c r="F21" s="681"/>
      <c r="G21" s="681"/>
      <c r="H21" s="681"/>
      <c r="I21" s="681"/>
      <c r="J21" s="681"/>
      <c r="K21" s="681"/>
      <c r="L21" s="681"/>
      <c r="M21" s="681"/>
      <c r="N21" s="681"/>
      <c r="O21" s="681"/>
      <c r="P21" s="681"/>
      <c r="Q21" s="682"/>
      <c r="R21" s="683">
        <v>274901</v>
      </c>
      <c r="S21" s="684"/>
      <c r="T21" s="684"/>
      <c r="U21" s="684"/>
      <c r="V21" s="684"/>
      <c r="W21" s="684"/>
      <c r="X21" s="684"/>
      <c r="Y21" s="685"/>
      <c r="Z21" s="686">
        <v>0.2</v>
      </c>
      <c r="AA21" s="686"/>
      <c r="AB21" s="686"/>
      <c r="AC21" s="686"/>
      <c r="AD21" s="687">
        <v>274901</v>
      </c>
      <c r="AE21" s="687"/>
      <c r="AF21" s="687"/>
      <c r="AG21" s="687"/>
      <c r="AH21" s="687"/>
      <c r="AI21" s="687"/>
      <c r="AJ21" s="687"/>
      <c r="AK21" s="687"/>
      <c r="AL21" s="688">
        <v>0.4</v>
      </c>
      <c r="AM21" s="689"/>
      <c r="AN21" s="689"/>
      <c r="AO21" s="690"/>
      <c r="AP21" s="702" t="s">
        <v>276</v>
      </c>
      <c r="AQ21" s="703"/>
      <c r="AR21" s="703"/>
      <c r="AS21" s="703"/>
      <c r="AT21" s="703"/>
      <c r="AU21" s="703"/>
      <c r="AV21" s="703"/>
      <c r="AW21" s="703"/>
      <c r="AX21" s="703"/>
      <c r="AY21" s="703"/>
      <c r="AZ21" s="703"/>
      <c r="BA21" s="703"/>
      <c r="BB21" s="703"/>
      <c r="BC21" s="703"/>
      <c r="BD21" s="703"/>
      <c r="BE21" s="703"/>
      <c r="BF21" s="704"/>
      <c r="BG21" s="683">
        <v>32834</v>
      </c>
      <c r="BH21" s="684"/>
      <c r="BI21" s="684"/>
      <c r="BJ21" s="684"/>
      <c r="BK21" s="684"/>
      <c r="BL21" s="684"/>
      <c r="BM21" s="684"/>
      <c r="BN21" s="685"/>
      <c r="BO21" s="686">
        <v>0.1</v>
      </c>
      <c r="BP21" s="686"/>
      <c r="BQ21" s="686"/>
      <c r="BR21" s="686"/>
      <c r="BS21" s="692" t="s">
        <v>128</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277</v>
      </c>
      <c r="C22" s="681"/>
      <c r="D22" s="681"/>
      <c r="E22" s="681"/>
      <c r="F22" s="681"/>
      <c r="G22" s="681"/>
      <c r="H22" s="681"/>
      <c r="I22" s="681"/>
      <c r="J22" s="681"/>
      <c r="K22" s="681"/>
      <c r="L22" s="681"/>
      <c r="M22" s="681"/>
      <c r="N22" s="681"/>
      <c r="O22" s="681"/>
      <c r="P22" s="681"/>
      <c r="Q22" s="682"/>
      <c r="R22" s="683">
        <v>20581659</v>
      </c>
      <c r="S22" s="684"/>
      <c r="T22" s="684"/>
      <c r="U22" s="684"/>
      <c r="V22" s="684"/>
      <c r="W22" s="684"/>
      <c r="X22" s="684"/>
      <c r="Y22" s="685"/>
      <c r="Z22" s="686">
        <v>15</v>
      </c>
      <c r="AA22" s="686"/>
      <c r="AB22" s="686"/>
      <c r="AC22" s="686"/>
      <c r="AD22" s="687">
        <v>19200952</v>
      </c>
      <c r="AE22" s="687"/>
      <c r="AF22" s="687"/>
      <c r="AG22" s="687"/>
      <c r="AH22" s="687"/>
      <c r="AI22" s="687"/>
      <c r="AJ22" s="687"/>
      <c r="AK22" s="687"/>
      <c r="AL22" s="688">
        <v>26.9</v>
      </c>
      <c r="AM22" s="689"/>
      <c r="AN22" s="689"/>
      <c r="AO22" s="690"/>
      <c r="AP22" s="702" t="s">
        <v>278</v>
      </c>
      <c r="AQ22" s="703"/>
      <c r="AR22" s="703"/>
      <c r="AS22" s="703"/>
      <c r="AT22" s="703"/>
      <c r="AU22" s="703"/>
      <c r="AV22" s="703"/>
      <c r="AW22" s="703"/>
      <c r="AX22" s="703"/>
      <c r="AY22" s="703"/>
      <c r="AZ22" s="703"/>
      <c r="BA22" s="703"/>
      <c r="BB22" s="703"/>
      <c r="BC22" s="703"/>
      <c r="BD22" s="703"/>
      <c r="BE22" s="703"/>
      <c r="BF22" s="704"/>
      <c r="BG22" s="683">
        <v>1512211</v>
      </c>
      <c r="BH22" s="684"/>
      <c r="BI22" s="684"/>
      <c r="BJ22" s="684"/>
      <c r="BK22" s="684"/>
      <c r="BL22" s="684"/>
      <c r="BM22" s="684"/>
      <c r="BN22" s="685"/>
      <c r="BO22" s="686">
        <v>3.5</v>
      </c>
      <c r="BP22" s="686"/>
      <c r="BQ22" s="686"/>
      <c r="BR22" s="686"/>
      <c r="BS22" s="692" t="s">
        <v>237</v>
      </c>
      <c r="BT22" s="684"/>
      <c r="BU22" s="684"/>
      <c r="BV22" s="684"/>
      <c r="BW22" s="684"/>
      <c r="BX22" s="684"/>
      <c r="BY22" s="684"/>
      <c r="BZ22" s="684"/>
      <c r="CA22" s="684"/>
      <c r="CB22" s="693"/>
      <c r="CD22" s="665" t="s">
        <v>279</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280</v>
      </c>
      <c r="C23" s="681"/>
      <c r="D23" s="681"/>
      <c r="E23" s="681"/>
      <c r="F23" s="681"/>
      <c r="G23" s="681"/>
      <c r="H23" s="681"/>
      <c r="I23" s="681"/>
      <c r="J23" s="681"/>
      <c r="K23" s="681"/>
      <c r="L23" s="681"/>
      <c r="M23" s="681"/>
      <c r="N23" s="681"/>
      <c r="O23" s="681"/>
      <c r="P23" s="681"/>
      <c r="Q23" s="682"/>
      <c r="R23" s="683">
        <v>19200952</v>
      </c>
      <c r="S23" s="684"/>
      <c r="T23" s="684"/>
      <c r="U23" s="684"/>
      <c r="V23" s="684"/>
      <c r="W23" s="684"/>
      <c r="X23" s="684"/>
      <c r="Y23" s="685"/>
      <c r="Z23" s="686">
        <v>14</v>
      </c>
      <c r="AA23" s="686"/>
      <c r="AB23" s="686"/>
      <c r="AC23" s="686"/>
      <c r="AD23" s="687">
        <v>19200952</v>
      </c>
      <c r="AE23" s="687"/>
      <c r="AF23" s="687"/>
      <c r="AG23" s="687"/>
      <c r="AH23" s="687"/>
      <c r="AI23" s="687"/>
      <c r="AJ23" s="687"/>
      <c r="AK23" s="687"/>
      <c r="AL23" s="688">
        <v>26.9</v>
      </c>
      <c r="AM23" s="689"/>
      <c r="AN23" s="689"/>
      <c r="AO23" s="690"/>
      <c r="AP23" s="702" t="s">
        <v>281</v>
      </c>
      <c r="AQ23" s="703"/>
      <c r="AR23" s="703"/>
      <c r="AS23" s="703"/>
      <c r="AT23" s="703"/>
      <c r="AU23" s="703"/>
      <c r="AV23" s="703"/>
      <c r="AW23" s="703"/>
      <c r="AX23" s="703"/>
      <c r="AY23" s="703"/>
      <c r="AZ23" s="703"/>
      <c r="BA23" s="703"/>
      <c r="BB23" s="703"/>
      <c r="BC23" s="703"/>
      <c r="BD23" s="703"/>
      <c r="BE23" s="703"/>
      <c r="BF23" s="704"/>
      <c r="BG23" s="683" t="s">
        <v>231</v>
      </c>
      <c r="BH23" s="684"/>
      <c r="BI23" s="684"/>
      <c r="BJ23" s="684"/>
      <c r="BK23" s="684"/>
      <c r="BL23" s="684"/>
      <c r="BM23" s="684"/>
      <c r="BN23" s="685"/>
      <c r="BO23" s="686" t="s">
        <v>237</v>
      </c>
      <c r="BP23" s="686"/>
      <c r="BQ23" s="686"/>
      <c r="BR23" s="686"/>
      <c r="BS23" s="692" t="s">
        <v>128</v>
      </c>
      <c r="BT23" s="684"/>
      <c r="BU23" s="684"/>
      <c r="BV23" s="684"/>
      <c r="BW23" s="684"/>
      <c r="BX23" s="684"/>
      <c r="BY23" s="684"/>
      <c r="BZ23" s="684"/>
      <c r="CA23" s="684"/>
      <c r="CB23" s="693"/>
      <c r="CD23" s="665" t="s">
        <v>219</v>
      </c>
      <c r="CE23" s="666"/>
      <c r="CF23" s="666"/>
      <c r="CG23" s="666"/>
      <c r="CH23" s="666"/>
      <c r="CI23" s="666"/>
      <c r="CJ23" s="666"/>
      <c r="CK23" s="666"/>
      <c r="CL23" s="666"/>
      <c r="CM23" s="666"/>
      <c r="CN23" s="666"/>
      <c r="CO23" s="666"/>
      <c r="CP23" s="666"/>
      <c r="CQ23" s="667"/>
      <c r="CR23" s="665" t="s">
        <v>282</v>
      </c>
      <c r="CS23" s="666"/>
      <c r="CT23" s="666"/>
      <c r="CU23" s="666"/>
      <c r="CV23" s="666"/>
      <c r="CW23" s="666"/>
      <c r="CX23" s="666"/>
      <c r="CY23" s="667"/>
      <c r="CZ23" s="665" t="s">
        <v>283</v>
      </c>
      <c r="DA23" s="666"/>
      <c r="DB23" s="666"/>
      <c r="DC23" s="667"/>
      <c r="DD23" s="665" t="s">
        <v>284</v>
      </c>
      <c r="DE23" s="666"/>
      <c r="DF23" s="666"/>
      <c r="DG23" s="666"/>
      <c r="DH23" s="666"/>
      <c r="DI23" s="666"/>
      <c r="DJ23" s="666"/>
      <c r="DK23" s="667"/>
      <c r="DL23" s="714" t="s">
        <v>285</v>
      </c>
      <c r="DM23" s="715"/>
      <c r="DN23" s="715"/>
      <c r="DO23" s="715"/>
      <c r="DP23" s="715"/>
      <c r="DQ23" s="715"/>
      <c r="DR23" s="715"/>
      <c r="DS23" s="715"/>
      <c r="DT23" s="715"/>
      <c r="DU23" s="715"/>
      <c r="DV23" s="716"/>
      <c r="DW23" s="665" t="s">
        <v>286</v>
      </c>
      <c r="DX23" s="666"/>
      <c r="DY23" s="666"/>
      <c r="DZ23" s="666"/>
      <c r="EA23" s="666"/>
      <c r="EB23" s="666"/>
      <c r="EC23" s="667"/>
    </row>
    <row r="24" spans="2:133" ht="11.25" customHeight="1" x14ac:dyDescent="0.15">
      <c r="B24" s="680" t="s">
        <v>287</v>
      </c>
      <c r="C24" s="681"/>
      <c r="D24" s="681"/>
      <c r="E24" s="681"/>
      <c r="F24" s="681"/>
      <c r="G24" s="681"/>
      <c r="H24" s="681"/>
      <c r="I24" s="681"/>
      <c r="J24" s="681"/>
      <c r="K24" s="681"/>
      <c r="L24" s="681"/>
      <c r="M24" s="681"/>
      <c r="N24" s="681"/>
      <c r="O24" s="681"/>
      <c r="P24" s="681"/>
      <c r="Q24" s="682"/>
      <c r="R24" s="683">
        <v>1380545</v>
      </c>
      <c r="S24" s="684"/>
      <c r="T24" s="684"/>
      <c r="U24" s="684"/>
      <c r="V24" s="684"/>
      <c r="W24" s="684"/>
      <c r="X24" s="684"/>
      <c r="Y24" s="685"/>
      <c r="Z24" s="686">
        <v>1</v>
      </c>
      <c r="AA24" s="686"/>
      <c r="AB24" s="686"/>
      <c r="AC24" s="686"/>
      <c r="AD24" s="687" t="s">
        <v>128</v>
      </c>
      <c r="AE24" s="687"/>
      <c r="AF24" s="687"/>
      <c r="AG24" s="687"/>
      <c r="AH24" s="687"/>
      <c r="AI24" s="687"/>
      <c r="AJ24" s="687"/>
      <c r="AK24" s="687"/>
      <c r="AL24" s="688" t="s">
        <v>231</v>
      </c>
      <c r="AM24" s="689"/>
      <c r="AN24" s="689"/>
      <c r="AO24" s="690"/>
      <c r="AP24" s="702" t="s">
        <v>288</v>
      </c>
      <c r="AQ24" s="703"/>
      <c r="AR24" s="703"/>
      <c r="AS24" s="703"/>
      <c r="AT24" s="703"/>
      <c r="AU24" s="703"/>
      <c r="AV24" s="703"/>
      <c r="AW24" s="703"/>
      <c r="AX24" s="703"/>
      <c r="AY24" s="703"/>
      <c r="AZ24" s="703"/>
      <c r="BA24" s="703"/>
      <c r="BB24" s="703"/>
      <c r="BC24" s="703"/>
      <c r="BD24" s="703"/>
      <c r="BE24" s="703"/>
      <c r="BF24" s="704"/>
      <c r="BG24" s="683" t="s">
        <v>231</v>
      </c>
      <c r="BH24" s="684"/>
      <c r="BI24" s="684"/>
      <c r="BJ24" s="684"/>
      <c r="BK24" s="684"/>
      <c r="BL24" s="684"/>
      <c r="BM24" s="684"/>
      <c r="BN24" s="685"/>
      <c r="BO24" s="686" t="s">
        <v>128</v>
      </c>
      <c r="BP24" s="686"/>
      <c r="BQ24" s="686"/>
      <c r="BR24" s="686"/>
      <c r="BS24" s="692" t="s">
        <v>128</v>
      </c>
      <c r="BT24" s="684"/>
      <c r="BU24" s="684"/>
      <c r="BV24" s="684"/>
      <c r="BW24" s="684"/>
      <c r="BX24" s="684"/>
      <c r="BY24" s="684"/>
      <c r="BZ24" s="684"/>
      <c r="CA24" s="684"/>
      <c r="CB24" s="693"/>
      <c r="CD24" s="694" t="s">
        <v>289</v>
      </c>
      <c r="CE24" s="695"/>
      <c r="CF24" s="695"/>
      <c r="CG24" s="695"/>
      <c r="CH24" s="695"/>
      <c r="CI24" s="695"/>
      <c r="CJ24" s="695"/>
      <c r="CK24" s="695"/>
      <c r="CL24" s="695"/>
      <c r="CM24" s="695"/>
      <c r="CN24" s="695"/>
      <c r="CO24" s="695"/>
      <c r="CP24" s="695"/>
      <c r="CQ24" s="696"/>
      <c r="CR24" s="672">
        <v>70133147</v>
      </c>
      <c r="CS24" s="673"/>
      <c r="CT24" s="673"/>
      <c r="CU24" s="673"/>
      <c r="CV24" s="673"/>
      <c r="CW24" s="673"/>
      <c r="CX24" s="673"/>
      <c r="CY24" s="674"/>
      <c r="CZ24" s="677">
        <v>52</v>
      </c>
      <c r="DA24" s="678"/>
      <c r="DB24" s="678"/>
      <c r="DC24" s="697"/>
      <c r="DD24" s="722">
        <v>44003224</v>
      </c>
      <c r="DE24" s="673"/>
      <c r="DF24" s="673"/>
      <c r="DG24" s="673"/>
      <c r="DH24" s="673"/>
      <c r="DI24" s="673"/>
      <c r="DJ24" s="673"/>
      <c r="DK24" s="674"/>
      <c r="DL24" s="722">
        <v>43504333</v>
      </c>
      <c r="DM24" s="673"/>
      <c r="DN24" s="673"/>
      <c r="DO24" s="673"/>
      <c r="DP24" s="673"/>
      <c r="DQ24" s="673"/>
      <c r="DR24" s="673"/>
      <c r="DS24" s="673"/>
      <c r="DT24" s="673"/>
      <c r="DU24" s="673"/>
      <c r="DV24" s="674"/>
      <c r="DW24" s="677">
        <v>57.3</v>
      </c>
      <c r="DX24" s="678"/>
      <c r="DY24" s="678"/>
      <c r="DZ24" s="678"/>
      <c r="EA24" s="678"/>
      <c r="EB24" s="678"/>
      <c r="EC24" s="679"/>
    </row>
    <row r="25" spans="2:133" ht="11.25" customHeight="1" x14ac:dyDescent="0.15">
      <c r="B25" s="680" t="s">
        <v>290</v>
      </c>
      <c r="C25" s="681"/>
      <c r="D25" s="681"/>
      <c r="E25" s="681"/>
      <c r="F25" s="681"/>
      <c r="G25" s="681"/>
      <c r="H25" s="681"/>
      <c r="I25" s="681"/>
      <c r="J25" s="681"/>
      <c r="K25" s="681"/>
      <c r="L25" s="681"/>
      <c r="M25" s="681"/>
      <c r="N25" s="681"/>
      <c r="O25" s="681"/>
      <c r="P25" s="681"/>
      <c r="Q25" s="682"/>
      <c r="R25" s="683">
        <v>162</v>
      </c>
      <c r="S25" s="684"/>
      <c r="T25" s="684"/>
      <c r="U25" s="684"/>
      <c r="V25" s="684"/>
      <c r="W25" s="684"/>
      <c r="X25" s="684"/>
      <c r="Y25" s="685"/>
      <c r="Z25" s="686">
        <v>0</v>
      </c>
      <c r="AA25" s="686"/>
      <c r="AB25" s="686"/>
      <c r="AC25" s="686"/>
      <c r="AD25" s="687" t="s">
        <v>128</v>
      </c>
      <c r="AE25" s="687"/>
      <c r="AF25" s="687"/>
      <c r="AG25" s="687"/>
      <c r="AH25" s="687"/>
      <c r="AI25" s="687"/>
      <c r="AJ25" s="687"/>
      <c r="AK25" s="687"/>
      <c r="AL25" s="688" t="s">
        <v>128</v>
      </c>
      <c r="AM25" s="689"/>
      <c r="AN25" s="689"/>
      <c r="AO25" s="690"/>
      <c r="AP25" s="702" t="s">
        <v>291</v>
      </c>
      <c r="AQ25" s="703"/>
      <c r="AR25" s="703"/>
      <c r="AS25" s="703"/>
      <c r="AT25" s="703"/>
      <c r="AU25" s="703"/>
      <c r="AV25" s="703"/>
      <c r="AW25" s="703"/>
      <c r="AX25" s="703"/>
      <c r="AY25" s="703"/>
      <c r="AZ25" s="703"/>
      <c r="BA25" s="703"/>
      <c r="BB25" s="703"/>
      <c r="BC25" s="703"/>
      <c r="BD25" s="703"/>
      <c r="BE25" s="703"/>
      <c r="BF25" s="704"/>
      <c r="BG25" s="683" t="s">
        <v>237</v>
      </c>
      <c r="BH25" s="684"/>
      <c r="BI25" s="684"/>
      <c r="BJ25" s="684"/>
      <c r="BK25" s="684"/>
      <c r="BL25" s="684"/>
      <c r="BM25" s="684"/>
      <c r="BN25" s="685"/>
      <c r="BO25" s="686" t="s">
        <v>237</v>
      </c>
      <c r="BP25" s="686"/>
      <c r="BQ25" s="686"/>
      <c r="BR25" s="686"/>
      <c r="BS25" s="692" t="s">
        <v>129</v>
      </c>
      <c r="BT25" s="684"/>
      <c r="BU25" s="684"/>
      <c r="BV25" s="684"/>
      <c r="BW25" s="684"/>
      <c r="BX25" s="684"/>
      <c r="BY25" s="684"/>
      <c r="BZ25" s="684"/>
      <c r="CA25" s="684"/>
      <c r="CB25" s="693"/>
      <c r="CD25" s="698" t="s">
        <v>292</v>
      </c>
      <c r="CE25" s="699"/>
      <c r="CF25" s="699"/>
      <c r="CG25" s="699"/>
      <c r="CH25" s="699"/>
      <c r="CI25" s="699"/>
      <c r="CJ25" s="699"/>
      <c r="CK25" s="699"/>
      <c r="CL25" s="699"/>
      <c r="CM25" s="699"/>
      <c r="CN25" s="699"/>
      <c r="CO25" s="699"/>
      <c r="CP25" s="699"/>
      <c r="CQ25" s="700"/>
      <c r="CR25" s="683">
        <v>21278202</v>
      </c>
      <c r="CS25" s="719"/>
      <c r="CT25" s="719"/>
      <c r="CU25" s="719"/>
      <c r="CV25" s="719"/>
      <c r="CW25" s="719"/>
      <c r="CX25" s="719"/>
      <c r="CY25" s="720"/>
      <c r="CZ25" s="688">
        <v>15.8</v>
      </c>
      <c r="DA25" s="717"/>
      <c r="DB25" s="717"/>
      <c r="DC25" s="721"/>
      <c r="DD25" s="692">
        <v>20063031</v>
      </c>
      <c r="DE25" s="719"/>
      <c r="DF25" s="719"/>
      <c r="DG25" s="719"/>
      <c r="DH25" s="719"/>
      <c r="DI25" s="719"/>
      <c r="DJ25" s="719"/>
      <c r="DK25" s="720"/>
      <c r="DL25" s="692">
        <v>19808327</v>
      </c>
      <c r="DM25" s="719"/>
      <c r="DN25" s="719"/>
      <c r="DO25" s="719"/>
      <c r="DP25" s="719"/>
      <c r="DQ25" s="719"/>
      <c r="DR25" s="719"/>
      <c r="DS25" s="719"/>
      <c r="DT25" s="719"/>
      <c r="DU25" s="719"/>
      <c r="DV25" s="720"/>
      <c r="DW25" s="688">
        <v>26.1</v>
      </c>
      <c r="DX25" s="717"/>
      <c r="DY25" s="717"/>
      <c r="DZ25" s="717"/>
      <c r="EA25" s="717"/>
      <c r="EB25" s="717"/>
      <c r="EC25" s="718"/>
    </row>
    <row r="26" spans="2:133" ht="11.25" customHeight="1" x14ac:dyDescent="0.15">
      <c r="B26" s="680" t="s">
        <v>293</v>
      </c>
      <c r="C26" s="681"/>
      <c r="D26" s="681"/>
      <c r="E26" s="681"/>
      <c r="F26" s="681"/>
      <c r="G26" s="681"/>
      <c r="H26" s="681"/>
      <c r="I26" s="681"/>
      <c r="J26" s="681"/>
      <c r="K26" s="681"/>
      <c r="L26" s="681"/>
      <c r="M26" s="681"/>
      <c r="N26" s="681"/>
      <c r="O26" s="681"/>
      <c r="P26" s="681"/>
      <c r="Q26" s="682"/>
      <c r="R26" s="683">
        <v>72219722</v>
      </c>
      <c r="S26" s="684"/>
      <c r="T26" s="684"/>
      <c r="U26" s="684"/>
      <c r="V26" s="684"/>
      <c r="W26" s="684"/>
      <c r="X26" s="684"/>
      <c r="Y26" s="685"/>
      <c r="Z26" s="686">
        <v>52.5</v>
      </c>
      <c r="AA26" s="686"/>
      <c r="AB26" s="686"/>
      <c r="AC26" s="686"/>
      <c r="AD26" s="687">
        <v>70839015</v>
      </c>
      <c r="AE26" s="687"/>
      <c r="AF26" s="687"/>
      <c r="AG26" s="687"/>
      <c r="AH26" s="687"/>
      <c r="AI26" s="687"/>
      <c r="AJ26" s="687"/>
      <c r="AK26" s="687"/>
      <c r="AL26" s="688">
        <v>99.4</v>
      </c>
      <c r="AM26" s="689"/>
      <c r="AN26" s="689"/>
      <c r="AO26" s="690"/>
      <c r="AP26" s="702" t="s">
        <v>294</v>
      </c>
      <c r="AQ26" s="732"/>
      <c r="AR26" s="732"/>
      <c r="AS26" s="732"/>
      <c r="AT26" s="732"/>
      <c r="AU26" s="732"/>
      <c r="AV26" s="732"/>
      <c r="AW26" s="732"/>
      <c r="AX26" s="732"/>
      <c r="AY26" s="732"/>
      <c r="AZ26" s="732"/>
      <c r="BA26" s="732"/>
      <c r="BB26" s="732"/>
      <c r="BC26" s="732"/>
      <c r="BD26" s="732"/>
      <c r="BE26" s="732"/>
      <c r="BF26" s="704"/>
      <c r="BG26" s="683" t="s">
        <v>128</v>
      </c>
      <c r="BH26" s="684"/>
      <c r="BI26" s="684"/>
      <c r="BJ26" s="684"/>
      <c r="BK26" s="684"/>
      <c r="BL26" s="684"/>
      <c r="BM26" s="684"/>
      <c r="BN26" s="685"/>
      <c r="BO26" s="686" t="s">
        <v>231</v>
      </c>
      <c r="BP26" s="686"/>
      <c r="BQ26" s="686"/>
      <c r="BR26" s="686"/>
      <c r="BS26" s="692" t="s">
        <v>231</v>
      </c>
      <c r="BT26" s="684"/>
      <c r="BU26" s="684"/>
      <c r="BV26" s="684"/>
      <c r="BW26" s="684"/>
      <c r="BX26" s="684"/>
      <c r="BY26" s="684"/>
      <c r="BZ26" s="684"/>
      <c r="CA26" s="684"/>
      <c r="CB26" s="693"/>
      <c r="CD26" s="698" t="s">
        <v>295</v>
      </c>
      <c r="CE26" s="699"/>
      <c r="CF26" s="699"/>
      <c r="CG26" s="699"/>
      <c r="CH26" s="699"/>
      <c r="CI26" s="699"/>
      <c r="CJ26" s="699"/>
      <c r="CK26" s="699"/>
      <c r="CL26" s="699"/>
      <c r="CM26" s="699"/>
      <c r="CN26" s="699"/>
      <c r="CO26" s="699"/>
      <c r="CP26" s="699"/>
      <c r="CQ26" s="700"/>
      <c r="CR26" s="683">
        <v>14011363</v>
      </c>
      <c r="CS26" s="684"/>
      <c r="CT26" s="684"/>
      <c r="CU26" s="684"/>
      <c r="CV26" s="684"/>
      <c r="CW26" s="684"/>
      <c r="CX26" s="684"/>
      <c r="CY26" s="685"/>
      <c r="CZ26" s="688">
        <v>10.4</v>
      </c>
      <c r="DA26" s="717"/>
      <c r="DB26" s="717"/>
      <c r="DC26" s="721"/>
      <c r="DD26" s="692">
        <v>13027674</v>
      </c>
      <c r="DE26" s="684"/>
      <c r="DF26" s="684"/>
      <c r="DG26" s="684"/>
      <c r="DH26" s="684"/>
      <c r="DI26" s="684"/>
      <c r="DJ26" s="684"/>
      <c r="DK26" s="685"/>
      <c r="DL26" s="692" t="s">
        <v>128</v>
      </c>
      <c r="DM26" s="684"/>
      <c r="DN26" s="684"/>
      <c r="DO26" s="684"/>
      <c r="DP26" s="684"/>
      <c r="DQ26" s="684"/>
      <c r="DR26" s="684"/>
      <c r="DS26" s="684"/>
      <c r="DT26" s="684"/>
      <c r="DU26" s="684"/>
      <c r="DV26" s="685"/>
      <c r="DW26" s="688" t="s">
        <v>231</v>
      </c>
      <c r="DX26" s="717"/>
      <c r="DY26" s="717"/>
      <c r="DZ26" s="717"/>
      <c r="EA26" s="717"/>
      <c r="EB26" s="717"/>
      <c r="EC26" s="718"/>
    </row>
    <row r="27" spans="2:133" ht="11.25" customHeight="1" x14ac:dyDescent="0.15">
      <c r="B27" s="680" t="s">
        <v>296</v>
      </c>
      <c r="C27" s="681"/>
      <c r="D27" s="681"/>
      <c r="E27" s="681"/>
      <c r="F27" s="681"/>
      <c r="G27" s="681"/>
      <c r="H27" s="681"/>
      <c r="I27" s="681"/>
      <c r="J27" s="681"/>
      <c r="K27" s="681"/>
      <c r="L27" s="681"/>
      <c r="M27" s="681"/>
      <c r="N27" s="681"/>
      <c r="O27" s="681"/>
      <c r="P27" s="681"/>
      <c r="Q27" s="682"/>
      <c r="R27" s="683">
        <v>59158</v>
      </c>
      <c r="S27" s="684"/>
      <c r="T27" s="684"/>
      <c r="U27" s="684"/>
      <c r="V27" s="684"/>
      <c r="W27" s="684"/>
      <c r="X27" s="684"/>
      <c r="Y27" s="685"/>
      <c r="Z27" s="686">
        <v>0</v>
      </c>
      <c r="AA27" s="686"/>
      <c r="AB27" s="686"/>
      <c r="AC27" s="686"/>
      <c r="AD27" s="687">
        <v>59158</v>
      </c>
      <c r="AE27" s="687"/>
      <c r="AF27" s="687"/>
      <c r="AG27" s="687"/>
      <c r="AH27" s="687"/>
      <c r="AI27" s="687"/>
      <c r="AJ27" s="687"/>
      <c r="AK27" s="687"/>
      <c r="AL27" s="688">
        <v>0.1</v>
      </c>
      <c r="AM27" s="689"/>
      <c r="AN27" s="689"/>
      <c r="AO27" s="690"/>
      <c r="AP27" s="680" t="s">
        <v>297</v>
      </c>
      <c r="AQ27" s="681"/>
      <c r="AR27" s="681"/>
      <c r="AS27" s="681"/>
      <c r="AT27" s="681"/>
      <c r="AU27" s="681"/>
      <c r="AV27" s="681"/>
      <c r="AW27" s="681"/>
      <c r="AX27" s="681"/>
      <c r="AY27" s="681"/>
      <c r="AZ27" s="681"/>
      <c r="BA27" s="681"/>
      <c r="BB27" s="681"/>
      <c r="BC27" s="681"/>
      <c r="BD27" s="681"/>
      <c r="BE27" s="681"/>
      <c r="BF27" s="682"/>
      <c r="BG27" s="683">
        <v>43705007</v>
      </c>
      <c r="BH27" s="684"/>
      <c r="BI27" s="684"/>
      <c r="BJ27" s="684"/>
      <c r="BK27" s="684"/>
      <c r="BL27" s="684"/>
      <c r="BM27" s="684"/>
      <c r="BN27" s="685"/>
      <c r="BO27" s="686">
        <v>100</v>
      </c>
      <c r="BP27" s="686"/>
      <c r="BQ27" s="686"/>
      <c r="BR27" s="686"/>
      <c r="BS27" s="692">
        <v>3100079</v>
      </c>
      <c r="BT27" s="684"/>
      <c r="BU27" s="684"/>
      <c r="BV27" s="684"/>
      <c r="BW27" s="684"/>
      <c r="BX27" s="684"/>
      <c r="BY27" s="684"/>
      <c r="BZ27" s="684"/>
      <c r="CA27" s="684"/>
      <c r="CB27" s="693"/>
      <c r="CD27" s="698" t="s">
        <v>298</v>
      </c>
      <c r="CE27" s="699"/>
      <c r="CF27" s="699"/>
      <c r="CG27" s="699"/>
      <c r="CH27" s="699"/>
      <c r="CI27" s="699"/>
      <c r="CJ27" s="699"/>
      <c r="CK27" s="699"/>
      <c r="CL27" s="699"/>
      <c r="CM27" s="699"/>
      <c r="CN27" s="699"/>
      <c r="CO27" s="699"/>
      <c r="CP27" s="699"/>
      <c r="CQ27" s="700"/>
      <c r="CR27" s="683">
        <v>34929267</v>
      </c>
      <c r="CS27" s="719"/>
      <c r="CT27" s="719"/>
      <c r="CU27" s="719"/>
      <c r="CV27" s="719"/>
      <c r="CW27" s="719"/>
      <c r="CX27" s="719"/>
      <c r="CY27" s="720"/>
      <c r="CZ27" s="688">
        <v>25.9</v>
      </c>
      <c r="DA27" s="717"/>
      <c r="DB27" s="717"/>
      <c r="DC27" s="721"/>
      <c r="DD27" s="692">
        <v>10338636</v>
      </c>
      <c r="DE27" s="719"/>
      <c r="DF27" s="719"/>
      <c r="DG27" s="719"/>
      <c r="DH27" s="719"/>
      <c r="DI27" s="719"/>
      <c r="DJ27" s="719"/>
      <c r="DK27" s="720"/>
      <c r="DL27" s="692">
        <v>10095149</v>
      </c>
      <c r="DM27" s="719"/>
      <c r="DN27" s="719"/>
      <c r="DO27" s="719"/>
      <c r="DP27" s="719"/>
      <c r="DQ27" s="719"/>
      <c r="DR27" s="719"/>
      <c r="DS27" s="719"/>
      <c r="DT27" s="719"/>
      <c r="DU27" s="719"/>
      <c r="DV27" s="720"/>
      <c r="DW27" s="688">
        <v>13.3</v>
      </c>
      <c r="DX27" s="717"/>
      <c r="DY27" s="717"/>
      <c r="DZ27" s="717"/>
      <c r="EA27" s="717"/>
      <c r="EB27" s="717"/>
      <c r="EC27" s="718"/>
    </row>
    <row r="28" spans="2:133" ht="11.25" customHeight="1" x14ac:dyDescent="0.15">
      <c r="B28" s="680" t="s">
        <v>299</v>
      </c>
      <c r="C28" s="681"/>
      <c r="D28" s="681"/>
      <c r="E28" s="681"/>
      <c r="F28" s="681"/>
      <c r="G28" s="681"/>
      <c r="H28" s="681"/>
      <c r="I28" s="681"/>
      <c r="J28" s="681"/>
      <c r="K28" s="681"/>
      <c r="L28" s="681"/>
      <c r="M28" s="681"/>
      <c r="N28" s="681"/>
      <c r="O28" s="681"/>
      <c r="P28" s="681"/>
      <c r="Q28" s="682"/>
      <c r="R28" s="683">
        <v>886336</v>
      </c>
      <c r="S28" s="684"/>
      <c r="T28" s="684"/>
      <c r="U28" s="684"/>
      <c r="V28" s="684"/>
      <c r="W28" s="684"/>
      <c r="X28" s="684"/>
      <c r="Y28" s="685"/>
      <c r="Z28" s="686">
        <v>0.6</v>
      </c>
      <c r="AA28" s="686"/>
      <c r="AB28" s="686"/>
      <c r="AC28" s="686"/>
      <c r="AD28" s="687" t="s">
        <v>237</v>
      </c>
      <c r="AE28" s="687"/>
      <c r="AF28" s="687"/>
      <c r="AG28" s="687"/>
      <c r="AH28" s="687"/>
      <c r="AI28" s="687"/>
      <c r="AJ28" s="687"/>
      <c r="AK28" s="687"/>
      <c r="AL28" s="688" t="s">
        <v>128</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300</v>
      </c>
      <c r="CE28" s="699"/>
      <c r="CF28" s="699"/>
      <c r="CG28" s="699"/>
      <c r="CH28" s="699"/>
      <c r="CI28" s="699"/>
      <c r="CJ28" s="699"/>
      <c r="CK28" s="699"/>
      <c r="CL28" s="699"/>
      <c r="CM28" s="699"/>
      <c r="CN28" s="699"/>
      <c r="CO28" s="699"/>
      <c r="CP28" s="699"/>
      <c r="CQ28" s="700"/>
      <c r="CR28" s="683">
        <v>13925678</v>
      </c>
      <c r="CS28" s="684"/>
      <c r="CT28" s="684"/>
      <c r="CU28" s="684"/>
      <c r="CV28" s="684"/>
      <c r="CW28" s="684"/>
      <c r="CX28" s="684"/>
      <c r="CY28" s="685"/>
      <c r="CZ28" s="688">
        <v>10.3</v>
      </c>
      <c r="DA28" s="717"/>
      <c r="DB28" s="717"/>
      <c r="DC28" s="721"/>
      <c r="DD28" s="692">
        <v>13601557</v>
      </c>
      <c r="DE28" s="684"/>
      <c r="DF28" s="684"/>
      <c r="DG28" s="684"/>
      <c r="DH28" s="684"/>
      <c r="DI28" s="684"/>
      <c r="DJ28" s="684"/>
      <c r="DK28" s="685"/>
      <c r="DL28" s="692">
        <v>13600857</v>
      </c>
      <c r="DM28" s="684"/>
      <c r="DN28" s="684"/>
      <c r="DO28" s="684"/>
      <c r="DP28" s="684"/>
      <c r="DQ28" s="684"/>
      <c r="DR28" s="684"/>
      <c r="DS28" s="684"/>
      <c r="DT28" s="684"/>
      <c r="DU28" s="684"/>
      <c r="DV28" s="685"/>
      <c r="DW28" s="688">
        <v>17.899999999999999</v>
      </c>
      <c r="DX28" s="717"/>
      <c r="DY28" s="717"/>
      <c r="DZ28" s="717"/>
      <c r="EA28" s="717"/>
      <c r="EB28" s="717"/>
      <c r="EC28" s="718"/>
    </row>
    <row r="29" spans="2:133" ht="11.25" customHeight="1" x14ac:dyDescent="0.15">
      <c r="B29" s="680" t="s">
        <v>301</v>
      </c>
      <c r="C29" s="681"/>
      <c r="D29" s="681"/>
      <c r="E29" s="681"/>
      <c r="F29" s="681"/>
      <c r="G29" s="681"/>
      <c r="H29" s="681"/>
      <c r="I29" s="681"/>
      <c r="J29" s="681"/>
      <c r="K29" s="681"/>
      <c r="L29" s="681"/>
      <c r="M29" s="681"/>
      <c r="N29" s="681"/>
      <c r="O29" s="681"/>
      <c r="P29" s="681"/>
      <c r="Q29" s="682"/>
      <c r="R29" s="683">
        <v>1218592</v>
      </c>
      <c r="S29" s="684"/>
      <c r="T29" s="684"/>
      <c r="U29" s="684"/>
      <c r="V29" s="684"/>
      <c r="W29" s="684"/>
      <c r="X29" s="684"/>
      <c r="Y29" s="685"/>
      <c r="Z29" s="686">
        <v>0.9</v>
      </c>
      <c r="AA29" s="686"/>
      <c r="AB29" s="686"/>
      <c r="AC29" s="686"/>
      <c r="AD29" s="687">
        <v>138463</v>
      </c>
      <c r="AE29" s="687"/>
      <c r="AF29" s="687"/>
      <c r="AG29" s="687"/>
      <c r="AH29" s="687"/>
      <c r="AI29" s="687"/>
      <c r="AJ29" s="687"/>
      <c r="AK29" s="687"/>
      <c r="AL29" s="688">
        <v>0.2</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302</v>
      </c>
      <c r="CE29" s="724"/>
      <c r="CF29" s="698" t="s">
        <v>303</v>
      </c>
      <c r="CG29" s="699"/>
      <c r="CH29" s="699"/>
      <c r="CI29" s="699"/>
      <c r="CJ29" s="699"/>
      <c r="CK29" s="699"/>
      <c r="CL29" s="699"/>
      <c r="CM29" s="699"/>
      <c r="CN29" s="699"/>
      <c r="CO29" s="699"/>
      <c r="CP29" s="699"/>
      <c r="CQ29" s="700"/>
      <c r="CR29" s="683">
        <v>13925360</v>
      </c>
      <c r="CS29" s="719"/>
      <c r="CT29" s="719"/>
      <c r="CU29" s="719"/>
      <c r="CV29" s="719"/>
      <c r="CW29" s="719"/>
      <c r="CX29" s="719"/>
      <c r="CY29" s="720"/>
      <c r="CZ29" s="688">
        <v>10.3</v>
      </c>
      <c r="DA29" s="717"/>
      <c r="DB29" s="717"/>
      <c r="DC29" s="721"/>
      <c r="DD29" s="692">
        <v>13601239</v>
      </c>
      <c r="DE29" s="719"/>
      <c r="DF29" s="719"/>
      <c r="DG29" s="719"/>
      <c r="DH29" s="719"/>
      <c r="DI29" s="719"/>
      <c r="DJ29" s="719"/>
      <c r="DK29" s="720"/>
      <c r="DL29" s="692">
        <v>13600539</v>
      </c>
      <c r="DM29" s="719"/>
      <c r="DN29" s="719"/>
      <c r="DO29" s="719"/>
      <c r="DP29" s="719"/>
      <c r="DQ29" s="719"/>
      <c r="DR29" s="719"/>
      <c r="DS29" s="719"/>
      <c r="DT29" s="719"/>
      <c r="DU29" s="719"/>
      <c r="DV29" s="720"/>
      <c r="DW29" s="688">
        <v>17.899999999999999</v>
      </c>
      <c r="DX29" s="717"/>
      <c r="DY29" s="717"/>
      <c r="DZ29" s="717"/>
      <c r="EA29" s="717"/>
      <c r="EB29" s="717"/>
      <c r="EC29" s="718"/>
    </row>
    <row r="30" spans="2:133" ht="11.25" customHeight="1" x14ac:dyDescent="0.15">
      <c r="B30" s="680" t="s">
        <v>304</v>
      </c>
      <c r="C30" s="681"/>
      <c r="D30" s="681"/>
      <c r="E30" s="681"/>
      <c r="F30" s="681"/>
      <c r="G30" s="681"/>
      <c r="H30" s="681"/>
      <c r="I30" s="681"/>
      <c r="J30" s="681"/>
      <c r="K30" s="681"/>
      <c r="L30" s="681"/>
      <c r="M30" s="681"/>
      <c r="N30" s="681"/>
      <c r="O30" s="681"/>
      <c r="P30" s="681"/>
      <c r="Q30" s="682"/>
      <c r="R30" s="683">
        <v>1231221</v>
      </c>
      <c r="S30" s="684"/>
      <c r="T30" s="684"/>
      <c r="U30" s="684"/>
      <c r="V30" s="684"/>
      <c r="W30" s="684"/>
      <c r="X30" s="684"/>
      <c r="Y30" s="685"/>
      <c r="Z30" s="686">
        <v>0.9</v>
      </c>
      <c r="AA30" s="686"/>
      <c r="AB30" s="686"/>
      <c r="AC30" s="686"/>
      <c r="AD30" s="687" t="s">
        <v>237</v>
      </c>
      <c r="AE30" s="687"/>
      <c r="AF30" s="687"/>
      <c r="AG30" s="687"/>
      <c r="AH30" s="687"/>
      <c r="AI30" s="687"/>
      <c r="AJ30" s="687"/>
      <c r="AK30" s="687"/>
      <c r="AL30" s="688" t="s">
        <v>128</v>
      </c>
      <c r="AM30" s="689"/>
      <c r="AN30" s="689"/>
      <c r="AO30" s="690"/>
      <c r="AP30" s="662" t="s">
        <v>219</v>
      </c>
      <c r="AQ30" s="663"/>
      <c r="AR30" s="663"/>
      <c r="AS30" s="663"/>
      <c r="AT30" s="663"/>
      <c r="AU30" s="663"/>
      <c r="AV30" s="663"/>
      <c r="AW30" s="663"/>
      <c r="AX30" s="663"/>
      <c r="AY30" s="663"/>
      <c r="AZ30" s="663"/>
      <c r="BA30" s="663"/>
      <c r="BB30" s="663"/>
      <c r="BC30" s="663"/>
      <c r="BD30" s="663"/>
      <c r="BE30" s="663"/>
      <c r="BF30" s="664"/>
      <c r="BG30" s="662" t="s">
        <v>305</v>
      </c>
      <c r="BH30" s="736"/>
      <c r="BI30" s="736"/>
      <c r="BJ30" s="736"/>
      <c r="BK30" s="736"/>
      <c r="BL30" s="736"/>
      <c r="BM30" s="736"/>
      <c r="BN30" s="736"/>
      <c r="BO30" s="736"/>
      <c r="BP30" s="736"/>
      <c r="BQ30" s="737"/>
      <c r="BR30" s="662" t="s">
        <v>306</v>
      </c>
      <c r="BS30" s="736"/>
      <c r="BT30" s="736"/>
      <c r="BU30" s="736"/>
      <c r="BV30" s="736"/>
      <c r="BW30" s="736"/>
      <c r="BX30" s="736"/>
      <c r="BY30" s="736"/>
      <c r="BZ30" s="736"/>
      <c r="CA30" s="736"/>
      <c r="CB30" s="737"/>
      <c r="CD30" s="725"/>
      <c r="CE30" s="726"/>
      <c r="CF30" s="698" t="s">
        <v>307</v>
      </c>
      <c r="CG30" s="699"/>
      <c r="CH30" s="699"/>
      <c r="CI30" s="699"/>
      <c r="CJ30" s="699"/>
      <c r="CK30" s="699"/>
      <c r="CL30" s="699"/>
      <c r="CM30" s="699"/>
      <c r="CN30" s="699"/>
      <c r="CO30" s="699"/>
      <c r="CP30" s="699"/>
      <c r="CQ30" s="700"/>
      <c r="CR30" s="683">
        <v>13145790</v>
      </c>
      <c r="CS30" s="684"/>
      <c r="CT30" s="684"/>
      <c r="CU30" s="684"/>
      <c r="CV30" s="684"/>
      <c r="CW30" s="684"/>
      <c r="CX30" s="684"/>
      <c r="CY30" s="685"/>
      <c r="CZ30" s="688">
        <v>9.8000000000000007</v>
      </c>
      <c r="DA30" s="717"/>
      <c r="DB30" s="717"/>
      <c r="DC30" s="721"/>
      <c r="DD30" s="692">
        <v>12821689</v>
      </c>
      <c r="DE30" s="684"/>
      <c r="DF30" s="684"/>
      <c r="DG30" s="684"/>
      <c r="DH30" s="684"/>
      <c r="DI30" s="684"/>
      <c r="DJ30" s="684"/>
      <c r="DK30" s="685"/>
      <c r="DL30" s="692">
        <v>12820989</v>
      </c>
      <c r="DM30" s="684"/>
      <c r="DN30" s="684"/>
      <c r="DO30" s="684"/>
      <c r="DP30" s="684"/>
      <c r="DQ30" s="684"/>
      <c r="DR30" s="684"/>
      <c r="DS30" s="684"/>
      <c r="DT30" s="684"/>
      <c r="DU30" s="684"/>
      <c r="DV30" s="685"/>
      <c r="DW30" s="688">
        <v>16.899999999999999</v>
      </c>
      <c r="DX30" s="717"/>
      <c r="DY30" s="717"/>
      <c r="DZ30" s="717"/>
      <c r="EA30" s="717"/>
      <c r="EB30" s="717"/>
      <c r="EC30" s="718"/>
    </row>
    <row r="31" spans="2:133" ht="11.25" customHeight="1" x14ac:dyDescent="0.15">
      <c r="B31" s="680" t="s">
        <v>308</v>
      </c>
      <c r="C31" s="681"/>
      <c r="D31" s="681"/>
      <c r="E31" s="681"/>
      <c r="F31" s="681"/>
      <c r="G31" s="681"/>
      <c r="H31" s="681"/>
      <c r="I31" s="681"/>
      <c r="J31" s="681"/>
      <c r="K31" s="681"/>
      <c r="L31" s="681"/>
      <c r="M31" s="681"/>
      <c r="N31" s="681"/>
      <c r="O31" s="681"/>
      <c r="P31" s="681"/>
      <c r="Q31" s="682"/>
      <c r="R31" s="683">
        <v>23262451</v>
      </c>
      <c r="S31" s="684"/>
      <c r="T31" s="684"/>
      <c r="U31" s="684"/>
      <c r="V31" s="684"/>
      <c r="W31" s="684"/>
      <c r="X31" s="684"/>
      <c r="Y31" s="685"/>
      <c r="Z31" s="686">
        <v>16.899999999999999</v>
      </c>
      <c r="AA31" s="686"/>
      <c r="AB31" s="686"/>
      <c r="AC31" s="686"/>
      <c r="AD31" s="687" t="s">
        <v>128</v>
      </c>
      <c r="AE31" s="687"/>
      <c r="AF31" s="687"/>
      <c r="AG31" s="687"/>
      <c r="AH31" s="687"/>
      <c r="AI31" s="687"/>
      <c r="AJ31" s="687"/>
      <c r="AK31" s="687"/>
      <c r="AL31" s="688" t="s">
        <v>237</v>
      </c>
      <c r="AM31" s="689"/>
      <c r="AN31" s="689"/>
      <c r="AO31" s="690"/>
      <c r="AP31" s="740" t="s">
        <v>309</v>
      </c>
      <c r="AQ31" s="741"/>
      <c r="AR31" s="741"/>
      <c r="AS31" s="741"/>
      <c r="AT31" s="746" t="s">
        <v>310</v>
      </c>
      <c r="AU31" s="231"/>
      <c r="AV31" s="231"/>
      <c r="AW31" s="231"/>
      <c r="AX31" s="669" t="s">
        <v>186</v>
      </c>
      <c r="AY31" s="670"/>
      <c r="AZ31" s="670"/>
      <c r="BA31" s="670"/>
      <c r="BB31" s="670"/>
      <c r="BC31" s="670"/>
      <c r="BD31" s="670"/>
      <c r="BE31" s="670"/>
      <c r="BF31" s="671"/>
      <c r="BG31" s="751">
        <v>99.1</v>
      </c>
      <c r="BH31" s="738"/>
      <c r="BI31" s="738"/>
      <c r="BJ31" s="738"/>
      <c r="BK31" s="738"/>
      <c r="BL31" s="738"/>
      <c r="BM31" s="678">
        <v>96.2</v>
      </c>
      <c r="BN31" s="738"/>
      <c r="BO31" s="738"/>
      <c r="BP31" s="738"/>
      <c r="BQ31" s="739"/>
      <c r="BR31" s="751">
        <v>99.1</v>
      </c>
      <c r="BS31" s="738"/>
      <c r="BT31" s="738"/>
      <c r="BU31" s="738"/>
      <c r="BV31" s="738"/>
      <c r="BW31" s="738"/>
      <c r="BX31" s="678">
        <v>95.9</v>
      </c>
      <c r="BY31" s="738"/>
      <c r="BZ31" s="738"/>
      <c r="CA31" s="738"/>
      <c r="CB31" s="739"/>
      <c r="CD31" s="725"/>
      <c r="CE31" s="726"/>
      <c r="CF31" s="698" t="s">
        <v>311</v>
      </c>
      <c r="CG31" s="699"/>
      <c r="CH31" s="699"/>
      <c r="CI31" s="699"/>
      <c r="CJ31" s="699"/>
      <c r="CK31" s="699"/>
      <c r="CL31" s="699"/>
      <c r="CM31" s="699"/>
      <c r="CN31" s="699"/>
      <c r="CO31" s="699"/>
      <c r="CP31" s="699"/>
      <c r="CQ31" s="700"/>
      <c r="CR31" s="683">
        <v>779570</v>
      </c>
      <c r="CS31" s="719"/>
      <c r="CT31" s="719"/>
      <c r="CU31" s="719"/>
      <c r="CV31" s="719"/>
      <c r="CW31" s="719"/>
      <c r="CX31" s="719"/>
      <c r="CY31" s="720"/>
      <c r="CZ31" s="688">
        <v>0.6</v>
      </c>
      <c r="DA31" s="717"/>
      <c r="DB31" s="717"/>
      <c r="DC31" s="721"/>
      <c r="DD31" s="692">
        <v>779550</v>
      </c>
      <c r="DE31" s="719"/>
      <c r="DF31" s="719"/>
      <c r="DG31" s="719"/>
      <c r="DH31" s="719"/>
      <c r="DI31" s="719"/>
      <c r="DJ31" s="719"/>
      <c r="DK31" s="720"/>
      <c r="DL31" s="692">
        <v>779550</v>
      </c>
      <c r="DM31" s="719"/>
      <c r="DN31" s="719"/>
      <c r="DO31" s="719"/>
      <c r="DP31" s="719"/>
      <c r="DQ31" s="719"/>
      <c r="DR31" s="719"/>
      <c r="DS31" s="719"/>
      <c r="DT31" s="719"/>
      <c r="DU31" s="719"/>
      <c r="DV31" s="720"/>
      <c r="DW31" s="688">
        <v>1</v>
      </c>
      <c r="DX31" s="717"/>
      <c r="DY31" s="717"/>
      <c r="DZ31" s="717"/>
      <c r="EA31" s="717"/>
      <c r="EB31" s="717"/>
      <c r="EC31" s="718"/>
    </row>
    <row r="32" spans="2:133" ht="11.25" customHeight="1" x14ac:dyDescent="0.15">
      <c r="B32" s="729" t="s">
        <v>312</v>
      </c>
      <c r="C32" s="730"/>
      <c r="D32" s="730"/>
      <c r="E32" s="730"/>
      <c r="F32" s="730"/>
      <c r="G32" s="730"/>
      <c r="H32" s="730"/>
      <c r="I32" s="730"/>
      <c r="J32" s="730"/>
      <c r="K32" s="730"/>
      <c r="L32" s="730"/>
      <c r="M32" s="730"/>
      <c r="N32" s="730"/>
      <c r="O32" s="730"/>
      <c r="P32" s="730"/>
      <c r="Q32" s="731"/>
      <c r="R32" s="683">
        <v>3739</v>
      </c>
      <c r="S32" s="684"/>
      <c r="T32" s="684"/>
      <c r="U32" s="684"/>
      <c r="V32" s="684"/>
      <c r="W32" s="684"/>
      <c r="X32" s="684"/>
      <c r="Y32" s="685"/>
      <c r="Z32" s="686">
        <v>0</v>
      </c>
      <c r="AA32" s="686"/>
      <c r="AB32" s="686"/>
      <c r="AC32" s="686"/>
      <c r="AD32" s="687">
        <v>3739</v>
      </c>
      <c r="AE32" s="687"/>
      <c r="AF32" s="687"/>
      <c r="AG32" s="687"/>
      <c r="AH32" s="687"/>
      <c r="AI32" s="687"/>
      <c r="AJ32" s="687"/>
      <c r="AK32" s="687"/>
      <c r="AL32" s="688">
        <v>0</v>
      </c>
      <c r="AM32" s="689"/>
      <c r="AN32" s="689"/>
      <c r="AO32" s="690"/>
      <c r="AP32" s="742"/>
      <c r="AQ32" s="743"/>
      <c r="AR32" s="743"/>
      <c r="AS32" s="743"/>
      <c r="AT32" s="747"/>
      <c r="AU32" s="230" t="s">
        <v>313</v>
      </c>
      <c r="AV32" s="230"/>
      <c r="AW32" s="230"/>
      <c r="AX32" s="680" t="s">
        <v>314</v>
      </c>
      <c r="AY32" s="681"/>
      <c r="AZ32" s="681"/>
      <c r="BA32" s="681"/>
      <c r="BB32" s="681"/>
      <c r="BC32" s="681"/>
      <c r="BD32" s="681"/>
      <c r="BE32" s="681"/>
      <c r="BF32" s="682"/>
      <c r="BG32" s="752">
        <v>99.4</v>
      </c>
      <c r="BH32" s="719"/>
      <c r="BI32" s="719"/>
      <c r="BJ32" s="719"/>
      <c r="BK32" s="719"/>
      <c r="BL32" s="719"/>
      <c r="BM32" s="689">
        <v>97.6</v>
      </c>
      <c r="BN32" s="749"/>
      <c r="BO32" s="749"/>
      <c r="BP32" s="749"/>
      <c r="BQ32" s="750"/>
      <c r="BR32" s="752">
        <v>99.4</v>
      </c>
      <c r="BS32" s="719"/>
      <c r="BT32" s="719"/>
      <c r="BU32" s="719"/>
      <c r="BV32" s="719"/>
      <c r="BW32" s="719"/>
      <c r="BX32" s="689">
        <v>97.3</v>
      </c>
      <c r="BY32" s="749"/>
      <c r="BZ32" s="749"/>
      <c r="CA32" s="749"/>
      <c r="CB32" s="750"/>
      <c r="CD32" s="727"/>
      <c r="CE32" s="728"/>
      <c r="CF32" s="698" t="s">
        <v>315</v>
      </c>
      <c r="CG32" s="699"/>
      <c r="CH32" s="699"/>
      <c r="CI32" s="699"/>
      <c r="CJ32" s="699"/>
      <c r="CK32" s="699"/>
      <c r="CL32" s="699"/>
      <c r="CM32" s="699"/>
      <c r="CN32" s="699"/>
      <c r="CO32" s="699"/>
      <c r="CP32" s="699"/>
      <c r="CQ32" s="700"/>
      <c r="CR32" s="683">
        <v>318</v>
      </c>
      <c r="CS32" s="684"/>
      <c r="CT32" s="684"/>
      <c r="CU32" s="684"/>
      <c r="CV32" s="684"/>
      <c r="CW32" s="684"/>
      <c r="CX32" s="684"/>
      <c r="CY32" s="685"/>
      <c r="CZ32" s="688">
        <v>0</v>
      </c>
      <c r="DA32" s="717"/>
      <c r="DB32" s="717"/>
      <c r="DC32" s="721"/>
      <c r="DD32" s="692">
        <v>318</v>
      </c>
      <c r="DE32" s="684"/>
      <c r="DF32" s="684"/>
      <c r="DG32" s="684"/>
      <c r="DH32" s="684"/>
      <c r="DI32" s="684"/>
      <c r="DJ32" s="684"/>
      <c r="DK32" s="685"/>
      <c r="DL32" s="692">
        <v>318</v>
      </c>
      <c r="DM32" s="684"/>
      <c r="DN32" s="684"/>
      <c r="DO32" s="684"/>
      <c r="DP32" s="684"/>
      <c r="DQ32" s="684"/>
      <c r="DR32" s="684"/>
      <c r="DS32" s="684"/>
      <c r="DT32" s="684"/>
      <c r="DU32" s="684"/>
      <c r="DV32" s="685"/>
      <c r="DW32" s="688">
        <v>0</v>
      </c>
      <c r="DX32" s="717"/>
      <c r="DY32" s="717"/>
      <c r="DZ32" s="717"/>
      <c r="EA32" s="717"/>
      <c r="EB32" s="717"/>
      <c r="EC32" s="718"/>
    </row>
    <row r="33" spans="2:133" ht="11.25" customHeight="1" x14ac:dyDescent="0.15">
      <c r="B33" s="680" t="s">
        <v>316</v>
      </c>
      <c r="C33" s="681"/>
      <c r="D33" s="681"/>
      <c r="E33" s="681"/>
      <c r="F33" s="681"/>
      <c r="G33" s="681"/>
      <c r="H33" s="681"/>
      <c r="I33" s="681"/>
      <c r="J33" s="681"/>
      <c r="K33" s="681"/>
      <c r="L33" s="681"/>
      <c r="M33" s="681"/>
      <c r="N33" s="681"/>
      <c r="O33" s="681"/>
      <c r="P33" s="681"/>
      <c r="Q33" s="682"/>
      <c r="R33" s="683">
        <v>9661518</v>
      </c>
      <c r="S33" s="684"/>
      <c r="T33" s="684"/>
      <c r="U33" s="684"/>
      <c r="V33" s="684"/>
      <c r="W33" s="684"/>
      <c r="X33" s="684"/>
      <c r="Y33" s="685"/>
      <c r="Z33" s="686">
        <v>7</v>
      </c>
      <c r="AA33" s="686"/>
      <c r="AB33" s="686"/>
      <c r="AC33" s="686"/>
      <c r="AD33" s="687" t="s">
        <v>128</v>
      </c>
      <c r="AE33" s="687"/>
      <c r="AF33" s="687"/>
      <c r="AG33" s="687"/>
      <c r="AH33" s="687"/>
      <c r="AI33" s="687"/>
      <c r="AJ33" s="687"/>
      <c r="AK33" s="687"/>
      <c r="AL33" s="688" t="s">
        <v>128</v>
      </c>
      <c r="AM33" s="689"/>
      <c r="AN33" s="689"/>
      <c r="AO33" s="690"/>
      <c r="AP33" s="744"/>
      <c r="AQ33" s="745"/>
      <c r="AR33" s="745"/>
      <c r="AS33" s="745"/>
      <c r="AT33" s="748"/>
      <c r="AU33" s="232"/>
      <c r="AV33" s="232"/>
      <c r="AW33" s="232"/>
      <c r="AX33" s="733" t="s">
        <v>317</v>
      </c>
      <c r="AY33" s="734"/>
      <c r="AZ33" s="734"/>
      <c r="BA33" s="734"/>
      <c r="BB33" s="734"/>
      <c r="BC33" s="734"/>
      <c r="BD33" s="734"/>
      <c r="BE33" s="734"/>
      <c r="BF33" s="735"/>
      <c r="BG33" s="753">
        <v>98.8</v>
      </c>
      <c r="BH33" s="754"/>
      <c r="BI33" s="754"/>
      <c r="BJ33" s="754"/>
      <c r="BK33" s="754"/>
      <c r="BL33" s="754"/>
      <c r="BM33" s="755">
        <v>94.3</v>
      </c>
      <c r="BN33" s="754"/>
      <c r="BO33" s="754"/>
      <c r="BP33" s="754"/>
      <c r="BQ33" s="756"/>
      <c r="BR33" s="753">
        <v>98.8</v>
      </c>
      <c r="BS33" s="754"/>
      <c r="BT33" s="754"/>
      <c r="BU33" s="754"/>
      <c r="BV33" s="754"/>
      <c r="BW33" s="754"/>
      <c r="BX33" s="755">
        <v>93.9</v>
      </c>
      <c r="BY33" s="754"/>
      <c r="BZ33" s="754"/>
      <c r="CA33" s="754"/>
      <c r="CB33" s="756"/>
      <c r="CD33" s="698" t="s">
        <v>318</v>
      </c>
      <c r="CE33" s="699"/>
      <c r="CF33" s="699"/>
      <c r="CG33" s="699"/>
      <c r="CH33" s="699"/>
      <c r="CI33" s="699"/>
      <c r="CJ33" s="699"/>
      <c r="CK33" s="699"/>
      <c r="CL33" s="699"/>
      <c r="CM33" s="699"/>
      <c r="CN33" s="699"/>
      <c r="CO33" s="699"/>
      <c r="CP33" s="699"/>
      <c r="CQ33" s="700"/>
      <c r="CR33" s="683">
        <v>50281136</v>
      </c>
      <c r="CS33" s="719"/>
      <c r="CT33" s="719"/>
      <c r="CU33" s="719"/>
      <c r="CV33" s="719"/>
      <c r="CW33" s="719"/>
      <c r="CX33" s="719"/>
      <c r="CY33" s="720"/>
      <c r="CZ33" s="688">
        <v>37.299999999999997</v>
      </c>
      <c r="DA33" s="717"/>
      <c r="DB33" s="717"/>
      <c r="DC33" s="721"/>
      <c r="DD33" s="692">
        <v>34767821</v>
      </c>
      <c r="DE33" s="719"/>
      <c r="DF33" s="719"/>
      <c r="DG33" s="719"/>
      <c r="DH33" s="719"/>
      <c r="DI33" s="719"/>
      <c r="DJ33" s="719"/>
      <c r="DK33" s="720"/>
      <c r="DL33" s="692">
        <v>26329011</v>
      </c>
      <c r="DM33" s="719"/>
      <c r="DN33" s="719"/>
      <c r="DO33" s="719"/>
      <c r="DP33" s="719"/>
      <c r="DQ33" s="719"/>
      <c r="DR33" s="719"/>
      <c r="DS33" s="719"/>
      <c r="DT33" s="719"/>
      <c r="DU33" s="719"/>
      <c r="DV33" s="720"/>
      <c r="DW33" s="688">
        <v>34.700000000000003</v>
      </c>
      <c r="DX33" s="717"/>
      <c r="DY33" s="717"/>
      <c r="DZ33" s="717"/>
      <c r="EA33" s="717"/>
      <c r="EB33" s="717"/>
      <c r="EC33" s="718"/>
    </row>
    <row r="34" spans="2:133" ht="11.25" customHeight="1" x14ac:dyDescent="0.15">
      <c r="B34" s="680" t="s">
        <v>319</v>
      </c>
      <c r="C34" s="681"/>
      <c r="D34" s="681"/>
      <c r="E34" s="681"/>
      <c r="F34" s="681"/>
      <c r="G34" s="681"/>
      <c r="H34" s="681"/>
      <c r="I34" s="681"/>
      <c r="J34" s="681"/>
      <c r="K34" s="681"/>
      <c r="L34" s="681"/>
      <c r="M34" s="681"/>
      <c r="N34" s="681"/>
      <c r="O34" s="681"/>
      <c r="P34" s="681"/>
      <c r="Q34" s="682"/>
      <c r="R34" s="683">
        <v>581719</v>
      </c>
      <c r="S34" s="684"/>
      <c r="T34" s="684"/>
      <c r="U34" s="684"/>
      <c r="V34" s="684"/>
      <c r="W34" s="684"/>
      <c r="X34" s="684"/>
      <c r="Y34" s="685"/>
      <c r="Z34" s="686">
        <v>0.4</v>
      </c>
      <c r="AA34" s="686"/>
      <c r="AB34" s="686"/>
      <c r="AC34" s="686"/>
      <c r="AD34" s="687">
        <v>133228</v>
      </c>
      <c r="AE34" s="687"/>
      <c r="AF34" s="687"/>
      <c r="AG34" s="687"/>
      <c r="AH34" s="687"/>
      <c r="AI34" s="687"/>
      <c r="AJ34" s="687"/>
      <c r="AK34" s="687"/>
      <c r="AL34" s="688">
        <v>0.2</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320</v>
      </c>
      <c r="CE34" s="699"/>
      <c r="CF34" s="699"/>
      <c r="CG34" s="699"/>
      <c r="CH34" s="699"/>
      <c r="CI34" s="699"/>
      <c r="CJ34" s="699"/>
      <c r="CK34" s="699"/>
      <c r="CL34" s="699"/>
      <c r="CM34" s="699"/>
      <c r="CN34" s="699"/>
      <c r="CO34" s="699"/>
      <c r="CP34" s="699"/>
      <c r="CQ34" s="700"/>
      <c r="CR34" s="683">
        <v>15963714</v>
      </c>
      <c r="CS34" s="684"/>
      <c r="CT34" s="684"/>
      <c r="CU34" s="684"/>
      <c r="CV34" s="684"/>
      <c r="CW34" s="684"/>
      <c r="CX34" s="684"/>
      <c r="CY34" s="685"/>
      <c r="CZ34" s="688">
        <v>11.8</v>
      </c>
      <c r="DA34" s="717"/>
      <c r="DB34" s="717"/>
      <c r="DC34" s="721"/>
      <c r="DD34" s="692">
        <v>11737440</v>
      </c>
      <c r="DE34" s="684"/>
      <c r="DF34" s="684"/>
      <c r="DG34" s="684"/>
      <c r="DH34" s="684"/>
      <c r="DI34" s="684"/>
      <c r="DJ34" s="684"/>
      <c r="DK34" s="685"/>
      <c r="DL34" s="692">
        <v>10115776</v>
      </c>
      <c r="DM34" s="684"/>
      <c r="DN34" s="684"/>
      <c r="DO34" s="684"/>
      <c r="DP34" s="684"/>
      <c r="DQ34" s="684"/>
      <c r="DR34" s="684"/>
      <c r="DS34" s="684"/>
      <c r="DT34" s="684"/>
      <c r="DU34" s="684"/>
      <c r="DV34" s="685"/>
      <c r="DW34" s="688">
        <v>13.3</v>
      </c>
      <c r="DX34" s="717"/>
      <c r="DY34" s="717"/>
      <c r="DZ34" s="717"/>
      <c r="EA34" s="717"/>
      <c r="EB34" s="717"/>
      <c r="EC34" s="718"/>
    </row>
    <row r="35" spans="2:133" ht="11.25" customHeight="1" x14ac:dyDescent="0.15">
      <c r="B35" s="680" t="s">
        <v>321</v>
      </c>
      <c r="C35" s="681"/>
      <c r="D35" s="681"/>
      <c r="E35" s="681"/>
      <c r="F35" s="681"/>
      <c r="G35" s="681"/>
      <c r="H35" s="681"/>
      <c r="I35" s="681"/>
      <c r="J35" s="681"/>
      <c r="K35" s="681"/>
      <c r="L35" s="681"/>
      <c r="M35" s="681"/>
      <c r="N35" s="681"/>
      <c r="O35" s="681"/>
      <c r="P35" s="681"/>
      <c r="Q35" s="682"/>
      <c r="R35" s="683">
        <v>222184</v>
      </c>
      <c r="S35" s="684"/>
      <c r="T35" s="684"/>
      <c r="U35" s="684"/>
      <c r="V35" s="684"/>
      <c r="W35" s="684"/>
      <c r="X35" s="684"/>
      <c r="Y35" s="685"/>
      <c r="Z35" s="686">
        <v>0.2</v>
      </c>
      <c r="AA35" s="686"/>
      <c r="AB35" s="686"/>
      <c r="AC35" s="686"/>
      <c r="AD35" s="687" t="s">
        <v>128</v>
      </c>
      <c r="AE35" s="687"/>
      <c r="AF35" s="687"/>
      <c r="AG35" s="687"/>
      <c r="AH35" s="687"/>
      <c r="AI35" s="687"/>
      <c r="AJ35" s="687"/>
      <c r="AK35" s="687"/>
      <c r="AL35" s="688" t="s">
        <v>231</v>
      </c>
      <c r="AM35" s="689"/>
      <c r="AN35" s="689"/>
      <c r="AO35" s="690"/>
      <c r="AP35" s="235"/>
      <c r="AQ35" s="662" t="s">
        <v>322</v>
      </c>
      <c r="AR35" s="663"/>
      <c r="AS35" s="663"/>
      <c r="AT35" s="663"/>
      <c r="AU35" s="663"/>
      <c r="AV35" s="663"/>
      <c r="AW35" s="663"/>
      <c r="AX35" s="663"/>
      <c r="AY35" s="663"/>
      <c r="AZ35" s="663"/>
      <c r="BA35" s="663"/>
      <c r="BB35" s="663"/>
      <c r="BC35" s="663"/>
      <c r="BD35" s="663"/>
      <c r="BE35" s="663"/>
      <c r="BF35" s="664"/>
      <c r="BG35" s="662" t="s">
        <v>323</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324</v>
      </c>
      <c r="CE35" s="699"/>
      <c r="CF35" s="699"/>
      <c r="CG35" s="699"/>
      <c r="CH35" s="699"/>
      <c r="CI35" s="699"/>
      <c r="CJ35" s="699"/>
      <c r="CK35" s="699"/>
      <c r="CL35" s="699"/>
      <c r="CM35" s="699"/>
      <c r="CN35" s="699"/>
      <c r="CO35" s="699"/>
      <c r="CP35" s="699"/>
      <c r="CQ35" s="700"/>
      <c r="CR35" s="683">
        <v>1255218</v>
      </c>
      <c r="CS35" s="719"/>
      <c r="CT35" s="719"/>
      <c r="CU35" s="719"/>
      <c r="CV35" s="719"/>
      <c r="CW35" s="719"/>
      <c r="CX35" s="719"/>
      <c r="CY35" s="720"/>
      <c r="CZ35" s="688">
        <v>0.9</v>
      </c>
      <c r="DA35" s="717"/>
      <c r="DB35" s="717"/>
      <c r="DC35" s="721"/>
      <c r="DD35" s="692">
        <v>788621</v>
      </c>
      <c r="DE35" s="719"/>
      <c r="DF35" s="719"/>
      <c r="DG35" s="719"/>
      <c r="DH35" s="719"/>
      <c r="DI35" s="719"/>
      <c r="DJ35" s="719"/>
      <c r="DK35" s="720"/>
      <c r="DL35" s="692">
        <v>778517</v>
      </c>
      <c r="DM35" s="719"/>
      <c r="DN35" s="719"/>
      <c r="DO35" s="719"/>
      <c r="DP35" s="719"/>
      <c r="DQ35" s="719"/>
      <c r="DR35" s="719"/>
      <c r="DS35" s="719"/>
      <c r="DT35" s="719"/>
      <c r="DU35" s="719"/>
      <c r="DV35" s="720"/>
      <c r="DW35" s="688">
        <v>1</v>
      </c>
      <c r="DX35" s="717"/>
      <c r="DY35" s="717"/>
      <c r="DZ35" s="717"/>
      <c r="EA35" s="717"/>
      <c r="EB35" s="717"/>
      <c r="EC35" s="718"/>
    </row>
    <row r="36" spans="2:133" ht="11.25" customHeight="1" x14ac:dyDescent="0.15">
      <c r="B36" s="680" t="s">
        <v>325</v>
      </c>
      <c r="C36" s="681"/>
      <c r="D36" s="681"/>
      <c r="E36" s="681"/>
      <c r="F36" s="681"/>
      <c r="G36" s="681"/>
      <c r="H36" s="681"/>
      <c r="I36" s="681"/>
      <c r="J36" s="681"/>
      <c r="K36" s="681"/>
      <c r="L36" s="681"/>
      <c r="M36" s="681"/>
      <c r="N36" s="681"/>
      <c r="O36" s="681"/>
      <c r="P36" s="681"/>
      <c r="Q36" s="682"/>
      <c r="R36" s="683">
        <v>5018033</v>
      </c>
      <c r="S36" s="684"/>
      <c r="T36" s="684"/>
      <c r="U36" s="684"/>
      <c r="V36" s="684"/>
      <c r="W36" s="684"/>
      <c r="X36" s="684"/>
      <c r="Y36" s="685"/>
      <c r="Z36" s="686">
        <v>3.6</v>
      </c>
      <c r="AA36" s="686"/>
      <c r="AB36" s="686"/>
      <c r="AC36" s="686"/>
      <c r="AD36" s="687" t="s">
        <v>231</v>
      </c>
      <c r="AE36" s="687"/>
      <c r="AF36" s="687"/>
      <c r="AG36" s="687"/>
      <c r="AH36" s="687"/>
      <c r="AI36" s="687"/>
      <c r="AJ36" s="687"/>
      <c r="AK36" s="687"/>
      <c r="AL36" s="688" t="s">
        <v>231</v>
      </c>
      <c r="AM36" s="689"/>
      <c r="AN36" s="689"/>
      <c r="AO36" s="690"/>
      <c r="AP36" s="235"/>
      <c r="AQ36" s="757" t="s">
        <v>326</v>
      </c>
      <c r="AR36" s="758"/>
      <c r="AS36" s="758"/>
      <c r="AT36" s="758"/>
      <c r="AU36" s="758"/>
      <c r="AV36" s="758"/>
      <c r="AW36" s="758"/>
      <c r="AX36" s="758"/>
      <c r="AY36" s="759"/>
      <c r="AZ36" s="672">
        <v>16713504</v>
      </c>
      <c r="BA36" s="673"/>
      <c r="BB36" s="673"/>
      <c r="BC36" s="673"/>
      <c r="BD36" s="673"/>
      <c r="BE36" s="673"/>
      <c r="BF36" s="760"/>
      <c r="BG36" s="694" t="s">
        <v>327</v>
      </c>
      <c r="BH36" s="695"/>
      <c r="BI36" s="695"/>
      <c r="BJ36" s="695"/>
      <c r="BK36" s="695"/>
      <c r="BL36" s="695"/>
      <c r="BM36" s="695"/>
      <c r="BN36" s="695"/>
      <c r="BO36" s="695"/>
      <c r="BP36" s="695"/>
      <c r="BQ36" s="695"/>
      <c r="BR36" s="695"/>
      <c r="BS36" s="695"/>
      <c r="BT36" s="695"/>
      <c r="BU36" s="696"/>
      <c r="BV36" s="672">
        <v>92273</v>
      </c>
      <c r="BW36" s="673"/>
      <c r="BX36" s="673"/>
      <c r="BY36" s="673"/>
      <c r="BZ36" s="673"/>
      <c r="CA36" s="673"/>
      <c r="CB36" s="760"/>
      <c r="CD36" s="698" t="s">
        <v>328</v>
      </c>
      <c r="CE36" s="699"/>
      <c r="CF36" s="699"/>
      <c r="CG36" s="699"/>
      <c r="CH36" s="699"/>
      <c r="CI36" s="699"/>
      <c r="CJ36" s="699"/>
      <c r="CK36" s="699"/>
      <c r="CL36" s="699"/>
      <c r="CM36" s="699"/>
      <c r="CN36" s="699"/>
      <c r="CO36" s="699"/>
      <c r="CP36" s="699"/>
      <c r="CQ36" s="700"/>
      <c r="CR36" s="683">
        <v>11313241</v>
      </c>
      <c r="CS36" s="684"/>
      <c r="CT36" s="684"/>
      <c r="CU36" s="684"/>
      <c r="CV36" s="684"/>
      <c r="CW36" s="684"/>
      <c r="CX36" s="684"/>
      <c r="CY36" s="685"/>
      <c r="CZ36" s="688">
        <v>8.4</v>
      </c>
      <c r="DA36" s="717"/>
      <c r="DB36" s="717"/>
      <c r="DC36" s="721"/>
      <c r="DD36" s="692">
        <v>9515862</v>
      </c>
      <c r="DE36" s="684"/>
      <c r="DF36" s="684"/>
      <c r="DG36" s="684"/>
      <c r="DH36" s="684"/>
      <c r="DI36" s="684"/>
      <c r="DJ36" s="684"/>
      <c r="DK36" s="685"/>
      <c r="DL36" s="692">
        <v>5715665</v>
      </c>
      <c r="DM36" s="684"/>
      <c r="DN36" s="684"/>
      <c r="DO36" s="684"/>
      <c r="DP36" s="684"/>
      <c r="DQ36" s="684"/>
      <c r="DR36" s="684"/>
      <c r="DS36" s="684"/>
      <c r="DT36" s="684"/>
      <c r="DU36" s="684"/>
      <c r="DV36" s="685"/>
      <c r="DW36" s="688">
        <v>7.5</v>
      </c>
      <c r="DX36" s="717"/>
      <c r="DY36" s="717"/>
      <c r="DZ36" s="717"/>
      <c r="EA36" s="717"/>
      <c r="EB36" s="717"/>
      <c r="EC36" s="718"/>
    </row>
    <row r="37" spans="2:133" ht="11.25" customHeight="1" x14ac:dyDescent="0.15">
      <c r="B37" s="680" t="s">
        <v>329</v>
      </c>
      <c r="C37" s="681"/>
      <c r="D37" s="681"/>
      <c r="E37" s="681"/>
      <c r="F37" s="681"/>
      <c r="G37" s="681"/>
      <c r="H37" s="681"/>
      <c r="I37" s="681"/>
      <c r="J37" s="681"/>
      <c r="K37" s="681"/>
      <c r="L37" s="681"/>
      <c r="M37" s="681"/>
      <c r="N37" s="681"/>
      <c r="O37" s="681"/>
      <c r="P37" s="681"/>
      <c r="Q37" s="682"/>
      <c r="R37" s="683">
        <v>2530570</v>
      </c>
      <c r="S37" s="684"/>
      <c r="T37" s="684"/>
      <c r="U37" s="684"/>
      <c r="V37" s="684"/>
      <c r="W37" s="684"/>
      <c r="X37" s="684"/>
      <c r="Y37" s="685"/>
      <c r="Z37" s="686">
        <v>1.8</v>
      </c>
      <c r="AA37" s="686"/>
      <c r="AB37" s="686"/>
      <c r="AC37" s="686"/>
      <c r="AD37" s="687" t="s">
        <v>128</v>
      </c>
      <c r="AE37" s="687"/>
      <c r="AF37" s="687"/>
      <c r="AG37" s="687"/>
      <c r="AH37" s="687"/>
      <c r="AI37" s="687"/>
      <c r="AJ37" s="687"/>
      <c r="AK37" s="687"/>
      <c r="AL37" s="688" t="s">
        <v>128</v>
      </c>
      <c r="AM37" s="689"/>
      <c r="AN37" s="689"/>
      <c r="AO37" s="690"/>
      <c r="AQ37" s="761" t="s">
        <v>330</v>
      </c>
      <c r="AR37" s="762"/>
      <c r="AS37" s="762"/>
      <c r="AT37" s="762"/>
      <c r="AU37" s="762"/>
      <c r="AV37" s="762"/>
      <c r="AW37" s="762"/>
      <c r="AX37" s="762"/>
      <c r="AY37" s="763"/>
      <c r="AZ37" s="683">
        <v>4674704</v>
      </c>
      <c r="BA37" s="684"/>
      <c r="BB37" s="684"/>
      <c r="BC37" s="684"/>
      <c r="BD37" s="719"/>
      <c r="BE37" s="719"/>
      <c r="BF37" s="750"/>
      <c r="BG37" s="698" t="s">
        <v>331</v>
      </c>
      <c r="BH37" s="699"/>
      <c r="BI37" s="699"/>
      <c r="BJ37" s="699"/>
      <c r="BK37" s="699"/>
      <c r="BL37" s="699"/>
      <c r="BM37" s="699"/>
      <c r="BN37" s="699"/>
      <c r="BO37" s="699"/>
      <c r="BP37" s="699"/>
      <c r="BQ37" s="699"/>
      <c r="BR37" s="699"/>
      <c r="BS37" s="699"/>
      <c r="BT37" s="699"/>
      <c r="BU37" s="700"/>
      <c r="BV37" s="683">
        <v>-428700</v>
      </c>
      <c r="BW37" s="684"/>
      <c r="BX37" s="684"/>
      <c r="BY37" s="684"/>
      <c r="BZ37" s="684"/>
      <c r="CA37" s="684"/>
      <c r="CB37" s="693"/>
      <c r="CD37" s="698" t="s">
        <v>332</v>
      </c>
      <c r="CE37" s="699"/>
      <c r="CF37" s="699"/>
      <c r="CG37" s="699"/>
      <c r="CH37" s="699"/>
      <c r="CI37" s="699"/>
      <c r="CJ37" s="699"/>
      <c r="CK37" s="699"/>
      <c r="CL37" s="699"/>
      <c r="CM37" s="699"/>
      <c r="CN37" s="699"/>
      <c r="CO37" s="699"/>
      <c r="CP37" s="699"/>
      <c r="CQ37" s="700"/>
      <c r="CR37" s="683">
        <v>67527</v>
      </c>
      <c r="CS37" s="719"/>
      <c r="CT37" s="719"/>
      <c r="CU37" s="719"/>
      <c r="CV37" s="719"/>
      <c r="CW37" s="719"/>
      <c r="CX37" s="719"/>
      <c r="CY37" s="720"/>
      <c r="CZ37" s="688">
        <v>0.1</v>
      </c>
      <c r="DA37" s="717"/>
      <c r="DB37" s="717"/>
      <c r="DC37" s="721"/>
      <c r="DD37" s="692">
        <v>67527</v>
      </c>
      <c r="DE37" s="719"/>
      <c r="DF37" s="719"/>
      <c r="DG37" s="719"/>
      <c r="DH37" s="719"/>
      <c r="DI37" s="719"/>
      <c r="DJ37" s="719"/>
      <c r="DK37" s="720"/>
      <c r="DL37" s="692">
        <v>67527</v>
      </c>
      <c r="DM37" s="719"/>
      <c r="DN37" s="719"/>
      <c r="DO37" s="719"/>
      <c r="DP37" s="719"/>
      <c r="DQ37" s="719"/>
      <c r="DR37" s="719"/>
      <c r="DS37" s="719"/>
      <c r="DT37" s="719"/>
      <c r="DU37" s="719"/>
      <c r="DV37" s="720"/>
      <c r="DW37" s="688">
        <v>0.1</v>
      </c>
      <c r="DX37" s="717"/>
      <c r="DY37" s="717"/>
      <c r="DZ37" s="717"/>
      <c r="EA37" s="717"/>
      <c r="EB37" s="717"/>
      <c r="EC37" s="718"/>
    </row>
    <row r="38" spans="2:133" ht="11.25" customHeight="1" x14ac:dyDescent="0.15">
      <c r="B38" s="680" t="s">
        <v>333</v>
      </c>
      <c r="C38" s="681"/>
      <c r="D38" s="681"/>
      <c r="E38" s="681"/>
      <c r="F38" s="681"/>
      <c r="G38" s="681"/>
      <c r="H38" s="681"/>
      <c r="I38" s="681"/>
      <c r="J38" s="681"/>
      <c r="K38" s="681"/>
      <c r="L38" s="681"/>
      <c r="M38" s="681"/>
      <c r="N38" s="681"/>
      <c r="O38" s="681"/>
      <c r="P38" s="681"/>
      <c r="Q38" s="682"/>
      <c r="R38" s="683">
        <v>9291058</v>
      </c>
      <c r="S38" s="684"/>
      <c r="T38" s="684"/>
      <c r="U38" s="684"/>
      <c r="V38" s="684"/>
      <c r="W38" s="684"/>
      <c r="X38" s="684"/>
      <c r="Y38" s="685"/>
      <c r="Z38" s="686">
        <v>6.8</v>
      </c>
      <c r="AA38" s="686"/>
      <c r="AB38" s="686"/>
      <c r="AC38" s="686"/>
      <c r="AD38" s="687">
        <v>104079</v>
      </c>
      <c r="AE38" s="687"/>
      <c r="AF38" s="687"/>
      <c r="AG38" s="687"/>
      <c r="AH38" s="687"/>
      <c r="AI38" s="687"/>
      <c r="AJ38" s="687"/>
      <c r="AK38" s="687"/>
      <c r="AL38" s="688">
        <v>0.1</v>
      </c>
      <c r="AM38" s="689"/>
      <c r="AN38" s="689"/>
      <c r="AO38" s="690"/>
      <c r="AQ38" s="761" t="s">
        <v>334</v>
      </c>
      <c r="AR38" s="762"/>
      <c r="AS38" s="762"/>
      <c r="AT38" s="762"/>
      <c r="AU38" s="762"/>
      <c r="AV38" s="762"/>
      <c r="AW38" s="762"/>
      <c r="AX38" s="762"/>
      <c r="AY38" s="763"/>
      <c r="AZ38" s="683">
        <v>400295</v>
      </c>
      <c r="BA38" s="684"/>
      <c r="BB38" s="684"/>
      <c r="BC38" s="684"/>
      <c r="BD38" s="719"/>
      <c r="BE38" s="719"/>
      <c r="BF38" s="750"/>
      <c r="BG38" s="698" t="s">
        <v>335</v>
      </c>
      <c r="BH38" s="699"/>
      <c r="BI38" s="699"/>
      <c r="BJ38" s="699"/>
      <c r="BK38" s="699"/>
      <c r="BL38" s="699"/>
      <c r="BM38" s="699"/>
      <c r="BN38" s="699"/>
      <c r="BO38" s="699"/>
      <c r="BP38" s="699"/>
      <c r="BQ38" s="699"/>
      <c r="BR38" s="699"/>
      <c r="BS38" s="699"/>
      <c r="BT38" s="699"/>
      <c r="BU38" s="700"/>
      <c r="BV38" s="683">
        <v>38902</v>
      </c>
      <c r="BW38" s="684"/>
      <c r="BX38" s="684"/>
      <c r="BY38" s="684"/>
      <c r="BZ38" s="684"/>
      <c r="CA38" s="684"/>
      <c r="CB38" s="693"/>
      <c r="CD38" s="698" t="s">
        <v>336</v>
      </c>
      <c r="CE38" s="699"/>
      <c r="CF38" s="699"/>
      <c r="CG38" s="699"/>
      <c r="CH38" s="699"/>
      <c r="CI38" s="699"/>
      <c r="CJ38" s="699"/>
      <c r="CK38" s="699"/>
      <c r="CL38" s="699"/>
      <c r="CM38" s="699"/>
      <c r="CN38" s="699"/>
      <c r="CO38" s="699"/>
      <c r="CP38" s="699"/>
      <c r="CQ38" s="700"/>
      <c r="CR38" s="683">
        <v>11895552</v>
      </c>
      <c r="CS38" s="684"/>
      <c r="CT38" s="684"/>
      <c r="CU38" s="684"/>
      <c r="CV38" s="684"/>
      <c r="CW38" s="684"/>
      <c r="CX38" s="684"/>
      <c r="CY38" s="685"/>
      <c r="CZ38" s="688">
        <v>8.8000000000000007</v>
      </c>
      <c r="DA38" s="717"/>
      <c r="DB38" s="717"/>
      <c r="DC38" s="721"/>
      <c r="DD38" s="692">
        <v>9772957</v>
      </c>
      <c r="DE38" s="684"/>
      <c r="DF38" s="684"/>
      <c r="DG38" s="684"/>
      <c r="DH38" s="684"/>
      <c r="DI38" s="684"/>
      <c r="DJ38" s="684"/>
      <c r="DK38" s="685"/>
      <c r="DL38" s="692">
        <v>8697024</v>
      </c>
      <c r="DM38" s="684"/>
      <c r="DN38" s="684"/>
      <c r="DO38" s="684"/>
      <c r="DP38" s="684"/>
      <c r="DQ38" s="684"/>
      <c r="DR38" s="684"/>
      <c r="DS38" s="684"/>
      <c r="DT38" s="684"/>
      <c r="DU38" s="684"/>
      <c r="DV38" s="685"/>
      <c r="DW38" s="688">
        <v>11.4</v>
      </c>
      <c r="DX38" s="717"/>
      <c r="DY38" s="717"/>
      <c r="DZ38" s="717"/>
      <c r="EA38" s="717"/>
      <c r="EB38" s="717"/>
      <c r="EC38" s="718"/>
    </row>
    <row r="39" spans="2:133" ht="11.25" customHeight="1" x14ac:dyDescent="0.15">
      <c r="B39" s="680" t="s">
        <v>337</v>
      </c>
      <c r="C39" s="681"/>
      <c r="D39" s="681"/>
      <c r="E39" s="681"/>
      <c r="F39" s="681"/>
      <c r="G39" s="681"/>
      <c r="H39" s="681"/>
      <c r="I39" s="681"/>
      <c r="J39" s="681"/>
      <c r="K39" s="681"/>
      <c r="L39" s="681"/>
      <c r="M39" s="681"/>
      <c r="N39" s="681"/>
      <c r="O39" s="681"/>
      <c r="P39" s="681"/>
      <c r="Q39" s="682"/>
      <c r="R39" s="683">
        <v>11387600</v>
      </c>
      <c r="S39" s="684"/>
      <c r="T39" s="684"/>
      <c r="U39" s="684"/>
      <c r="V39" s="684"/>
      <c r="W39" s="684"/>
      <c r="X39" s="684"/>
      <c r="Y39" s="685"/>
      <c r="Z39" s="686">
        <v>8.3000000000000007</v>
      </c>
      <c r="AA39" s="686"/>
      <c r="AB39" s="686"/>
      <c r="AC39" s="686"/>
      <c r="AD39" s="687" t="s">
        <v>231</v>
      </c>
      <c r="AE39" s="687"/>
      <c r="AF39" s="687"/>
      <c r="AG39" s="687"/>
      <c r="AH39" s="687"/>
      <c r="AI39" s="687"/>
      <c r="AJ39" s="687"/>
      <c r="AK39" s="687"/>
      <c r="AL39" s="688" t="s">
        <v>231</v>
      </c>
      <c r="AM39" s="689"/>
      <c r="AN39" s="689"/>
      <c r="AO39" s="690"/>
      <c r="AQ39" s="761" t="s">
        <v>338</v>
      </c>
      <c r="AR39" s="762"/>
      <c r="AS39" s="762"/>
      <c r="AT39" s="762"/>
      <c r="AU39" s="762"/>
      <c r="AV39" s="762"/>
      <c r="AW39" s="762"/>
      <c r="AX39" s="762"/>
      <c r="AY39" s="763"/>
      <c r="AZ39" s="683">
        <v>143248</v>
      </c>
      <c r="BA39" s="684"/>
      <c r="BB39" s="684"/>
      <c r="BC39" s="684"/>
      <c r="BD39" s="719"/>
      <c r="BE39" s="719"/>
      <c r="BF39" s="750"/>
      <c r="BG39" s="698" t="s">
        <v>339</v>
      </c>
      <c r="BH39" s="699"/>
      <c r="BI39" s="699"/>
      <c r="BJ39" s="699"/>
      <c r="BK39" s="699"/>
      <c r="BL39" s="699"/>
      <c r="BM39" s="699"/>
      <c r="BN39" s="699"/>
      <c r="BO39" s="699"/>
      <c r="BP39" s="699"/>
      <c r="BQ39" s="699"/>
      <c r="BR39" s="699"/>
      <c r="BS39" s="699"/>
      <c r="BT39" s="699"/>
      <c r="BU39" s="700"/>
      <c r="BV39" s="683">
        <v>57936</v>
      </c>
      <c r="BW39" s="684"/>
      <c r="BX39" s="684"/>
      <c r="BY39" s="684"/>
      <c r="BZ39" s="684"/>
      <c r="CA39" s="684"/>
      <c r="CB39" s="693"/>
      <c r="CD39" s="698" t="s">
        <v>340</v>
      </c>
      <c r="CE39" s="699"/>
      <c r="CF39" s="699"/>
      <c r="CG39" s="699"/>
      <c r="CH39" s="699"/>
      <c r="CI39" s="699"/>
      <c r="CJ39" s="699"/>
      <c r="CK39" s="699"/>
      <c r="CL39" s="699"/>
      <c r="CM39" s="699"/>
      <c r="CN39" s="699"/>
      <c r="CO39" s="699"/>
      <c r="CP39" s="699"/>
      <c r="CQ39" s="700"/>
      <c r="CR39" s="683">
        <v>1865220</v>
      </c>
      <c r="CS39" s="719"/>
      <c r="CT39" s="719"/>
      <c r="CU39" s="719"/>
      <c r="CV39" s="719"/>
      <c r="CW39" s="719"/>
      <c r="CX39" s="719"/>
      <c r="CY39" s="720"/>
      <c r="CZ39" s="688">
        <v>1.4</v>
      </c>
      <c r="DA39" s="717"/>
      <c r="DB39" s="717"/>
      <c r="DC39" s="721"/>
      <c r="DD39" s="692">
        <v>1845496</v>
      </c>
      <c r="DE39" s="719"/>
      <c r="DF39" s="719"/>
      <c r="DG39" s="719"/>
      <c r="DH39" s="719"/>
      <c r="DI39" s="719"/>
      <c r="DJ39" s="719"/>
      <c r="DK39" s="720"/>
      <c r="DL39" s="692" t="s">
        <v>128</v>
      </c>
      <c r="DM39" s="719"/>
      <c r="DN39" s="719"/>
      <c r="DO39" s="719"/>
      <c r="DP39" s="719"/>
      <c r="DQ39" s="719"/>
      <c r="DR39" s="719"/>
      <c r="DS39" s="719"/>
      <c r="DT39" s="719"/>
      <c r="DU39" s="719"/>
      <c r="DV39" s="720"/>
      <c r="DW39" s="688" t="s">
        <v>128</v>
      </c>
      <c r="DX39" s="717"/>
      <c r="DY39" s="717"/>
      <c r="DZ39" s="717"/>
      <c r="EA39" s="717"/>
      <c r="EB39" s="717"/>
      <c r="EC39" s="718"/>
    </row>
    <row r="40" spans="2:133" ht="11.25" customHeight="1" x14ac:dyDescent="0.15">
      <c r="B40" s="680" t="s">
        <v>341</v>
      </c>
      <c r="C40" s="681"/>
      <c r="D40" s="681"/>
      <c r="E40" s="681"/>
      <c r="F40" s="681"/>
      <c r="G40" s="681"/>
      <c r="H40" s="681"/>
      <c r="I40" s="681"/>
      <c r="J40" s="681"/>
      <c r="K40" s="681"/>
      <c r="L40" s="681"/>
      <c r="M40" s="681"/>
      <c r="N40" s="681"/>
      <c r="O40" s="681"/>
      <c r="P40" s="681"/>
      <c r="Q40" s="682"/>
      <c r="R40" s="683" t="s">
        <v>237</v>
      </c>
      <c r="S40" s="684"/>
      <c r="T40" s="684"/>
      <c r="U40" s="684"/>
      <c r="V40" s="684"/>
      <c r="W40" s="684"/>
      <c r="X40" s="684"/>
      <c r="Y40" s="685"/>
      <c r="Z40" s="686" t="s">
        <v>237</v>
      </c>
      <c r="AA40" s="686"/>
      <c r="AB40" s="686"/>
      <c r="AC40" s="686"/>
      <c r="AD40" s="687" t="s">
        <v>231</v>
      </c>
      <c r="AE40" s="687"/>
      <c r="AF40" s="687"/>
      <c r="AG40" s="687"/>
      <c r="AH40" s="687"/>
      <c r="AI40" s="687"/>
      <c r="AJ40" s="687"/>
      <c r="AK40" s="687"/>
      <c r="AL40" s="688" t="s">
        <v>237</v>
      </c>
      <c r="AM40" s="689"/>
      <c r="AN40" s="689"/>
      <c r="AO40" s="690"/>
      <c r="AQ40" s="761" t="s">
        <v>342</v>
      </c>
      <c r="AR40" s="762"/>
      <c r="AS40" s="762"/>
      <c r="AT40" s="762"/>
      <c r="AU40" s="762"/>
      <c r="AV40" s="762"/>
      <c r="AW40" s="762"/>
      <c r="AX40" s="762"/>
      <c r="AY40" s="763"/>
      <c r="AZ40" s="683">
        <v>105784</v>
      </c>
      <c r="BA40" s="684"/>
      <c r="BB40" s="684"/>
      <c r="BC40" s="684"/>
      <c r="BD40" s="719"/>
      <c r="BE40" s="719"/>
      <c r="BF40" s="750"/>
      <c r="BG40" s="764" t="s">
        <v>343</v>
      </c>
      <c r="BH40" s="765"/>
      <c r="BI40" s="765"/>
      <c r="BJ40" s="765"/>
      <c r="BK40" s="765"/>
      <c r="BL40" s="236"/>
      <c r="BM40" s="699" t="s">
        <v>344</v>
      </c>
      <c r="BN40" s="699"/>
      <c r="BO40" s="699"/>
      <c r="BP40" s="699"/>
      <c r="BQ40" s="699"/>
      <c r="BR40" s="699"/>
      <c r="BS40" s="699"/>
      <c r="BT40" s="699"/>
      <c r="BU40" s="700"/>
      <c r="BV40" s="683">
        <v>87</v>
      </c>
      <c r="BW40" s="684"/>
      <c r="BX40" s="684"/>
      <c r="BY40" s="684"/>
      <c r="BZ40" s="684"/>
      <c r="CA40" s="684"/>
      <c r="CB40" s="693"/>
      <c r="CD40" s="698" t="s">
        <v>345</v>
      </c>
      <c r="CE40" s="699"/>
      <c r="CF40" s="699"/>
      <c r="CG40" s="699"/>
      <c r="CH40" s="699"/>
      <c r="CI40" s="699"/>
      <c r="CJ40" s="699"/>
      <c r="CK40" s="699"/>
      <c r="CL40" s="699"/>
      <c r="CM40" s="699"/>
      <c r="CN40" s="699"/>
      <c r="CO40" s="699"/>
      <c r="CP40" s="699"/>
      <c r="CQ40" s="700"/>
      <c r="CR40" s="683">
        <v>7988191</v>
      </c>
      <c r="CS40" s="684"/>
      <c r="CT40" s="684"/>
      <c r="CU40" s="684"/>
      <c r="CV40" s="684"/>
      <c r="CW40" s="684"/>
      <c r="CX40" s="684"/>
      <c r="CY40" s="685"/>
      <c r="CZ40" s="688">
        <v>5.9</v>
      </c>
      <c r="DA40" s="717"/>
      <c r="DB40" s="717"/>
      <c r="DC40" s="721"/>
      <c r="DD40" s="692">
        <v>1107445</v>
      </c>
      <c r="DE40" s="684"/>
      <c r="DF40" s="684"/>
      <c r="DG40" s="684"/>
      <c r="DH40" s="684"/>
      <c r="DI40" s="684"/>
      <c r="DJ40" s="684"/>
      <c r="DK40" s="685"/>
      <c r="DL40" s="692">
        <v>1022029</v>
      </c>
      <c r="DM40" s="684"/>
      <c r="DN40" s="684"/>
      <c r="DO40" s="684"/>
      <c r="DP40" s="684"/>
      <c r="DQ40" s="684"/>
      <c r="DR40" s="684"/>
      <c r="DS40" s="684"/>
      <c r="DT40" s="684"/>
      <c r="DU40" s="684"/>
      <c r="DV40" s="685"/>
      <c r="DW40" s="688">
        <v>1.3</v>
      </c>
      <c r="DX40" s="717"/>
      <c r="DY40" s="717"/>
      <c r="DZ40" s="717"/>
      <c r="EA40" s="717"/>
      <c r="EB40" s="717"/>
      <c r="EC40" s="718"/>
    </row>
    <row r="41" spans="2:133" ht="11.25" customHeight="1" x14ac:dyDescent="0.15">
      <c r="B41" s="680" t="s">
        <v>346</v>
      </c>
      <c r="C41" s="681"/>
      <c r="D41" s="681"/>
      <c r="E41" s="681"/>
      <c r="F41" s="681"/>
      <c r="G41" s="681"/>
      <c r="H41" s="681"/>
      <c r="I41" s="681"/>
      <c r="J41" s="681"/>
      <c r="K41" s="681"/>
      <c r="L41" s="681"/>
      <c r="M41" s="681"/>
      <c r="N41" s="681"/>
      <c r="O41" s="681"/>
      <c r="P41" s="681"/>
      <c r="Q41" s="682"/>
      <c r="R41" s="683">
        <v>4707900</v>
      </c>
      <c r="S41" s="684"/>
      <c r="T41" s="684"/>
      <c r="U41" s="684"/>
      <c r="V41" s="684"/>
      <c r="W41" s="684"/>
      <c r="X41" s="684"/>
      <c r="Y41" s="685"/>
      <c r="Z41" s="686">
        <v>3.4</v>
      </c>
      <c r="AA41" s="686"/>
      <c r="AB41" s="686"/>
      <c r="AC41" s="686"/>
      <c r="AD41" s="687" t="s">
        <v>237</v>
      </c>
      <c r="AE41" s="687"/>
      <c r="AF41" s="687"/>
      <c r="AG41" s="687"/>
      <c r="AH41" s="687"/>
      <c r="AI41" s="687"/>
      <c r="AJ41" s="687"/>
      <c r="AK41" s="687"/>
      <c r="AL41" s="688" t="s">
        <v>128</v>
      </c>
      <c r="AM41" s="689"/>
      <c r="AN41" s="689"/>
      <c r="AO41" s="690"/>
      <c r="AQ41" s="761" t="s">
        <v>347</v>
      </c>
      <c r="AR41" s="762"/>
      <c r="AS41" s="762"/>
      <c r="AT41" s="762"/>
      <c r="AU41" s="762"/>
      <c r="AV41" s="762"/>
      <c r="AW41" s="762"/>
      <c r="AX41" s="762"/>
      <c r="AY41" s="763"/>
      <c r="AZ41" s="683">
        <v>2699195</v>
      </c>
      <c r="BA41" s="684"/>
      <c r="BB41" s="684"/>
      <c r="BC41" s="684"/>
      <c r="BD41" s="719"/>
      <c r="BE41" s="719"/>
      <c r="BF41" s="750"/>
      <c r="BG41" s="764"/>
      <c r="BH41" s="765"/>
      <c r="BI41" s="765"/>
      <c r="BJ41" s="765"/>
      <c r="BK41" s="765"/>
      <c r="BL41" s="236"/>
      <c r="BM41" s="699" t="s">
        <v>348</v>
      </c>
      <c r="BN41" s="699"/>
      <c r="BO41" s="699"/>
      <c r="BP41" s="699"/>
      <c r="BQ41" s="699"/>
      <c r="BR41" s="699"/>
      <c r="BS41" s="699"/>
      <c r="BT41" s="699"/>
      <c r="BU41" s="700"/>
      <c r="BV41" s="683" t="s">
        <v>237</v>
      </c>
      <c r="BW41" s="684"/>
      <c r="BX41" s="684"/>
      <c r="BY41" s="684"/>
      <c r="BZ41" s="684"/>
      <c r="CA41" s="684"/>
      <c r="CB41" s="693"/>
      <c r="CD41" s="698" t="s">
        <v>349</v>
      </c>
      <c r="CE41" s="699"/>
      <c r="CF41" s="699"/>
      <c r="CG41" s="699"/>
      <c r="CH41" s="699"/>
      <c r="CI41" s="699"/>
      <c r="CJ41" s="699"/>
      <c r="CK41" s="699"/>
      <c r="CL41" s="699"/>
      <c r="CM41" s="699"/>
      <c r="CN41" s="699"/>
      <c r="CO41" s="699"/>
      <c r="CP41" s="699"/>
      <c r="CQ41" s="700"/>
      <c r="CR41" s="683" t="s">
        <v>128</v>
      </c>
      <c r="CS41" s="719"/>
      <c r="CT41" s="719"/>
      <c r="CU41" s="719"/>
      <c r="CV41" s="719"/>
      <c r="CW41" s="719"/>
      <c r="CX41" s="719"/>
      <c r="CY41" s="720"/>
      <c r="CZ41" s="688" t="s">
        <v>237</v>
      </c>
      <c r="DA41" s="717"/>
      <c r="DB41" s="717"/>
      <c r="DC41" s="721"/>
      <c r="DD41" s="692" t="s">
        <v>128</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350</v>
      </c>
      <c r="C42" s="734"/>
      <c r="D42" s="734"/>
      <c r="E42" s="734"/>
      <c r="F42" s="734"/>
      <c r="G42" s="734"/>
      <c r="H42" s="734"/>
      <c r="I42" s="734"/>
      <c r="J42" s="734"/>
      <c r="K42" s="734"/>
      <c r="L42" s="734"/>
      <c r="M42" s="734"/>
      <c r="N42" s="734"/>
      <c r="O42" s="734"/>
      <c r="P42" s="734"/>
      <c r="Q42" s="735"/>
      <c r="R42" s="768">
        <v>137573901</v>
      </c>
      <c r="S42" s="769"/>
      <c r="T42" s="769"/>
      <c r="U42" s="769"/>
      <c r="V42" s="769"/>
      <c r="W42" s="769"/>
      <c r="X42" s="769"/>
      <c r="Y42" s="777"/>
      <c r="Z42" s="778">
        <v>100</v>
      </c>
      <c r="AA42" s="778"/>
      <c r="AB42" s="778"/>
      <c r="AC42" s="778"/>
      <c r="AD42" s="779">
        <v>71277682</v>
      </c>
      <c r="AE42" s="779"/>
      <c r="AF42" s="779"/>
      <c r="AG42" s="779"/>
      <c r="AH42" s="779"/>
      <c r="AI42" s="779"/>
      <c r="AJ42" s="779"/>
      <c r="AK42" s="779"/>
      <c r="AL42" s="780">
        <v>100</v>
      </c>
      <c r="AM42" s="755"/>
      <c r="AN42" s="755"/>
      <c r="AO42" s="781"/>
      <c r="AQ42" s="782" t="s">
        <v>351</v>
      </c>
      <c r="AR42" s="783"/>
      <c r="AS42" s="783"/>
      <c r="AT42" s="783"/>
      <c r="AU42" s="783"/>
      <c r="AV42" s="783"/>
      <c r="AW42" s="783"/>
      <c r="AX42" s="783"/>
      <c r="AY42" s="784"/>
      <c r="AZ42" s="768">
        <v>8690278</v>
      </c>
      <c r="BA42" s="769"/>
      <c r="BB42" s="769"/>
      <c r="BC42" s="769"/>
      <c r="BD42" s="754"/>
      <c r="BE42" s="754"/>
      <c r="BF42" s="756"/>
      <c r="BG42" s="766"/>
      <c r="BH42" s="767"/>
      <c r="BI42" s="767"/>
      <c r="BJ42" s="767"/>
      <c r="BK42" s="767"/>
      <c r="BL42" s="237"/>
      <c r="BM42" s="709" t="s">
        <v>352</v>
      </c>
      <c r="BN42" s="709"/>
      <c r="BO42" s="709"/>
      <c r="BP42" s="709"/>
      <c r="BQ42" s="709"/>
      <c r="BR42" s="709"/>
      <c r="BS42" s="709"/>
      <c r="BT42" s="709"/>
      <c r="BU42" s="710"/>
      <c r="BV42" s="768">
        <v>380</v>
      </c>
      <c r="BW42" s="769"/>
      <c r="BX42" s="769"/>
      <c r="BY42" s="769"/>
      <c r="BZ42" s="769"/>
      <c r="CA42" s="769"/>
      <c r="CB42" s="776"/>
      <c r="CD42" s="680" t="s">
        <v>353</v>
      </c>
      <c r="CE42" s="681"/>
      <c r="CF42" s="681"/>
      <c r="CG42" s="681"/>
      <c r="CH42" s="681"/>
      <c r="CI42" s="681"/>
      <c r="CJ42" s="681"/>
      <c r="CK42" s="681"/>
      <c r="CL42" s="681"/>
      <c r="CM42" s="681"/>
      <c r="CN42" s="681"/>
      <c r="CO42" s="681"/>
      <c r="CP42" s="681"/>
      <c r="CQ42" s="682"/>
      <c r="CR42" s="683">
        <v>14389853</v>
      </c>
      <c r="CS42" s="684"/>
      <c r="CT42" s="684"/>
      <c r="CU42" s="684"/>
      <c r="CV42" s="684"/>
      <c r="CW42" s="684"/>
      <c r="CX42" s="684"/>
      <c r="CY42" s="685"/>
      <c r="CZ42" s="688">
        <v>10.7</v>
      </c>
      <c r="DA42" s="689"/>
      <c r="DB42" s="689"/>
      <c r="DC42" s="701"/>
      <c r="DD42" s="692">
        <v>1485318</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354</v>
      </c>
      <c r="CE43" s="681"/>
      <c r="CF43" s="681"/>
      <c r="CG43" s="681"/>
      <c r="CH43" s="681"/>
      <c r="CI43" s="681"/>
      <c r="CJ43" s="681"/>
      <c r="CK43" s="681"/>
      <c r="CL43" s="681"/>
      <c r="CM43" s="681"/>
      <c r="CN43" s="681"/>
      <c r="CO43" s="681"/>
      <c r="CP43" s="681"/>
      <c r="CQ43" s="682"/>
      <c r="CR43" s="683">
        <v>335633</v>
      </c>
      <c r="CS43" s="719"/>
      <c r="CT43" s="719"/>
      <c r="CU43" s="719"/>
      <c r="CV43" s="719"/>
      <c r="CW43" s="719"/>
      <c r="CX43" s="719"/>
      <c r="CY43" s="720"/>
      <c r="CZ43" s="688">
        <v>0.2</v>
      </c>
      <c r="DA43" s="717"/>
      <c r="DB43" s="717"/>
      <c r="DC43" s="721"/>
      <c r="DD43" s="692">
        <v>335633</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302</v>
      </c>
      <c r="CE44" s="796"/>
      <c r="CF44" s="680" t="s">
        <v>355</v>
      </c>
      <c r="CG44" s="681"/>
      <c r="CH44" s="681"/>
      <c r="CI44" s="681"/>
      <c r="CJ44" s="681"/>
      <c r="CK44" s="681"/>
      <c r="CL44" s="681"/>
      <c r="CM44" s="681"/>
      <c r="CN44" s="681"/>
      <c r="CO44" s="681"/>
      <c r="CP44" s="681"/>
      <c r="CQ44" s="682"/>
      <c r="CR44" s="683">
        <v>13673569</v>
      </c>
      <c r="CS44" s="684"/>
      <c r="CT44" s="684"/>
      <c r="CU44" s="684"/>
      <c r="CV44" s="684"/>
      <c r="CW44" s="684"/>
      <c r="CX44" s="684"/>
      <c r="CY44" s="685"/>
      <c r="CZ44" s="688">
        <v>10.1</v>
      </c>
      <c r="DA44" s="689"/>
      <c r="DB44" s="689"/>
      <c r="DC44" s="701"/>
      <c r="DD44" s="692">
        <v>1462773</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356</v>
      </c>
      <c r="CG45" s="681"/>
      <c r="CH45" s="681"/>
      <c r="CI45" s="681"/>
      <c r="CJ45" s="681"/>
      <c r="CK45" s="681"/>
      <c r="CL45" s="681"/>
      <c r="CM45" s="681"/>
      <c r="CN45" s="681"/>
      <c r="CO45" s="681"/>
      <c r="CP45" s="681"/>
      <c r="CQ45" s="682"/>
      <c r="CR45" s="683">
        <v>7960758</v>
      </c>
      <c r="CS45" s="719"/>
      <c r="CT45" s="719"/>
      <c r="CU45" s="719"/>
      <c r="CV45" s="719"/>
      <c r="CW45" s="719"/>
      <c r="CX45" s="719"/>
      <c r="CY45" s="720"/>
      <c r="CZ45" s="688">
        <v>5.9</v>
      </c>
      <c r="DA45" s="717"/>
      <c r="DB45" s="717"/>
      <c r="DC45" s="721"/>
      <c r="DD45" s="692">
        <v>421068</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358</v>
      </c>
      <c r="CG46" s="681"/>
      <c r="CH46" s="681"/>
      <c r="CI46" s="681"/>
      <c r="CJ46" s="681"/>
      <c r="CK46" s="681"/>
      <c r="CL46" s="681"/>
      <c r="CM46" s="681"/>
      <c r="CN46" s="681"/>
      <c r="CO46" s="681"/>
      <c r="CP46" s="681"/>
      <c r="CQ46" s="682"/>
      <c r="CR46" s="683">
        <v>5330047</v>
      </c>
      <c r="CS46" s="684"/>
      <c r="CT46" s="684"/>
      <c r="CU46" s="684"/>
      <c r="CV46" s="684"/>
      <c r="CW46" s="684"/>
      <c r="CX46" s="684"/>
      <c r="CY46" s="685"/>
      <c r="CZ46" s="688">
        <v>4</v>
      </c>
      <c r="DA46" s="689"/>
      <c r="DB46" s="689"/>
      <c r="DC46" s="701"/>
      <c r="DD46" s="692">
        <v>1008534</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360</v>
      </c>
      <c r="CG47" s="681"/>
      <c r="CH47" s="681"/>
      <c r="CI47" s="681"/>
      <c r="CJ47" s="681"/>
      <c r="CK47" s="681"/>
      <c r="CL47" s="681"/>
      <c r="CM47" s="681"/>
      <c r="CN47" s="681"/>
      <c r="CO47" s="681"/>
      <c r="CP47" s="681"/>
      <c r="CQ47" s="682"/>
      <c r="CR47" s="683">
        <v>716284</v>
      </c>
      <c r="CS47" s="719"/>
      <c r="CT47" s="719"/>
      <c r="CU47" s="719"/>
      <c r="CV47" s="719"/>
      <c r="CW47" s="719"/>
      <c r="CX47" s="719"/>
      <c r="CY47" s="720"/>
      <c r="CZ47" s="688">
        <v>0.5</v>
      </c>
      <c r="DA47" s="717"/>
      <c r="DB47" s="717"/>
      <c r="DC47" s="721"/>
      <c r="DD47" s="692">
        <v>22545</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361</v>
      </c>
      <c r="CD48" s="799"/>
      <c r="CE48" s="800"/>
      <c r="CF48" s="680" t="s">
        <v>362</v>
      </c>
      <c r="CG48" s="681"/>
      <c r="CH48" s="681"/>
      <c r="CI48" s="681"/>
      <c r="CJ48" s="681"/>
      <c r="CK48" s="681"/>
      <c r="CL48" s="681"/>
      <c r="CM48" s="681"/>
      <c r="CN48" s="681"/>
      <c r="CO48" s="681"/>
      <c r="CP48" s="681"/>
      <c r="CQ48" s="682"/>
      <c r="CR48" s="683" t="s">
        <v>237</v>
      </c>
      <c r="CS48" s="684"/>
      <c r="CT48" s="684"/>
      <c r="CU48" s="684"/>
      <c r="CV48" s="684"/>
      <c r="CW48" s="684"/>
      <c r="CX48" s="684"/>
      <c r="CY48" s="685"/>
      <c r="CZ48" s="688" t="s">
        <v>128</v>
      </c>
      <c r="DA48" s="689"/>
      <c r="DB48" s="689"/>
      <c r="DC48" s="701"/>
      <c r="DD48" s="692" t="s">
        <v>237</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363</v>
      </c>
      <c r="CE49" s="734"/>
      <c r="CF49" s="734"/>
      <c r="CG49" s="734"/>
      <c r="CH49" s="734"/>
      <c r="CI49" s="734"/>
      <c r="CJ49" s="734"/>
      <c r="CK49" s="734"/>
      <c r="CL49" s="734"/>
      <c r="CM49" s="734"/>
      <c r="CN49" s="734"/>
      <c r="CO49" s="734"/>
      <c r="CP49" s="734"/>
      <c r="CQ49" s="735"/>
      <c r="CR49" s="768">
        <v>134804136</v>
      </c>
      <c r="CS49" s="754"/>
      <c r="CT49" s="754"/>
      <c r="CU49" s="754"/>
      <c r="CV49" s="754"/>
      <c r="CW49" s="754"/>
      <c r="CX49" s="754"/>
      <c r="CY49" s="785"/>
      <c r="CZ49" s="780">
        <v>100</v>
      </c>
      <c r="DA49" s="786"/>
      <c r="DB49" s="786"/>
      <c r="DC49" s="787"/>
      <c r="DD49" s="788">
        <v>80256363</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kU3Eb2EuiN05CcxZDI/IdWwSxNRacpFeQUcgqqhm1Ma/IDJfmbHxvBTmMT/WueYy/Ln8WouEl4tHOA5Vo8R1Ug==" saltValue="1G/Gl64g0Jf7PKZvz3S7/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365</v>
      </c>
      <c r="DK2" s="831"/>
      <c r="DL2" s="831"/>
      <c r="DM2" s="831"/>
      <c r="DN2" s="831"/>
      <c r="DO2" s="832"/>
      <c r="DP2" s="250"/>
      <c r="DQ2" s="830" t="s">
        <v>366</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367</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369</v>
      </c>
      <c r="B5" s="825"/>
      <c r="C5" s="825"/>
      <c r="D5" s="825"/>
      <c r="E5" s="825"/>
      <c r="F5" s="825"/>
      <c r="G5" s="825"/>
      <c r="H5" s="825"/>
      <c r="I5" s="825"/>
      <c r="J5" s="825"/>
      <c r="K5" s="825"/>
      <c r="L5" s="825"/>
      <c r="M5" s="825"/>
      <c r="N5" s="825"/>
      <c r="O5" s="825"/>
      <c r="P5" s="826"/>
      <c r="Q5" s="801" t="s">
        <v>370</v>
      </c>
      <c r="R5" s="802"/>
      <c r="S5" s="802"/>
      <c r="T5" s="802"/>
      <c r="U5" s="803"/>
      <c r="V5" s="801" t="s">
        <v>371</v>
      </c>
      <c r="W5" s="802"/>
      <c r="X5" s="802"/>
      <c r="Y5" s="802"/>
      <c r="Z5" s="803"/>
      <c r="AA5" s="801" t="s">
        <v>372</v>
      </c>
      <c r="AB5" s="802"/>
      <c r="AC5" s="802"/>
      <c r="AD5" s="802"/>
      <c r="AE5" s="802"/>
      <c r="AF5" s="834" t="s">
        <v>373</v>
      </c>
      <c r="AG5" s="802"/>
      <c r="AH5" s="802"/>
      <c r="AI5" s="802"/>
      <c r="AJ5" s="813"/>
      <c r="AK5" s="802" t="s">
        <v>374</v>
      </c>
      <c r="AL5" s="802"/>
      <c r="AM5" s="802"/>
      <c r="AN5" s="802"/>
      <c r="AO5" s="803"/>
      <c r="AP5" s="801" t="s">
        <v>375</v>
      </c>
      <c r="AQ5" s="802"/>
      <c r="AR5" s="802"/>
      <c r="AS5" s="802"/>
      <c r="AT5" s="803"/>
      <c r="AU5" s="801" t="s">
        <v>376</v>
      </c>
      <c r="AV5" s="802"/>
      <c r="AW5" s="802"/>
      <c r="AX5" s="802"/>
      <c r="AY5" s="813"/>
      <c r="AZ5" s="257"/>
      <c r="BA5" s="257"/>
      <c r="BB5" s="257"/>
      <c r="BC5" s="257"/>
      <c r="BD5" s="257"/>
      <c r="BE5" s="258"/>
      <c r="BF5" s="258"/>
      <c r="BG5" s="258"/>
      <c r="BH5" s="258"/>
      <c r="BI5" s="258"/>
      <c r="BJ5" s="258"/>
      <c r="BK5" s="258"/>
      <c r="BL5" s="258"/>
      <c r="BM5" s="258"/>
      <c r="BN5" s="258"/>
      <c r="BO5" s="258"/>
      <c r="BP5" s="258"/>
      <c r="BQ5" s="824" t="s">
        <v>377</v>
      </c>
      <c r="BR5" s="825"/>
      <c r="BS5" s="825"/>
      <c r="BT5" s="825"/>
      <c r="BU5" s="825"/>
      <c r="BV5" s="825"/>
      <c r="BW5" s="825"/>
      <c r="BX5" s="825"/>
      <c r="BY5" s="825"/>
      <c r="BZ5" s="825"/>
      <c r="CA5" s="825"/>
      <c r="CB5" s="825"/>
      <c r="CC5" s="825"/>
      <c r="CD5" s="825"/>
      <c r="CE5" s="825"/>
      <c r="CF5" s="825"/>
      <c r="CG5" s="826"/>
      <c r="CH5" s="801" t="s">
        <v>378</v>
      </c>
      <c r="CI5" s="802"/>
      <c r="CJ5" s="802"/>
      <c r="CK5" s="802"/>
      <c r="CL5" s="803"/>
      <c r="CM5" s="801" t="s">
        <v>379</v>
      </c>
      <c r="CN5" s="802"/>
      <c r="CO5" s="802"/>
      <c r="CP5" s="802"/>
      <c r="CQ5" s="803"/>
      <c r="CR5" s="801" t="s">
        <v>380</v>
      </c>
      <c r="CS5" s="802"/>
      <c r="CT5" s="802"/>
      <c r="CU5" s="802"/>
      <c r="CV5" s="803"/>
      <c r="CW5" s="801" t="s">
        <v>381</v>
      </c>
      <c r="CX5" s="802"/>
      <c r="CY5" s="802"/>
      <c r="CZ5" s="802"/>
      <c r="DA5" s="803"/>
      <c r="DB5" s="801" t="s">
        <v>382</v>
      </c>
      <c r="DC5" s="802"/>
      <c r="DD5" s="802"/>
      <c r="DE5" s="802"/>
      <c r="DF5" s="803"/>
      <c r="DG5" s="807" t="s">
        <v>383</v>
      </c>
      <c r="DH5" s="808"/>
      <c r="DI5" s="808"/>
      <c r="DJ5" s="808"/>
      <c r="DK5" s="809"/>
      <c r="DL5" s="807" t="s">
        <v>384</v>
      </c>
      <c r="DM5" s="808"/>
      <c r="DN5" s="808"/>
      <c r="DO5" s="808"/>
      <c r="DP5" s="809"/>
      <c r="DQ5" s="801" t="s">
        <v>385</v>
      </c>
      <c r="DR5" s="802"/>
      <c r="DS5" s="802"/>
      <c r="DT5" s="802"/>
      <c r="DU5" s="803"/>
      <c r="DV5" s="801" t="s">
        <v>376</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386</v>
      </c>
      <c r="C7" s="816"/>
      <c r="D7" s="816"/>
      <c r="E7" s="816"/>
      <c r="F7" s="816"/>
      <c r="G7" s="816"/>
      <c r="H7" s="816"/>
      <c r="I7" s="816"/>
      <c r="J7" s="816"/>
      <c r="K7" s="816"/>
      <c r="L7" s="816"/>
      <c r="M7" s="816"/>
      <c r="N7" s="816"/>
      <c r="O7" s="816"/>
      <c r="P7" s="817"/>
      <c r="Q7" s="818">
        <v>134988</v>
      </c>
      <c r="R7" s="819"/>
      <c r="S7" s="819"/>
      <c r="T7" s="819"/>
      <c r="U7" s="819"/>
      <c r="V7" s="819">
        <v>132669</v>
      </c>
      <c r="W7" s="819"/>
      <c r="X7" s="819"/>
      <c r="Y7" s="819"/>
      <c r="Z7" s="819"/>
      <c r="AA7" s="819">
        <v>2319</v>
      </c>
      <c r="AB7" s="819"/>
      <c r="AC7" s="819"/>
      <c r="AD7" s="819"/>
      <c r="AE7" s="820"/>
      <c r="AF7" s="821">
        <v>1271</v>
      </c>
      <c r="AG7" s="822"/>
      <c r="AH7" s="822"/>
      <c r="AI7" s="822"/>
      <c r="AJ7" s="823"/>
      <c r="AK7" s="858">
        <v>5044</v>
      </c>
      <c r="AL7" s="859"/>
      <c r="AM7" s="859"/>
      <c r="AN7" s="859"/>
      <c r="AO7" s="859"/>
      <c r="AP7" s="859">
        <v>134639</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593</v>
      </c>
      <c r="BT7" s="863"/>
      <c r="BU7" s="863"/>
      <c r="BV7" s="863"/>
      <c r="BW7" s="863"/>
      <c r="BX7" s="863"/>
      <c r="BY7" s="863"/>
      <c r="BZ7" s="863"/>
      <c r="CA7" s="863"/>
      <c r="CB7" s="863"/>
      <c r="CC7" s="863"/>
      <c r="CD7" s="863"/>
      <c r="CE7" s="863"/>
      <c r="CF7" s="863"/>
      <c r="CG7" s="864"/>
      <c r="CH7" s="855">
        <v>-2</v>
      </c>
      <c r="CI7" s="856"/>
      <c r="CJ7" s="856"/>
      <c r="CK7" s="856"/>
      <c r="CL7" s="857"/>
      <c r="CM7" s="855">
        <v>1785</v>
      </c>
      <c r="CN7" s="856"/>
      <c r="CO7" s="856"/>
      <c r="CP7" s="856"/>
      <c r="CQ7" s="857"/>
      <c r="CR7" s="855">
        <v>8</v>
      </c>
      <c r="CS7" s="856"/>
      <c r="CT7" s="856"/>
      <c r="CU7" s="856"/>
      <c r="CV7" s="857"/>
      <c r="CW7" s="855" t="s">
        <v>609</v>
      </c>
      <c r="CX7" s="856"/>
      <c r="CY7" s="856"/>
      <c r="CZ7" s="856"/>
      <c r="DA7" s="857"/>
      <c r="DB7" s="855" t="s">
        <v>614</v>
      </c>
      <c r="DC7" s="856"/>
      <c r="DD7" s="856"/>
      <c r="DE7" s="856"/>
      <c r="DF7" s="857"/>
      <c r="DG7" s="855" t="s">
        <v>609</v>
      </c>
      <c r="DH7" s="856"/>
      <c r="DI7" s="856"/>
      <c r="DJ7" s="856"/>
      <c r="DK7" s="857"/>
      <c r="DL7" s="855" t="s">
        <v>609</v>
      </c>
      <c r="DM7" s="856"/>
      <c r="DN7" s="856"/>
      <c r="DO7" s="856"/>
      <c r="DP7" s="857"/>
      <c r="DQ7" s="855" t="s">
        <v>609</v>
      </c>
      <c r="DR7" s="856"/>
      <c r="DS7" s="856"/>
      <c r="DT7" s="856"/>
      <c r="DU7" s="857"/>
      <c r="DV7" s="836"/>
      <c r="DW7" s="837"/>
      <c r="DX7" s="837"/>
      <c r="DY7" s="837"/>
      <c r="DZ7" s="838"/>
      <c r="EA7" s="255"/>
    </row>
    <row r="8" spans="1:131" s="256" customFormat="1" ht="26.25" customHeight="1" x14ac:dyDescent="0.15">
      <c r="A8" s="262">
        <v>2</v>
      </c>
      <c r="B8" s="839" t="s">
        <v>387</v>
      </c>
      <c r="C8" s="840"/>
      <c r="D8" s="840"/>
      <c r="E8" s="840"/>
      <c r="F8" s="840"/>
      <c r="G8" s="840"/>
      <c r="H8" s="840"/>
      <c r="I8" s="840"/>
      <c r="J8" s="840"/>
      <c r="K8" s="840"/>
      <c r="L8" s="840"/>
      <c r="M8" s="840"/>
      <c r="N8" s="840"/>
      <c r="O8" s="840"/>
      <c r="P8" s="841"/>
      <c r="Q8" s="842">
        <v>2616</v>
      </c>
      <c r="R8" s="843"/>
      <c r="S8" s="843"/>
      <c r="T8" s="843"/>
      <c r="U8" s="843"/>
      <c r="V8" s="843">
        <v>2208</v>
      </c>
      <c r="W8" s="843"/>
      <c r="X8" s="843"/>
      <c r="Y8" s="843"/>
      <c r="Z8" s="843"/>
      <c r="AA8" s="843">
        <v>407</v>
      </c>
      <c r="AB8" s="843"/>
      <c r="AC8" s="843"/>
      <c r="AD8" s="843"/>
      <c r="AE8" s="844"/>
      <c r="AF8" s="845">
        <v>407</v>
      </c>
      <c r="AG8" s="846"/>
      <c r="AH8" s="846"/>
      <c r="AI8" s="846"/>
      <c r="AJ8" s="847"/>
      <c r="AK8" s="848">
        <v>1231</v>
      </c>
      <c r="AL8" s="849"/>
      <c r="AM8" s="849"/>
      <c r="AN8" s="849"/>
      <c r="AO8" s="849"/>
      <c r="AP8" s="849" t="s">
        <v>587</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594</v>
      </c>
      <c r="BT8" s="853"/>
      <c r="BU8" s="853"/>
      <c r="BV8" s="853"/>
      <c r="BW8" s="853"/>
      <c r="BX8" s="853"/>
      <c r="BY8" s="853"/>
      <c r="BZ8" s="853"/>
      <c r="CA8" s="853"/>
      <c r="CB8" s="853"/>
      <c r="CC8" s="853"/>
      <c r="CD8" s="853"/>
      <c r="CE8" s="853"/>
      <c r="CF8" s="853"/>
      <c r="CG8" s="854"/>
      <c r="CH8" s="865">
        <v>19</v>
      </c>
      <c r="CI8" s="866"/>
      <c r="CJ8" s="866"/>
      <c r="CK8" s="866"/>
      <c r="CL8" s="867"/>
      <c r="CM8" s="865">
        <v>-34</v>
      </c>
      <c r="CN8" s="866"/>
      <c r="CO8" s="866"/>
      <c r="CP8" s="866"/>
      <c r="CQ8" s="867"/>
      <c r="CR8" s="865">
        <v>235</v>
      </c>
      <c r="CS8" s="866"/>
      <c r="CT8" s="866"/>
      <c r="CU8" s="866"/>
      <c r="CV8" s="867"/>
      <c r="CW8" s="865">
        <v>0</v>
      </c>
      <c r="CX8" s="866"/>
      <c r="CY8" s="866"/>
      <c r="CZ8" s="866"/>
      <c r="DA8" s="867"/>
      <c r="DB8" s="865">
        <v>60</v>
      </c>
      <c r="DC8" s="866"/>
      <c r="DD8" s="866"/>
      <c r="DE8" s="866"/>
      <c r="DF8" s="867"/>
      <c r="DG8" s="865" t="s">
        <v>611</v>
      </c>
      <c r="DH8" s="866"/>
      <c r="DI8" s="866"/>
      <c r="DJ8" s="866"/>
      <c r="DK8" s="867"/>
      <c r="DL8" s="865" t="s">
        <v>611</v>
      </c>
      <c r="DM8" s="866"/>
      <c r="DN8" s="866"/>
      <c r="DO8" s="866"/>
      <c r="DP8" s="867"/>
      <c r="DQ8" s="865" t="s">
        <v>611</v>
      </c>
      <c r="DR8" s="866"/>
      <c r="DS8" s="866"/>
      <c r="DT8" s="866"/>
      <c r="DU8" s="867"/>
      <c r="DV8" s="868"/>
      <c r="DW8" s="869"/>
      <c r="DX8" s="869"/>
      <c r="DY8" s="869"/>
      <c r="DZ8" s="870"/>
      <c r="EA8" s="255"/>
    </row>
    <row r="9" spans="1:131" s="256" customFormat="1" ht="26.25" customHeight="1" x14ac:dyDescent="0.15">
      <c r="A9" s="262">
        <v>3</v>
      </c>
      <c r="B9" s="839" t="s">
        <v>388</v>
      </c>
      <c r="C9" s="840"/>
      <c r="D9" s="840"/>
      <c r="E9" s="840"/>
      <c r="F9" s="840"/>
      <c r="G9" s="840"/>
      <c r="H9" s="840"/>
      <c r="I9" s="840"/>
      <c r="J9" s="840"/>
      <c r="K9" s="840"/>
      <c r="L9" s="840"/>
      <c r="M9" s="840"/>
      <c r="N9" s="840"/>
      <c r="O9" s="840"/>
      <c r="P9" s="841"/>
      <c r="Q9" s="842">
        <v>220</v>
      </c>
      <c r="R9" s="843"/>
      <c r="S9" s="843"/>
      <c r="T9" s="843"/>
      <c r="U9" s="843"/>
      <c r="V9" s="843">
        <v>210</v>
      </c>
      <c r="W9" s="843"/>
      <c r="X9" s="843"/>
      <c r="Y9" s="843"/>
      <c r="Z9" s="843"/>
      <c r="AA9" s="843">
        <v>10</v>
      </c>
      <c r="AB9" s="843"/>
      <c r="AC9" s="843"/>
      <c r="AD9" s="843"/>
      <c r="AE9" s="844"/>
      <c r="AF9" s="845">
        <v>10</v>
      </c>
      <c r="AG9" s="846"/>
      <c r="AH9" s="846"/>
      <c r="AI9" s="846"/>
      <c r="AJ9" s="847"/>
      <c r="AK9" s="848">
        <v>118</v>
      </c>
      <c r="AL9" s="849"/>
      <c r="AM9" s="849"/>
      <c r="AN9" s="849"/>
      <c r="AO9" s="849"/>
      <c r="AP9" s="849">
        <v>1353</v>
      </c>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595</v>
      </c>
      <c r="BT9" s="853"/>
      <c r="BU9" s="853"/>
      <c r="BV9" s="853"/>
      <c r="BW9" s="853"/>
      <c r="BX9" s="853"/>
      <c r="BY9" s="853"/>
      <c r="BZ9" s="853"/>
      <c r="CA9" s="853"/>
      <c r="CB9" s="853"/>
      <c r="CC9" s="853"/>
      <c r="CD9" s="853"/>
      <c r="CE9" s="853"/>
      <c r="CF9" s="853"/>
      <c r="CG9" s="854"/>
      <c r="CH9" s="865">
        <v>-1E-3</v>
      </c>
      <c r="CI9" s="866"/>
      <c r="CJ9" s="866"/>
      <c r="CK9" s="866"/>
      <c r="CL9" s="867"/>
      <c r="CM9" s="865">
        <v>158</v>
      </c>
      <c r="CN9" s="866"/>
      <c r="CO9" s="866"/>
      <c r="CP9" s="866"/>
      <c r="CQ9" s="867"/>
      <c r="CR9" s="865">
        <v>20</v>
      </c>
      <c r="CS9" s="866"/>
      <c r="CT9" s="866"/>
      <c r="CU9" s="866"/>
      <c r="CV9" s="867"/>
      <c r="CW9" s="865" t="s">
        <v>610</v>
      </c>
      <c r="CX9" s="866"/>
      <c r="CY9" s="866"/>
      <c r="CZ9" s="866"/>
      <c r="DA9" s="867"/>
      <c r="DB9" s="865" t="s">
        <v>607</v>
      </c>
      <c r="DC9" s="866"/>
      <c r="DD9" s="866"/>
      <c r="DE9" s="866"/>
      <c r="DF9" s="867"/>
      <c r="DG9" s="865" t="s">
        <v>609</v>
      </c>
      <c r="DH9" s="866"/>
      <c r="DI9" s="866"/>
      <c r="DJ9" s="866"/>
      <c r="DK9" s="867"/>
      <c r="DL9" s="865" t="s">
        <v>609</v>
      </c>
      <c r="DM9" s="866"/>
      <c r="DN9" s="866"/>
      <c r="DO9" s="866"/>
      <c r="DP9" s="867"/>
      <c r="DQ9" s="865" t="s">
        <v>609</v>
      </c>
      <c r="DR9" s="866"/>
      <c r="DS9" s="866"/>
      <c r="DT9" s="866"/>
      <c r="DU9" s="867"/>
      <c r="DV9" s="868"/>
      <c r="DW9" s="869"/>
      <c r="DX9" s="869"/>
      <c r="DY9" s="869"/>
      <c r="DZ9" s="870"/>
      <c r="EA9" s="255"/>
    </row>
    <row r="10" spans="1:131" s="256" customFormat="1" ht="26.25" customHeight="1" x14ac:dyDescent="0.15">
      <c r="A10" s="262">
        <v>4</v>
      </c>
      <c r="B10" s="839" t="s">
        <v>389</v>
      </c>
      <c r="C10" s="840"/>
      <c r="D10" s="840"/>
      <c r="E10" s="840"/>
      <c r="F10" s="840"/>
      <c r="G10" s="840"/>
      <c r="H10" s="840"/>
      <c r="I10" s="840"/>
      <c r="J10" s="840"/>
      <c r="K10" s="840"/>
      <c r="L10" s="840"/>
      <c r="M10" s="840"/>
      <c r="N10" s="840"/>
      <c r="O10" s="840"/>
      <c r="P10" s="841"/>
      <c r="Q10" s="842">
        <v>109</v>
      </c>
      <c r="R10" s="843"/>
      <c r="S10" s="843"/>
      <c r="T10" s="843"/>
      <c r="U10" s="843"/>
      <c r="V10" s="843">
        <v>96</v>
      </c>
      <c r="W10" s="843"/>
      <c r="X10" s="843"/>
      <c r="Y10" s="843"/>
      <c r="Z10" s="843"/>
      <c r="AA10" s="843">
        <v>13</v>
      </c>
      <c r="AB10" s="843"/>
      <c r="AC10" s="843"/>
      <c r="AD10" s="843"/>
      <c r="AE10" s="844"/>
      <c r="AF10" s="845">
        <v>13</v>
      </c>
      <c r="AG10" s="846"/>
      <c r="AH10" s="846"/>
      <c r="AI10" s="846"/>
      <c r="AJ10" s="847"/>
      <c r="AK10" s="848">
        <v>23</v>
      </c>
      <c r="AL10" s="849"/>
      <c r="AM10" s="849"/>
      <c r="AN10" s="849"/>
      <c r="AO10" s="849"/>
      <c r="AP10" s="849" t="s">
        <v>587</v>
      </c>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t="s">
        <v>596</v>
      </c>
      <c r="BT10" s="853"/>
      <c r="BU10" s="853"/>
      <c r="BV10" s="853"/>
      <c r="BW10" s="853"/>
      <c r="BX10" s="853"/>
      <c r="BY10" s="853"/>
      <c r="BZ10" s="853"/>
      <c r="CA10" s="853"/>
      <c r="CB10" s="853"/>
      <c r="CC10" s="853"/>
      <c r="CD10" s="853"/>
      <c r="CE10" s="853"/>
      <c r="CF10" s="853"/>
      <c r="CG10" s="854"/>
      <c r="CH10" s="865">
        <v>1</v>
      </c>
      <c r="CI10" s="866"/>
      <c r="CJ10" s="866"/>
      <c r="CK10" s="866"/>
      <c r="CL10" s="867"/>
      <c r="CM10" s="865">
        <v>409</v>
      </c>
      <c r="CN10" s="866"/>
      <c r="CO10" s="866"/>
      <c r="CP10" s="866"/>
      <c r="CQ10" s="867"/>
      <c r="CR10" s="865">
        <v>300</v>
      </c>
      <c r="CS10" s="866"/>
      <c r="CT10" s="866"/>
      <c r="CU10" s="866"/>
      <c r="CV10" s="867"/>
      <c r="CW10" s="865">
        <v>82</v>
      </c>
      <c r="CX10" s="866"/>
      <c r="CY10" s="866"/>
      <c r="CZ10" s="866"/>
      <c r="DA10" s="867"/>
      <c r="DB10" s="865" t="s">
        <v>607</v>
      </c>
      <c r="DC10" s="866"/>
      <c r="DD10" s="866"/>
      <c r="DE10" s="866"/>
      <c r="DF10" s="867"/>
      <c r="DG10" s="865" t="s">
        <v>607</v>
      </c>
      <c r="DH10" s="866"/>
      <c r="DI10" s="866"/>
      <c r="DJ10" s="866"/>
      <c r="DK10" s="867"/>
      <c r="DL10" s="865" t="s">
        <v>607</v>
      </c>
      <c r="DM10" s="866"/>
      <c r="DN10" s="866"/>
      <c r="DO10" s="866"/>
      <c r="DP10" s="867"/>
      <c r="DQ10" s="865" t="s">
        <v>607</v>
      </c>
      <c r="DR10" s="866"/>
      <c r="DS10" s="866"/>
      <c r="DT10" s="866"/>
      <c r="DU10" s="867"/>
      <c r="DV10" s="868"/>
      <c r="DW10" s="869"/>
      <c r="DX10" s="869"/>
      <c r="DY10" s="869"/>
      <c r="DZ10" s="870"/>
      <c r="EA10" s="255"/>
    </row>
    <row r="11" spans="1:131" s="256" customFormat="1" ht="26.25" customHeight="1" x14ac:dyDescent="0.15">
      <c r="A11" s="262">
        <v>5</v>
      </c>
      <c r="B11" s="839" t="s">
        <v>390</v>
      </c>
      <c r="C11" s="840"/>
      <c r="D11" s="840"/>
      <c r="E11" s="840"/>
      <c r="F11" s="840"/>
      <c r="G11" s="840"/>
      <c r="H11" s="840"/>
      <c r="I11" s="840"/>
      <c r="J11" s="840"/>
      <c r="K11" s="840"/>
      <c r="L11" s="840"/>
      <c r="M11" s="840"/>
      <c r="N11" s="840"/>
      <c r="O11" s="840"/>
      <c r="P11" s="841"/>
      <c r="Q11" s="842">
        <v>63</v>
      </c>
      <c r="R11" s="843"/>
      <c r="S11" s="843"/>
      <c r="T11" s="843"/>
      <c r="U11" s="843"/>
      <c r="V11" s="843">
        <v>43</v>
      </c>
      <c r="W11" s="843"/>
      <c r="X11" s="843"/>
      <c r="Y11" s="843"/>
      <c r="Z11" s="843"/>
      <c r="AA11" s="843">
        <v>20</v>
      </c>
      <c r="AB11" s="843"/>
      <c r="AC11" s="843"/>
      <c r="AD11" s="843"/>
      <c r="AE11" s="844"/>
      <c r="AF11" s="845">
        <v>20</v>
      </c>
      <c r="AG11" s="846"/>
      <c r="AH11" s="846"/>
      <c r="AI11" s="846"/>
      <c r="AJ11" s="847"/>
      <c r="AK11" s="848">
        <v>2</v>
      </c>
      <c r="AL11" s="849"/>
      <c r="AM11" s="849"/>
      <c r="AN11" s="849"/>
      <c r="AO11" s="849"/>
      <c r="AP11" s="849" t="s">
        <v>587</v>
      </c>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t="s">
        <v>597</v>
      </c>
      <c r="BT11" s="853"/>
      <c r="BU11" s="853"/>
      <c r="BV11" s="853"/>
      <c r="BW11" s="853"/>
      <c r="BX11" s="853"/>
      <c r="BY11" s="853"/>
      <c r="BZ11" s="853"/>
      <c r="CA11" s="853"/>
      <c r="CB11" s="853"/>
      <c r="CC11" s="853"/>
      <c r="CD11" s="853"/>
      <c r="CE11" s="853"/>
      <c r="CF11" s="853"/>
      <c r="CG11" s="854"/>
      <c r="CH11" s="865">
        <v>0</v>
      </c>
      <c r="CI11" s="866"/>
      <c r="CJ11" s="866"/>
      <c r="CK11" s="866"/>
      <c r="CL11" s="867"/>
      <c r="CM11" s="865">
        <v>-14</v>
      </c>
      <c r="CN11" s="866"/>
      <c r="CO11" s="866"/>
      <c r="CP11" s="866"/>
      <c r="CQ11" s="867"/>
      <c r="CR11" s="865">
        <v>52</v>
      </c>
      <c r="CS11" s="866"/>
      <c r="CT11" s="866"/>
      <c r="CU11" s="866"/>
      <c r="CV11" s="867"/>
      <c r="CW11" s="865" t="s">
        <v>610</v>
      </c>
      <c r="CX11" s="866"/>
      <c r="CY11" s="866"/>
      <c r="CZ11" s="866"/>
      <c r="DA11" s="867"/>
      <c r="DB11" s="865" t="s">
        <v>609</v>
      </c>
      <c r="DC11" s="866"/>
      <c r="DD11" s="866"/>
      <c r="DE11" s="866"/>
      <c r="DF11" s="867"/>
      <c r="DG11" s="865" t="s">
        <v>612</v>
      </c>
      <c r="DH11" s="866"/>
      <c r="DI11" s="866"/>
      <c r="DJ11" s="866"/>
      <c r="DK11" s="867"/>
      <c r="DL11" s="865" t="s">
        <v>612</v>
      </c>
      <c r="DM11" s="866"/>
      <c r="DN11" s="866"/>
      <c r="DO11" s="866"/>
      <c r="DP11" s="867"/>
      <c r="DQ11" s="865" t="s">
        <v>612</v>
      </c>
      <c r="DR11" s="866"/>
      <c r="DS11" s="866"/>
      <c r="DT11" s="866"/>
      <c r="DU11" s="867"/>
      <c r="DV11" s="868"/>
      <c r="DW11" s="869"/>
      <c r="DX11" s="869"/>
      <c r="DY11" s="869"/>
      <c r="DZ11" s="870"/>
      <c r="EA11" s="255"/>
    </row>
    <row r="12" spans="1:131" s="256" customFormat="1" ht="26.25" customHeight="1" x14ac:dyDescent="0.15">
      <c r="A12" s="262">
        <v>6</v>
      </c>
      <c r="B12" s="839" t="s">
        <v>391</v>
      </c>
      <c r="C12" s="840"/>
      <c r="D12" s="840"/>
      <c r="E12" s="840"/>
      <c r="F12" s="840"/>
      <c r="G12" s="840"/>
      <c r="H12" s="840"/>
      <c r="I12" s="840"/>
      <c r="J12" s="840"/>
      <c r="K12" s="840"/>
      <c r="L12" s="840"/>
      <c r="M12" s="840"/>
      <c r="N12" s="840"/>
      <c r="O12" s="840"/>
      <c r="P12" s="841"/>
      <c r="Q12" s="842">
        <v>1619</v>
      </c>
      <c r="R12" s="843"/>
      <c r="S12" s="843"/>
      <c r="T12" s="843"/>
      <c r="U12" s="843"/>
      <c r="V12" s="843">
        <v>1619</v>
      </c>
      <c r="W12" s="843"/>
      <c r="X12" s="843"/>
      <c r="Y12" s="843"/>
      <c r="Z12" s="843"/>
      <c r="AA12" s="843" t="s">
        <v>587</v>
      </c>
      <c r="AB12" s="843"/>
      <c r="AC12" s="843"/>
      <c r="AD12" s="843"/>
      <c r="AE12" s="844"/>
      <c r="AF12" s="845" t="s">
        <v>128</v>
      </c>
      <c r="AG12" s="846"/>
      <c r="AH12" s="846"/>
      <c r="AI12" s="846"/>
      <c r="AJ12" s="847"/>
      <c r="AK12" s="848" t="s">
        <v>587</v>
      </c>
      <c r="AL12" s="849"/>
      <c r="AM12" s="849"/>
      <c r="AN12" s="849"/>
      <c r="AO12" s="849"/>
      <c r="AP12" s="849">
        <v>2372</v>
      </c>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t="s">
        <v>598</v>
      </c>
      <c r="BT12" s="853"/>
      <c r="BU12" s="853"/>
      <c r="BV12" s="853"/>
      <c r="BW12" s="853"/>
      <c r="BX12" s="853"/>
      <c r="BY12" s="853"/>
      <c r="BZ12" s="853"/>
      <c r="CA12" s="853"/>
      <c r="CB12" s="853"/>
      <c r="CC12" s="853"/>
      <c r="CD12" s="853"/>
      <c r="CE12" s="853"/>
      <c r="CF12" s="853"/>
      <c r="CG12" s="854"/>
      <c r="CH12" s="865">
        <v>-20</v>
      </c>
      <c r="CI12" s="866"/>
      <c r="CJ12" s="866"/>
      <c r="CK12" s="866"/>
      <c r="CL12" s="867"/>
      <c r="CM12" s="865">
        <v>-9</v>
      </c>
      <c r="CN12" s="866"/>
      <c r="CO12" s="866"/>
      <c r="CP12" s="866"/>
      <c r="CQ12" s="867"/>
      <c r="CR12" s="865">
        <v>30</v>
      </c>
      <c r="CS12" s="866"/>
      <c r="CT12" s="866"/>
      <c r="CU12" s="866"/>
      <c r="CV12" s="867"/>
      <c r="CW12" s="865">
        <v>2</v>
      </c>
      <c r="CX12" s="866"/>
      <c r="CY12" s="866"/>
      <c r="CZ12" s="866"/>
      <c r="DA12" s="867"/>
      <c r="DB12" s="865" t="s">
        <v>609</v>
      </c>
      <c r="DC12" s="866"/>
      <c r="DD12" s="866"/>
      <c r="DE12" s="866"/>
      <c r="DF12" s="867"/>
      <c r="DG12" s="865" t="s">
        <v>607</v>
      </c>
      <c r="DH12" s="866"/>
      <c r="DI12" s="866"/>
      <c r="DJ12" s="866"/>
      <c r="DK12" s="867"/>
      <c r="DL12" s="865" t="s">
        <v>607</v>
      </c>
      <c r="DM12" s="866"/>
      <c r="DN12" s="866"/>
      <c r="DO12" s="866"/>
      <c r="DP12" s="867"/>
      <c r="DQ12" s="865" t="s">
        <v>607</v>
      </c>
      <c r="DR12" s="866"/>
      <c r="DS12" s="866"/>
      <c r="DT12" s="866"/>
      <c r="DU12" s="867"/>
      <c r="DV12" s="868"/>
      <c r="DW12" s="869"/>
      <c r="DX12" s="869"/>
      <c r="DY12" s="869"/>
      <c r="DZ12" s="870"/>
      <c r="EA12" s="255"/>
    </row>
    <row r="13" spans="1:131" s="256" customFormat="1" ht="26.25" customHeight="1" x14ac:dyDescent="0.15">
      <c r="A13" s="262">
        <v>7</v>
      </c>
      <c r="B13" s="839" t="s">
        <v>392</v>
      </c>
      <c r="C13" s="840"/>
      <c r="D13" s="840"/>
      <c r="E13" s="840"/>
      <c r="F13" s="840"/>
      <c r="G13" s="840"/>
      <c r="H13" s="840"/>
      <c r="I13" s="840"/>
      <c r="J13" s="840"/>
      <c r="K13" s="840"/>
      <c r="L13" s="840"/>
      <c r="M13" s="840"/>
      <c r="N13" s="840"/>
      <c r="O13" s="840"/>
      <c r="P13" s="841"/>
      <c r="Q13" s="842">
        <v>1150</v>
      </c>
      <c r="R13" s="843"/>
      <c r="S13" s="843"/>
      <c r="T13" s="843"/>
      <c r="U13" s="843"/>
      <c r="V13" s="843">
        <v>1150</v>
      </c>
      <c r="W13" s="843"/>
      <c r="X13" s="843"/>
      <c r="Y13" s="843"/>
      <c r="Z13" s="843"/>
      <c r="AA13" s="843">
        <v>1</v>
      </c>
      <c r="AB13" s="843"/>
      <c r="AC13" s="843"/>
      <c r="AD13" s="843"/>
      <c r="AE13" s="844"/>
      <c r="AF13" s="845">
        <v>1</v>
      </c>
      <c r="AG13" s="846"/>
      <c r="AH13" s="846"/>
      <c r="AI13" s="846"/>
      <c r="AJ13" s="847"/>
      <c r="AK13" s="848">
        <v>49</v>
      </c>
      <c r="AL13" s="849"/>
      <c r="AM13" s="849"/>
      <c r="AN13" s="849"/>
      <c r="AO13" s="849"/>
      <c r="AP13" s="849" t="s">
        <v>588</v>
      </c>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t="s">
        <v>599</v>
      </c>
      <c r="BT13" s="853"/>
      <c r="BU13" s="853"/>
      <c r="BV13" s="853"/>
      <c r="BW13" s="853"/>
      <c r="BX13" s="853"/>
      <c r="BY13" s="853"/>
      <c r="BZ13" s="853"/>
      <c r="CA13" s="853"/>
      <c r="CB13" s="853"/>
      <c r="CC13" s="853"/>
      <c r="CD13" s="853"/>
      <c r="CE13" s="853"/>
      <c r="CF13" s="853"/>
      <c r="CG13" s="854"/>
      <c r="CH13" s="865">
        <v>-26</v>
      </c>
      <c r="CI13" s="866"/>
      <c r="CJ13" s="866"/>
      <c r="CK13" s="866"/>
      <c r="CL13" s="867"/>
      <c r="CM13" s="865">
        <v>82</v>
      </c>
      <c r="CN13" s="866"/>
      <c r="CO13" s="866"/>
      <c r="CP13" s="866"/>
      <c r="CQ13" s="867"/>
      <c r="CR13" s="865">
        <v>30</v>
      </c>
      <c r="CS13" s="866"/>
      <c r="CT13" s="866"/>
      <c r="CU13" s="866"/>
      <c r="CV13" s="867"/>
      <c r="CW13" s="865" t="s">
        <v>607</v>
      </c>
      <c r="CX13" s="866"/>
      <c r="CY13" s="866"/>
      <c r="CZ13" s="866"/>
      <c r="DA13" s="867"/>
      <c r="DB13" s="865" t="s">
        <v>607</v>
      </c>
      <c r="DC13" s="866"/>
      <c r="DD13" s="866"/>
      <c r="DE13" s="866"/>
      <c r="DF13" s="867"/>
      <c r="DG13" s="865" t="s">
        <v>607</v>
      </c>
      <c r="DH13" s="866"/>
      <c r="DI13" s="866"/>
      <c r="DJ13" s="866"/>
      <c r="DK13" s="867"/>
      <c r="DL13" s="865" t="s">
        <v>607</v>
      </c>
      <c r="DM13" s="866"/>
      <c r="DN13" s="866"/>
      <c r="DO13" s="866"/>
      <c r="DP13" s="867"/>
      <c r="DQ13" s="865" t="s">
        <v>607</v>
      </c>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t="s">
        <v>600</v>
      </c>
      <c r="BT14" s="853"/>
      <c r="BU14" s="853"/>
      <c r="BV14" s="853"/>
      <c r="BW14" s="853"/>
      <c r="BX14" s="853"/>
      <c r="BY14" s="853"/>
      <c r="BZ14" s="853"/>
      <c r="CA14" s="853"/>
      <c r="CB14" s="853"/>
      <c r="CC14" s="853"/>
      <c r="CD14" s="853"/>
      <c r="CE14" s="853"/>
      <c r="CF14" s="853"/>
      <c r="CG14" s="854"/>
      <c r="CH14" s="865">
        <v>25</v>
      </c>
      <c r="CI14" s="866"/>
      <c r="CJ14" s="866"/>
      <c r="CK14" s="866"/>
      <c r="CL14" s="867"/>
      <c r="CM14" s="865">
        <v>3830</v>
      </c>
      <c r="CN14" s="866"/>
      <c r="CO14" s="866"/>
      <c r="CP14" s="866"/>
      <c r="CQ14" s="867"/>
      <c r="CR14" s="865">
        <v>3608</v>
      </c>
      <c r="CS14" s="866"/>
      <c r="CT14" s="866"/>
      <c r="CU14" s="866"/>
      <c r="CV14" s="867"/>
      <c r="CW14" s="865">
        <v>1097</v>
      </c>
      <c r="CX14" s="866"/>
      <c r="CY14" s="866"/>
      <c r="CZ14" s="866"/>
      <c r="DA14" s="867"/>
      <c r="DB14" s="865" t="s">
        <v>609</v>
      </c>
      <c r="DC14" s="866"/>
      <c r="DD14" s="866"/>
      <c r="DE14" s="866"/>
      <c r="DF14" s="867"/>
      <c r="DG14" s="865" t="s">
        <v>613</v>
      </c>
      <c r="DH14" s="866"/>
      <c r="DI14" s="866"/>
      <c r="DJ14" s="866"/>
      <c r="DK14" s="867"/>
      <c r="DL14" s="865" t="s">
        <v>613</v>
      </c>
      <c r="DM14" s="866"/>
      <c r="DN14" s="866"/>
      <c r="DO14" s="866"/>
      <c r="DP14" s="867"/>
      <c r="DQ14" s="865" t="s">
        <v>613</v>
      </c>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t="s">
        <v>601</v>
      </c>
      <c r="BT15" s="853"/>
      <c r="BU15" s="853"/>
      <c r="BV15" s="853"/>
      <c r="BW15" s="853"/>
      <c r="BX15" s="853"/>
      <c r="BY15" s="853"/>
      <c r="BZ15" s="853"/>
      <c r="CA15" s="853"/>
      <c r="CB15" s="853"/>
      <c r="CC15" s="853"/>
      <c r="CD15" s="853"/>
      <c r="CE15" s="853"/>
      <c r="CF15" s="853"/>
      <c r="CG15" s="854"/>
      <c r="CH15" s="865">
        <v>-27</v>
      </c>
      <c r="CI15" s="866"/>
      <c r="CJ15" s="866"/>
      <c r="CK15" s="866"/>
      <c r="CL15" s="867"/>
      <c r="CM15" s="865">
        <v>4379</v>
      </c>
      <c r="CN15" s="866"/>
      <c r="CO15" s="866"/>
      <c r="CP15" s="866"/>
      <c r="CQ15" s="867"/>
      <c r="CR15" s="865">
        <v>504</v>
      </c>
      <c r="CS15" s="866"/>
      <c r="CT15" s="866"/>
      <c r="CU15" s="866"/>
      <c r="CV15" s="867"/>
      <c r="CW15" s="865" t="s">
        <v>608</v>
      </c>
      <c r="CX15" s="866"/>
      <c r="CY15" s="866"/>
      <c r="CZ15" s="866"/>
      <c r="DA15" s="867"/>
      <c r="DB15" s="865" t="s">
        <v>607</v>
      </c>
      <c r="DC15" s="866"/>
      <c r="DD15" s="866"/>
      <c r="DE15" s="866"/>
      <c r="DF15" s="867"/>
      <c r="DG15" s="865" t="s">
        <v>609</v>
      </c>
      <c r="DH15" s="866"/>
      <c r="DI15" s="866"/>
      <c r="DJ15" s="866"/>
      <c r="DK15" s="867"/>
      <c r="DL15" s="865" t="s">
        <v>609</v>
      </c>
      <c r="DM15" s="866"/>
      <c r="DN15" s="866"/>
      <c r="DO15" s="866"/>
      <c r="DP15" s="867"/>
      <c r="DQ15" s="865" t="s">
        <v>609</v>
      </c>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t="s">
        <v>602</v>
      </c>
      <c r="BT16" s="853"/>
      <c r="BU16" s="853"/>
      <c r="BV16" s="853"/>
      <c r="BW16" s="853"/>
      <c r="BX16" s="853"/>
      <c r="BY16" s="853"/>
      <c r="BZ16" s="853"/>
      <c r="CA16" s="853"/>
      <c r="CB16" s="853"/>
      <c r="CC16" s="853"/>
      <c r="CD16" s="853"/>
      <c r="CE16" s="853"/>
      <c r="CF16" s="853"/>
      <c r="CG16" s="854"/>
      <c r="CH16" s="865">
        <v>115</v>
      </c>
      <c r="CI16" s="866"/>
      <c r="CJ16" s="866"/>
      <c r="CK16" s="866"/>
      <c r="CL16" s="867"/>
      <c r="CM16" s="865">
        <v>6004</v>
      </c>
      <c r="CN16" s="866"/>
      <c r="CO16" s="866"/>
      <c r="CP16" s="866"/>
      <c r="CQ16" s="867"/>
      <c r="CR16" s="865">
        <v>3980</v>
      </c>
      <c r="CS16" s="866"/>
      <c r="CT16" s="866"/>
      <c r="CU16" s="866"/>
      <c r="CV16" s="867"/>
      <c r="CW16" s="865">
        <v>906</v>
      </c>
      <c r="CX16" s="866"/>
      <c r="CY16" s="866"/>
      <c r="CZ16" s="866"/>
      <c r="DA16" s="867"/>
      <c r="DB16" s="865">
        <v>1552</v>
      </c>
      <c r="DC16" s="866"/>
      <c r="DD16" s="866"/>
      <c r="DE16" s="866"/>
      <c r="DF16" s="867"/>
      <c r="DG16" s="865" t="s">
        <v>609</v>
      </c>
      <c r="DH16" s="866"/>
      <c r="DI16" s="866"/>
      <c r="DJ16" s="866"/>
      <c r="DK16" s="867"/>
      <c r="DL16" s="865" t="s">
        <v>609</v>
      </c>
      <c r="DM16" s="866"/>
      <c r="DN16" s="866"/>
      <c r="DO16" s="866"/>
      <c r="DP16" s="867"/>
      <c r="DQ16" s="865" t="s">
        <v>609</v>
      </c>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393</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394</v>
      </c>
      <c r="B23" s="874" t="s">
        <v>395</v>
      </c>
      <c r="C23" s="875"/>
      <c r="D23" s="875"/>
      <c r="E23" s="875"/>
      <c r="F23" s="875"/>
      <c r="G23" s="875"/>
      <c r="H23" s="875"/>
      <c r="I23" s="875"/>
      <c r="J23" s="875"/>
      <c r="K23" s="875"/>
      <c r="L23" s="875"/>
      <c r="M23" s="875"/>
      <c r="N23" s="875"/>
      <c r="O23" s="875"/>
      <c r="P23" s="876"/>
      <c r="Q23" s="877">
        <v>139193</v>
      </c>
      <c r="R23" s="878"/>
      <c r="S23" s="878"/>
      <c r="T23" s="878"/>
      <c r="U23" s="878"/>
      <c r="V23" s="878">
        <v>136423</v>
      </c>
      <c r="W23" s="878"/>
      <c r="X23" s="878"/>
      <c r="Y23" s="878"/>
      <c r="Z23" s="878"/>
      <c r="AA23" s="878">
        <v>2770</v>
      </c>
      <c r="AB23" s="878"/>
      <c r="AC23" s="878"/>
      <c r="AD23" s="878"/>
      <c r="AE23" s="879"/>
      <c r="AF23" s="880">
        <v>1722</v>
      </c>
      <c r="AG23" s="878"/>
      <c r="AH23" s="878"/>
      <c r="AI23" s="878"/>
      <c r="AJ23" s="881"/>
      <c r="AK23" s="882"/>
      <c r="AL23" s="883"/>
      <c r="AM23" s="883"/>
      <c r="AN23" s="883"/>
      <c r="AO23" s="883"/>
      <c r="AP23" s="878">
        <v>138363</v>
      </c>
      <c r="AQ23" s="878"/>
      <c r="AR23" s="878"/>
      <c r="AS23" s="878"/>
      <c r="AT23" s="878"/>
      <c r="AU23" s="884"/>
      <c r="AV23" s="884"/>
      <c r="AW23" s="884"/>
      <c r="AX23" s="884"/>
      <c r="AY23" s="885"/>
      <c r="AZ23" s="893" t="s">
        <v>128</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396</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397</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369</v>
      </c>
      <c r="B26" s="825"/>
      <c r="C26" s="825"/>
      <c r="D26" s="825"/>
      <c r="E26" s="825"/>
      <c r="F26" s="825"/>
      <c r="G26" s="825"/>
      <c r="H26" s="825"/>
      <c r="I26" s="825"/>
      <c r="J26" s="825"/>
      <c r="K26" s="825"/>
      <c r="L26" s="825"/>
      <c r="M26" s="825"/>
      <c r="N26" s="825"/>
      <c r="O26" s="825"/>
      <c r="P26" s="826"/>
      <c r="Q26" s="801" t="s">
        <v>398</v>
      </c>
      <c r="R26" s="802"/>
      <c r="S26" s="802"/>
      <c r="T26" s="802"/>
      <c r="U26" s="803"/>
      <c r="V26" s="801" t="s">
        <v>399</v>
      </c>
      <c r="W26" s="802"/>
      <c r="X26" s="802"/>
      <c r="Y26" s="802"/>
      <c r="Z26" s="803"/>
      <c r="AA26" s="801" t="s">
        <v>400</v>
      </c>
      <c r="AB26" s="802"/>
      <c r="AC26" s="802"/>
      <c r="AD26" s="802"/>
      <c r="AE26" s="802"/>
      <c r="AF26" s="896" t="s">
        <v>401</v>
      </c>
      <c r="AG26" s="897"/>
      <c r="AH26" s="897"/>
      <c r="AI26" s="897"/>
      <c r="AJ26" s="898"/>
      <c r="AK26" s="802" t="s">
        <v>402</v>
      </c>
      <c r="AL26" s="802"/>
      <c r="AM26" s="802"/>
      <c r="AN26" s="802"/>
      <c r="AO26" s="803"/>
      <c r="AP26" s="801" t="s">
        <v>403</v>
      </c>
      <c r="AQ26" s="802"/>
      <c r="AR26" s="802"/>
      <c r="AS26" s="802"/>
      <c r="AT26" s="803"/>
      <c r="AU26" s="801" t="s">
        <v>404</v>
      </c>
      <c r="AV26" s="802"/>
      <c r="AW26" s="802"/>
      <c r="AX26" s="802"/>
      <c r="AY26" s="803"/>
      <c r="AZ26" s="801" t="s">
        <v>405</v>
      </c>
      <c r="BA26" s="802"/>
      <c r="BB26" s="802"/>
      <c r="BC26" s="802"/>
      <c r="BD26" s="803"/>
      <c r="BE26" s="801" t="s">
        <v>376</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406</v>
      </c>
      <c r="C28" s="816"/>
      <c r="D28" s="816"/>
      <c r="E28" s="816"/>
      <c r="F28" s="816"/>
      <c r="G28" s="816"/>
      <c r="H28" s="816"/>
      <c r="I28" s="816"/>
      <c r="J28" s="816"/>
      <c r="K28" s="816"/>
      <c r="L28" s="816"/>
      <c r="M28" s="816"/>
      <c r="N28" s="816"/>
      <c r="O28" s="816"/>
      <c r="P28" s="817"/>
      <c r="Q28" s="906">
        <v>30806</v>
      </c>
      <c r="R28" s="907"/>
      <c r="S28" s="907"/>
      <c r="T28" s="907"/>
      <c r="U28" s="907"/>
      <c r="V28" s="907">
        <v>30714</v>
      </c>
      <c r="W28" s="907"/>
      <c r="X28" s="907"/>
      <c r="Y28" s="907"/>
      <c r="Z28" s="907"/>
      <c r="AA28" s="907">
        <v>92</v>
      </c>
      <c r="AB28" s="907"/>
      <c r="AC28" s="907"/>
      <c r="AD28" s="907"/>
      <c r="AE28" s="908"/>
      <c r="AF28" s="909">
        <v>92</v>
      </c>
      <c r="AG28" s="907"/>
      <c r="AH28" s="907"/>
      <c r="AI28" s="907"/>
      <c r="AJ28" s="910"/>
      <c r="AK28" s="911">
        <v>2509</v>
      </c>
      <c r="AL28" s="902"/>
      <c r="AM28" s="902"/>
      <c r="AN28" s="902"/>
      <c r="AO28" s="902"/>
      <c r="AP28" s="902" t="s">
        <v>605</v>
      </c>
      <c r="AQ28" s="902"/>
      <c r="AR28" s="902"/>
      <c r="AS28" s="902"/>
      <c r="AT28" s="902"/>
      <c r="AU28" s="902" t="s">
        <v>606</v>
      </c>
      <c r="AV28" s="902"/>
      <c r="AW28" s="902"/>
      <c r="AX28" s="902"/>
      <c r="AY28" s="902"/>
      <c r="AZ28" s="903" t="s">
        <v>605</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407</v>
      </c>
      <c r="C29" s="840"/>
      <c r="D29" s="840"/>
      <c r="E29" s="840"/>
      <c r="F29" s="840"/>
      <c r="G29" s="840"/>
      <c r="H29" s="840"/>
      <c r="I29" s="840"/>
      <c r="J29" s="840"/>
      <c r="K29" s="840"/>
      <c r="L29" s="840"/>
      <c r="M29" s="840"/>
      <c r="N29" s="840"/>
      <c r="O29" s="840"/>
      <c r="P29" s="841"/>
      <c r="Q29" s="842">
        <v>30961</v>
      </c>
      <c r="R29" s="843"/>
      <c r="S29" s="843"/>
      <c r="T29" s="843"/>
      <c r="U29" s="843"/>
      <c r="V29" s="843">
        <v>30381</v>
      </c>
      <c r="W29" s="843"/>
      <c r="X29" s="843"/>
      <c r="Y29" s="843"/>
      <c r="Z29" s="843"/>
      <c r="AA29" s="843">
        <v>580</v>
      </c>
      <c r="AB29" s="843"/>
      <c r="AC29" s="843"/>
      <c r="AD29" s="843"/>
      <c r="AE29" s="844"/>
      <c r="AF29" s="845">
        <v>580</v>
      </c>
      <c r="AG29" s="846"/>
      <c r="AH29" s="846"/>
      <c r="AI29" s="846"/>
      <c r="AJ29" s="847"/>
      <c r="AK29" s="914">
        <v>4317</v>
      </c>
      <c r="AL29" s="915"/>
      <c r="AM29" s="915"/>
      <c r="AN29" s="915"/>
      <c r="AO29" s="915"/>
      <c r="AP29" s="915" t="s">
        <v>604</v>
      </c>
      <c r="AQ29" s="915"/>
      <c r="AR29" s="915"/>
      <c r="AS29" s="915"/>
      <c r="AT29" s="915"/>
      <c r="AU29" s="915" t="s">
        <v>604</v>
      </c>
      <c r="AV29" s="915"/>
      <c r="AW29" s="915"/>
      <c r="AX29" s="915"/>
      <c r="AY29" s="915"/>
      <c r="AZ29" s="916" t="s">
        <v>604</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408</v>
      </c>
      <c r="C30" s="840"/>
      <c r="D30" s="840"/>
      <c r="E30" s="840"/>
      <c r="F30" s="840"/>
      <c r="G30" s="840"/>
      <c r="H30" s="840"/>
      <c r="I30" s="840"/>
      <c r="J30" s="840"/>
      <c r="K30" s="840"/>
      <c r="L30" s="840"/>
      <c r="M30" s="840"/>
      <c r="N30" s="840"/>
      <c r="O30" s="840"/>
      <c r="P30" s="841"/>
      <c r="Q30" s="842">
        <v>3587</v>
      </c>
      <c r="R30" s="843"/>
      <c r="S30" s="843"/>
      <c r="T30" s="843"/>
      <c r="U30" s="843"/>
      <c r="V30" s="843">
        <v>3544</v>
      </c>
      <c r="W30" s="843"/>
      <c r="X30" s="843"/>
      <c r="Y30" s="843"/>
      <c r="Z30" s="843"/>
      <c r="AA30" s="843">
        <v>42</v>
      </c>
      <c r="AB30" s="843"/>
      <c r="AC30" s="843"/>
      <c r="AD30" s="843"/>
      <c r="AE30" s="844"/>
      <c r="AF30" s="845">
        <v>42</v>
      </c>
      <c r="AG30" s="846"/>
      <c r="AH30" s="846"/>
      <c r="AI30" s="846"/>
      <c r="AJ30" s="847"/>
      <c r="AK30" s="914">
        <v>789</v>
      </c>
      <c r="AL30" s="915"/>
      <c r="AM30" s="915"/>
      <c r="AN30" s="915"/>
      <c r="AO30" s="915"/>
      <c r="AP30" s="915" t="s">
        <v>604</v>
      </c>
      <c r="AQ30" s="915"/>
      <c r="AR30" s="915"/>
      <c r="AS30" s="915"/>
      <c r="AT30" s="915"/>
      <c r="AU30" s="915" t="s">
        <v>605</v>
      </c>
      <c r="AV30" s="915"/>
      <c r="AW30" s="915"/>
      <c r="AX30" s="915"/>
      <c r="AY30" s="915"/>
      <c r="AZ30" s="916" t="s">
        <v>605</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409</v>
      </c>
      <c r="C31" s="840"/>
      <c r="D31" s="840"/>
      <c r="E31" s="840"/>
      <c r="F31" s="840"/>
      <c r="G31" s="840"/>
      <c r="H31" s="840"/>
      <c r="I31" s="840"/>
      <c r="J31" s="840"/>
      <c r="K31" s="840"/>
      <c r="L31" s="840"/>
      <c r="M31" s="840"/>
      <c r="N31" s="840"/>
      <c r="O31" s="840"/>
      <c r="P31" s="841"/>
      <c r="Q31" s="842">
        <v>7107</v>
      </c>
      <c r="R31" s="843"/>
      <c r="S31" s="843"/>
      <c r="T31" s="843"/>
      <c r="U31" s="843"/>
      <c r="V31" s="843">
        <v>6290</v>
      </c>
      <c r="W31" s="843"/>
      <c r="X31" s="843"/>
      <c r="Y31" s="843"/>
      <c r="Z31" s="843"/>
      <c r="AA31" s="843">
        <v>818</v>
      </c>
      <c r="AB31" s="843"/>
      <c r="AC31" s="843"/>
      <c r="AD31" s="843"/>
      <c r="AE31" s="844"/>
      <c r="AF31" s="845">
        <v>11668</v>
      </c>
      <c r="AG31" s="846"/>
      <c r="AH31" s="846"/>
      <c r="AI31" s="846"/>
      <c r="AJ31" s="847"/>
      <c r="AK31" s="914">
        <v>144</v>
      </c>
      <c r="AL31" s="915"/>
      <c r="AM31" s="915"/>
      <c r="AN31" s="915"/>
      <c r="AO31" s="915"/>
      <c r="AP31" s="915">
        <v>23482</v>
      </c>
      <c r="AQ31" s="915"/>
      <c r="AR31" s="915"/>
      <c r="AS31" s="915"/>
      <c r="AT31" s="915"/>
      <c r="AU31" s="915">
        <v>1667</v>
      </c>
      <c r="AV31" s="915"/>
      <c r="AW31" s="915"/>
      <c r="AX31" s="915"/>
      <c r="AY31" s="915"/>
      <c r="AZ31" s="916" t="s">
        <v>605</v>
      </c>
      <c r="BA31" s="916"/>
      <c r="BB31" s="916"/>
      <c r="BC31" s="916"/>
      <c r="BD31" s="916"/>
      <c r="BE31" s="912" t="s">
        <v>410</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411</v>
      </c>
      <c r="C32" s="840"/>
      <c r="D32" s="840"/>
      <c r="E32" s="840"/>
      <c r="F32" s="840"/>
      <c r="G32" s="840"/>
      <c r="H32" s="840"/>
      <c r="I32" s="840"/>
      <c r="J32" s="840"/>
      <c r="K32" s="840"/>
      <c r="L32" s="840"/>
      <c r="M32" s="840"/>
      <c r="N32" s="840"/>
      <c r="O32" s="840"/>
      <c r="P32" s="841"/>
      <c r="Q32" s="842">
        <v>10372</v>
      </c>
      <c r="R32" s="843"/>
      <c r="S32" s="843"/>
      <c r="T32" s="843"/>
      <c r="U32" s="843"/>
      <c r="V32" s="843">
        <v>9195</v>
      </c>
      <c r="W32" s="843"/>
      <c r="X32" s="843"/>
      <c r="Y32" s="843"/>
      <c r="Z32" s="843"/>
      <c r="AA32" s="843">
        <v>1177</v>
      </c>
      <c r="AB32" s="843"/>
      <c r="AC32" s="843"/>
      <c r="AD32" s="843"/>
      <c r="AE32" s="844"/>
      <c r="AF32" s="845">
        <v>4562</v>
      </c>
      <c r="AG32" s="846"/>
      <c r="AH32" s="846"/>
      <c r="AI32" s="846"/>
      <c r="AJ32" s="847"/>
      <c r="AK32" s="914">
        <v>4206</v>
      </c>
      <c r="AL32" s="915"/>
      <c r="AM32" s="915"/>
      <c r="AN32" s="915"/>
      <c r="AO32" s="915"/>
      <c r="AP32" s="915">
        <v>66578</v>
      </c>
      <c r="AQ32" s="915"/>
      <c r="AR32" s="915"/>
      <c r="AS32" s="915"/>
      <c r="AT32" s="915"/>
      <c r="AU32" s="915">
        <v>35220</v>
      </c>
      <c r="AV32" s="915"/>
      <c r="AW32" s="915"/>
      <c r="AX32" s="915"/>
      <c r="AY32" s="915"/>
      <c r="AZ32" s="916" t="s">
        <v>603</v>
      </c>
      <c r="BA32" s="916"/>
      <c r="BB32" s="916"/>
      <c r="BC32" s="916"/>
      <c r="BD32" s="916"/>
      <c r="BE32" s="912" t="s">
        <v>410</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412</v>
      </c>
      <c r="C33" s="840"/>
      <c r="D33" s="840"/>
      <c r="E33" s="840"/>
      <c r="F33" s="840"/>
      <c r="G33" s="840"/>
      <c r="H33" s="840"/>
      <c r="I33" s="840"/>
      <c r="J33" s="840"/>
      <c r="K33" s="840"/>
      <c r="L33" s="840"/>
      <c r="M33" s="840"/>
      <c r="N33" s="840"/>
      <c r="O33" s="840"/>
      <c r="P33" s="841"/>
      <c r="Q33" s="842">
        <v>739</v>
      </c>
      <c r="R33" s="843"/>
      <c r="S33" s="843"/>
      <c r="T33" s="843"/>
      <c r="U33" s="843"/>
      <c r="V33" s="843">
        <v>718</v>
      </c>
      <c r="W33" s="843"/>
      <c r="X33" s="843"/>
      <c r="Y33" s="843"/>
      <c r="Z33" s="843"/>
      <c r="AA33" s="843">
        <v>21</v>
      </c>
      <c r="AB33" s="843"/>
      <c r="AC33" s="843"/>
      <c r="AD33" s="843"/>
      <c r="AE33" s="844"/>
      <c r="AF33" s="845">
        <v>640</v>
      </c>
      <c r="AG33" s="846"/>
      <c r="AH33" s="846"/>
      <c r="AI33" s="846"/>
      <c r="AJ33" s="847"/>
      <c r="AK33" s="914">
        <v>460</v>
      </c>
      <c r="AL33" s="915"/>
      <c r="AM33" s="915"/>
      <c r="AN33" s="915"/>
      <c r="AO33" s="915"/>
      <c r="AP33" s="915">
        <v>3196</v>
      </c>
      <c r="AQ33" s="915"/>
      <c r="AR33" s="915"/>
      <c r="AS33" s="915"/>
      <c r="AT33" s="915"/>
      <c r="AU33" s="915">
        <v>2940</v>
      </c>
      <c r="AV33" s="915"/>
      <c r="AW33" s="915"/>
      <c r="AX33" s="915"/>
      <c r="AY33" s="915"/>
      <c r="AZ33" s="916" t="s">
        <v>604</v>
      </c>
      <c r="BA33" s="916"/>
      <c r="BB33" s="916"/>
      <c r="BC33" s="916"/>
      <c r="BD33" s="916"/>
      <c r="BE33" s="912" t="s">
        <v>410</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t="s">
        <v>413</v>
      </c>
      <c r="C34" s="840"/>
      <c r="D34" s="840"/>
      <c r="E34" s="840"/>
      <c r="F34" s="840"/>
      <c r="G34" s="840"/>
      <c r="H34" s="840"/>
      <c r="I34" s="840"/>
      <c r="J34" s="840"/>
      <c r="K34" s="840"/>
      <c r="L34" s="840"/>
      <c r="M34" s="840"/>
      <c r="N34" s="840"/>
      <c r="O34" s="840"/>
      <c r="P34" s="841"/>
      <c r="Q34" s="842">
        <v>62</v>
      </c>
      <c r="R34" s="843"/>
      <c r="S34" s="843"/>
      <c r="T34" s="843"/>
      <c r="U34" s="843"/>
      <c r="V34" s="843">
        <v>61</v>
      </c>
      <c r="W34" s="843"/>
      <c r="X34" s="843"/>
      <c r="Y34" s="843"/>
      <c r="Z34" s="843"/>
      <c r="AA34" s="843">
        <v>1</v>
      </c>
      <c r="AB34" s="843"/>
      <c r="AC34" s="843"/>
      <c r="AD34" s="843"/>
      <c r="AE34" s="844"/>
      <c r="AF34" s="845">
        <v>1</v>
      </c>
      <c r="AG34" s="846"/>
      <c r="AH34" s="846"/>
      <c r="AI34" s="846"/>
      <c r="AJ34" s="847"/>
      <c r="AK34" s="914">
        <v>21</v>
      </c>
      <c r="AL34" s="915"/>
      <c r="AM34" s="915"/>
      <c r="AN34" s="915"/>
      <c r="AO34" s="915"/>
      <c r="AP34" s="915">
        <v>36</v>
      </c>
      <c r="AQ34" s="915"/>
      <c r="AR34" s="915"/>
      <c r="AS34" s="915"/>
      <c r="AT34" s="915"/>
      <c r="AU34" s="915">
        <v>24</v>
      </c>
      <c r="AV34" s="915"/>
      <c r="AW34" s="915"/>
      <c r="AX34" s="915"/>
      <c r="AY34" s="915"/>
      <c r="AZ34" s="916" t="s">
        <v>604</v>
      </c>
      <c r="BA34" s="916"/>
      <c r="BB34" s="916"/>
      <c r="BC34" s="916"/>
      <c r="BD34" s="916"/>
      <c r="BE34" s="912" t="s">
        <v>414</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t="s">
        <v>415</v>
      </c>
      <c r="C35" s="840"/>
      <c r="D35" s="840"/>
      <c r="E35" s="840"/>
      <c r="F35" s="840"/>
      <c r="G35" s="840"/>
      <c r="H35" s="840"/>
      <c r="I35" s="840"/>
      <c r="J35" s="840"/>
      <c r="K35" s="840"/>
      <c r="L35" s="840"/>
      <c r="M35" s="840"/>
      <c r="N35" s="840"/>
      <c r="O35" s="840"/>
      <c r="P35" s="841"/>
      <c r="Q35" s="842">
        <v>427</v>
      </c>
      <c r="R35" s="843"/>
      <c r="S35" s="843"/>
      <c r="T35" s="843"/>
      <c r="U35" s="843"/>
      <c r="V35" s="843">
        <v>425</v>
      </c>
      <c r="W35" s="843"/>
      <c r="X35" s="843"/>
      <c r="Y35" s="843"/>
      <c r="Z35" s="843"/>
      <c r="AA35" s="843">
        <v>2</v>
      </c>
      <c r="AB35" s="843"/>
      <c r="AC35" s="843"/>
      <c r="AD35" s="843"/>
      <c r="AE35" s="844"/>
      <c r="AF35" s="845">
        <v>2</v>
      </c>
      <c r="AG35" s="846"/>
      <c r="AH35" s="846"/>
      <c r="AI35" s="846"/>
      <c r="AJ35" s="847"/>
      <c r="AK35" s="914">
        <v>85</v>
      </c>
      <c r="AL35" s="915"/>
      <c r="AM35" s="915"/>
      <c r="AN35" s="915"/>
      <c r="AO35" s="915"/>
      <c r="AP35" s="915">
        <v>533</v>
      </c>
      <c r="AQ35" s="915"/>
      <c r="AR35" s="915"/>
      <c r="AS35" s="915"/>
      <c r="AT35" s="915"/>
      <c r="AU35" s="915">
        <v>304</v>
      </c>
      <c r="AV35" s="915"/>
      <c r="AW35" s="915"/>
      <c r="AX35" s="915"/>
      <c r="AY35" s="915"/>
      <c r="AZ35" s="916" t="s">
        <v>605</v>
      </c>
      <c r="BA35" s="916"/>
      <c r="BB35" s="916"/>
      <c r="BC35" s="916"/>
      <c r="BD35" s="916"/>
      <c r="BE35" s="912" t="s">
        <v>416</v>
      </c>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t="s">
        <v>417</v>
      </c>
      <c r="C36" s="840"/>
      <c r="D36" s="840"/>
      <c r="E36" s="840"/>
      <c r="F36" s="840"/>
      <c r="G36" s="840"/>
      <c r="H36" s="840"/>
      <c r="I36" s="840"/>
      <c r="J36" s="840"/>
      <c r="K36" s="840"/>
      <c r="L36" s="840"/>
      <c r="M36" s="840"/>
      <c r="N36" s="840"/>
      <c r="O36" s="840"/>
      <c r="P36" s="841"/>
      <c r="Q36" s="842">
        <v>544</v>
      </c>
      <c r="R36" s="843"/>
      <c r="S36" s="843"/>
      <c r="T36" s="843"/>
      <c r="U36" s="843"/>
      <c r="V36" s="843">
        <v>519</v>
      </c>
      <c r="W36" s="843"/>
      <c r="X36" s="843"/>
      <c r="Y36" s="843"/>
      <c r="Z36" s="843"/>
      <c r="AA36" s="843">
        <v>25</v>
      </c>
      <c r="AB36" s="843"/>
      <c r="AC36" s="843"/>
      <c r="AD36" s="843"/>
      <c r="AE36" s="844"/>
      <c r="AF36" s="845">
        <v>21</v>
      </c>
      <c r="AG36" s="846"/>
      <c r="AH36" s="846"/>
      <c r="AI36" s="846"/>
      <c r="AJ36" s="847"/>
      <c r="AK36" s="914">
        <v>400</v>
      </c>
      <c r="AL36" s="915"/>
      <c r="AM36" s="915"/>
      <c r="AN36" s="915"/>
      <c r="AO36" s="915"/>
      <c r="AP36" s="915">
        <v>112</v>
      </c>
      <c r="AQ36" s="915"/>
      <c r="AR36" s="915"/>
      <c r="AS36" s="915"/>
      <c r="AT36" s="915"/>
      <c r="AU36" s="915">
        <v>100</v>
      </c>
      <c r="AV36" s="915"/>
      <c r="AW36" s="915"/>
      <c r="AX36" s="915"/>
      <c r="AY36" s="915"/>
      <c r="AZ36" s="916" t="s">
        <v>604</v>
      </c>
      <c r="BA36" s="916"/>
      <c r="BB36" s="916"/>
      <c r="BC36" s="916"/>
      <c r="BD36" s="916"/>
      <c r="BE36" s="912" t="s">
        <v>416</v>
      </c>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t="s">
        <v>418</v>
      </c>
      <c r="C37" s="840"/>
      <c r="D37" s="840"/>
      <c r="E37" s="840"/>
      <c r="F37" s="840"/>
      <c r="G37" s="840"/>
      <c r="H37" s="840"/>
      <c r="I37" s="840"/>
      <c r="J37" s="840"/>
      <c r="K37" s="840"/>
      <c r="L37" s="840"/>
      <c r="M37" s="840"/>
      <c r="N37" s="840"/>
      <c r="O37" s="840"/>
      <c r="P37" s="841"/>
      <c r="Q37" s="842">
        <v>435</v>
      </c>
      <c r="R37" s="843"/>
      <c r="S37" s="843"/>
      <c r="T37" s="843"/>
      <c r="U37" s="843"/>
      <c r="V37" s="843">
        <v>435</v>
      </c>
      <c r="W37" s="843"/>
      <c r="X37" s="843"/>
      <c r="Y37" s="843"/>
      <c r="Z37" s="843"/>
      <c r="AA37" s="843" t="s">
        <v>587</v>
      </c>
      <c r="AB37" s="843"/>
      <c r="AC37" s="843"/>
      <c r="AD37" s="843"/>
      <c r="AE37" s="844"/>
      <c r="AF37" s="845">
        <v>0</v>
      </c>
      <c r="AG37" s="846"/>
      <c r="AH37" s="846"/>
      <c r="AI37" s="846"/>
      <c r="AJ37" s="847"/>
      <c r="AK37" s="914">
        <v>3</v>
      </c>
      <c r="AL37" s="915"/>
      <c r="AM37" s="915"/>
      <c r="AN37" s="915"/>
      <c r="AO37" s="915"/>
      <c r="AP37" s="915" t="s">
        <v>604</v>
      </c>
      <c r="AQ37" s="915"/>
      <c r="AR37" s="915"/>
      <c r="AS37" s="915"/>
      <c r="AT37" s="915"/>
      <c r="AU37" s="915" t="s">
        <v>605</v>
      </c>
      <c r="AV37" s="915"/>
      <c r="AW37" s="915"/>
      <c r="AX37" s="915"/>
      <c r="AY37" s="915"/>
      <c r="AZ37" s="916" t="s">
        <v>604</v>
      </c>
      <c r="BA37" s="916"/>
      <c r="BB37" s="916"/>
      <c r="BC37" s="916"/>
      <c r="BD37" s="916"/>
      <c r="BE37" s="912" t="s">
        <v>419</v>
      </c>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420</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394</v>
      </c>
      <c r="B63" s="874" t="s">
        <v>421</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17609</v>
      </c>
      <c r="AG63" s="926"/>
      <c r="AH63" s="926"/>
      <c r="AI63" s="926"/>
      <c r="AJ63" s="927"/>
      <c r="AK63" s="928"/>
      <c r="AL63" s="923"/>
      <c r="AM63" s="923"/>
      <c r="AN63" s="923"/>
      <c r="AO63" s="923"/>
      <c r="AP63" s="926">
        <v>93937</v>
      </c>
      <c r="AQ63" s="926"/>
      <c r="AR63" s="926"/>
      <c r="AS63" s="926"/>
      <c r="AT63" s="926"/>
      <c r="AU63" s="926">
        <v>40255</v>
      </c>
      <c r="AV63" s="926"/>
      <c r="AW63" s="926"/>
      <c r="AX63" s="926"/>
      <c r="AY63" s="926"/>
      <c r="AZ63" s="930"/>
      <c r="BA63" s="930"/>
      <c r="BB63" s="930"/>
      <c r="BC63" s="930"/>
      <c r="BD63" s="930"/>
      <c r="BE63" s="931"/>
      <c r="BF63" s="931"/>
      <c r="BG63" s="931"/>
      <c r="BH63" s="931"/>
      <c r="BI63" s="932"/>
      <c r="BJ63" s="933" t="s">
        <v>128</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422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423</v>
      </c>
      <c r="B66" s="825"/>
      <c r="C66" s="825"/>
      <c r="D66" s="825"/>
      <c r="E66" s="825"/>
      <c r="F66" s="825"/>
      <c r="G66" s="825"/>
      <c r="H66" s="825"/>
      <c r="I66" s="825"/>
      <c r="J66" s="825"/>
      <c r="K66" s="825"/>
      <c r="L66" s="825"/>
      <c r="M66" s="825"/>
      <c r="N66" s="825"/>
      <c r="O66" s="825"/>
      <c r="P66" s="826"/>
      <c r="Q66" s="801" t="s">
        <v>398</v>
      </c>
      <c r="R66" s="802"/>
      <c r="S66" s="802"/>
      <c r="T66" s="802"/>
      <c r="U66" s="803"/>
      <c r="V66" s="801" t="s">
        <v>424</v>
      </c>
      <c r="W66" s="802"/>
      <c r="X66" s="802"/>
      <c r="Y66" s="802"/>
      <c r="Z66" s="803"/>
      <c r="AA66" s="801" t="s">
        <v>425</v>
      </c>
      <c r="AB66" s="802"/>
      <c r="AC66" s="802"/>
      <c r="AD66" s="802"/>
      <c r="AE66" s="803"/>
      <c r="AF66" s="936" t="s">
        <v>401</v>
      </c>
      <c r="AG66" s="897"/>
      <c r="AH66" s="897"/>
      <c r="AI66" s="897"/>
      <c r="AJ66" s="937"/>
      <c r="AK66" s="801" t="s">
        <v>402</v>
      </c>
      <c r="AL66" s="825"/>
      <c r="AM66" s="825"/>
      <c r="AN66" s="825"/>
      <c r="AO66" s="826"/>
      <c r="AP66" s="801" t="s">
        <v>426</v>
      </c>
      <c r="AQ66" s="802"/>
      <c r="AR66" s="802"/>
      <c r="AS66" s="802"/>
      <c r="AT66" s="803"/>
      <c r="AU66" s="801" t="s">
        <v>427</v>
      </c>
      <c r="AV66" s="802"/>
      <c r="AW66" s="802"/>
      <c r="AX66" s="802"/>
      <c r="AY66" s="803"/>
      <c r="AZ66" s="801" t="s">
        <v>376</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589</v>
      </c>
      <c r="C68" s="954"/>
      <c r="D68" s="954"/>
      <c r="E68" s="954"/>
      <c r="F68" s="954"/>
      <c r="G68" s="954"/>
      <c r="H68" s="954"/>
      <c r="I68" s="954"/>
      <c r="J68" s="954"/>
      <c r="K68" s="954"/>
      <c r="L68" s="954"/>
      <c r="M68" s="954"/>
      <c r="N68" s="954"/>
      <c r="O68" s="954"/>
      <c r="P68" s="955"/>
      <c r="Q68" s="956">
        <v>8789</v>
      </c>
      <c r="R68" s="950"/>
      <c r="S68" s="950"/>
      <c r="T68" s="950"/>
      <c r="U68" s="950"/>
      <c r="V68" s="950">
        <v>8666</v>
      </c>
      <c r="W68" s="950"/>
      <c r="X68" s="950"/>
      <c r="Y68" s="950"/>
      <c r="Z68" s="950"/>
      <c r="AA68" s="950">
        <v>124</v>
      </c>
      <c r="AB68" s="950"/>
      <c r="AC68" s="950"/>
      <c r="AD68" s="950"/>
      <c r="AE68" s="950"/>
      <c r="AF68" s="950">
        <v>124</v>
      </c>
      <c r="AG68" s="950"/>
      <c r="AH68" s="950"/>
      <c r="AI68" s="950"/>
      <c r="AJ68" s="950"/>
      <c r="AK68" s="950">
        <v>338</v>
      </c>
      <c r="AL68" s="950"/>
      <c r="AM68" s="950"/>
      <c r="AN68" s="950"/>
      <c r="AO68" s="950"/>
      <c r="AP68" s="950" t="s">
        <v>607</v>
      </c>
      <c r="AQ68" s="950"/>
      <c r="AR68" s="950"/>
      <c r="AS68" s="950"/>
      <c r="AT68" s="950"/>
      <c r="AU68" s="950" t="s">
        <v>607</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590</v>
      </c>
      <c r="C69" s="958"/>
      <c r="D69" s="958"/>
      <c r="E69" s="958"/>
      <c r="F69" s="958"/>
      <c r="G69" s="958"/>
      <c r="H69" s="958"/>
      <c r="I69" s="958"/>
      <c r="J69" s="958"/>
      <c r="K69" s="958"/>
      <c r="L69" s="958"/>
      <c r="M69" s="958"/>
      <c r="N69" s="958"/>
      <c r="O69" s="958"/>
      <c r="P69" s="959"/>
      <c r="Q69" s="960">
        <v>165</v>
      </c>
      <c r="R69" s="915"/>
      <c r="S69" s="915"/>
      <c r="T69" s="915"/>
      <c r="U69" s="915"/>
      <c r="V69" s="915">
        <v>144</v>
      </c>
      <c r="W69" s="915"/>
      <c r="X69" s="915"/>
      <c r="Y69" s="915"/>
      <c r="Z69" s="915"/>
      <c r="AA69" s="915">
        <v>22</v>
      </c>
      <c r="AB69" s="915"/>
      <c r="AC69" s="915"/>
      <c r="AD69" s="915"/>
      <c r="AE69" s="915"/>
      <c r="AF69" s="915">
        <v>22</v>
      </c>
      <c r="AG69" s="915"/>
      <c r="AH69" s="915"/>
      <c r="AI69" s="915"/>
      <c r="AJ69" s="915"/>
      <c r="AK69" s="915">
        <v>35</v>
      </c>
      <c r="AL69" s="915"/>
      <c r="AM69" s="915"/>
      <c r="AN69" s="915"/>
      <c r="AO69" s="915"/>
      <c r="AP69" s="915" t="s">
        <v>607</v>
      </c>
      <c r="AQ69" s="915"/>
      <c r="AR69" s="915"/>
      <c r="AS69" s="915"/>
      <c r="AT69" s="915"/>
      <c r="AU69" s="915" t="s">
        <v>608</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591</v>
      </c>
      <c r="C70" s="958"/>
      <c r="D70" s="958"/>
      <c r="E70" s="958"/>
      <c r="F70" s="958"/>
      <c r="G70" s="958"/>
      <c r="H70" s="958"/>
      <c r="I70" s="958"/>
      <c r="J70" s="958"/>
      <c r="K70" s="958"/>
      <c r="L70" s="958"/>
      <c r="M70" s="958"/>
      <c r="N70" s="958"/>
      <c r="O70" s="958"/>
      <c r="P70" s="959"/>
      <c r="Q70" s="960">
        <v>540</v>
      </c>
      <c r="R70" s="915"/>
      <c r="S70" s="915"/>
      <c r="T70" s="915"/>
      <c r="U70" s="915"/>
      <c r="V70" s="915">
        <v>483</v>
      </c>
      <c r="W70" s="915"/>
      <c r="X70" s="915"/>
      <c r="Y70" s="915"/>
      <c r="Z70" s="915"/>
      <c r="AA70" s="915">
        <v>57</v>
      </c>
      <c r="AB70" s="915"/>
      <c r="AC70" s="915"/>
      <c r="AD70" s="915"/>
      <c r="AE70" s="915"/>
      <c r="AF70" s="915">
        <v>57</v>
      </c>
      <c r="AG70" s="915"/>
      <c r="AH70" s="915"/>
      <c r="AI70" s="915"/>
      <c r="AJ70" s="915"/>
      <c r="AK70" s="915" t="s">
        <v>607</v>
      </c>
      <c r="AL70" s="915"/>
      <c r="AM70" s="915"/>
      <c r="AN70" s="915"/>
      <c r="AO70" s="915"/>
      <c r="AP70" s="915" t="s">
        <v>607</v>
      </c>
      <c r="AQ70" s="915"/>
      <c r="AR70" s="915"/>
      <c r="AS70" s="915"/>
      <c r="AT70" s="915"/>
      <c r="AU70" s="915" t="s">
        <v>607</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592</v>
      </c>
      <c r="C71" s="958"/>
      <c r="D71" s="958"/>
      <c r="E71" s="958"/>
      <c r="F71" s="958"/>
      <c r="G71" s="958"/>
      <c r="H71" s="958"/>
      <c r="I71" s="958"/>
      <c r="J71" s="958"/>
      <c r="K71" s="958"/>
      <c r="L71" s="958"/>
      <c r="M71" s="958"/>
      <c r="N71" s="958"/>
      <c r="O71" s="958"/>
      <c r="P71" s="959"/>
      <c r="Q71" s="960">
        <v>152923</v>
      </c>
      <c r="R71" s="915"/>
      <c r="S71" s="915"/>
      <c r="T71" s="915"/>
      <c r="U71" s="915"/>
      <c r="V71" s="915">
        <v>149406</v>
      </c>
      <c r="W71" s="915"/>
      <c r="X71" s="915"/>
      <c r="Y71" s="915"/>
      <c r="Z71" s="915"/>
      <c r="AA71" s="915">
        <v>3517</v>
      </c>
      <c r="AB71" s="915"/>
      <c r="AC71" s="915"/>
      <c r="AD71" s="915"/>
      <c r="AE71" s="915"/>
      <c r="AF71" s="915">
        <v>3517</v>
      </c>
      <c r="AG71" s="915"/>
      <c r="AH71" s="915"/>
      <c r="AI71" s="915"/>
      <c r="AJ71" s="915"/>
      <c r="AK71" s="915">
        <v>1563</v>
      </c>
      <c r="AL71" s="915"/>
      <c r="AM71" s="915"/>
      <c r="AN71" s="915"/>
      <c r="AO71" s="915"/>
      <c r="AP71" s="915" t="s">
        <v>608</v>
      </c>
      <c r="AQ71" s="915"/>
      <c r="AR71" s="915"/>
      <c r="AS71" s="915"/>
      <c r="AT71" s="915"/>
      <c r="AU71" s="915" t="s">
        <v>609</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c r="C72" s="958"/>
      <c r="D72" s="958"/>
      <c r="E72" s="958"/>
      <c r="F72" s="958"/>
      <c r="G72" s="958"/>
      <c r="H72" s="958"/>
      <c r="I72" s="958"/>
      <c r="J72" s="958"/>
      <c r="K72" s="958"/>
      <c r="L72" s="958"/>
      <c r="M72" s="958"/>
      <c r="N72" s="958"/>
      <c r="O72" s="958"/>
      <c r="P72" s="959"/>
      <c r="Q72" s="960"/>
      <c r="R72" s="915"/>
      <c r="S72" s="915"/>
      <c r="T72" s="915"/>
      <c r="U72" s="915"/>
      <c r="V72" s="915"/>
      <c r="W72" s="915"/>
      <c r="X72" s="915"/>
      <c r="Y72" s="915"/>
      <c r="Z72" s="915"/>
      <c r="AA72" s="915"/>
      <c r="AB72" s="915"/>
      <c r="AC72" s="915"/>
      <c r="AD72" s="915"/>
      <c r="AE72" s="915"/>
      <c r="AF72" s="915"/>
      <c r="AG72" s="915"/>
      <c r="AH72" s="915"/>
      <c r="AI72" s="915"/>
      <c r="AJ72" s="915"/>
      <c r="AK72" s="915"/>
      <c r="AL72" s="915"/>
      <c r="AM72" s="915"/>
      <c r="AN72" s="915"/>
      <c r="AO72" s="915"/>
      <c r="AP72" s="915"/>
      <c r="AQ72" s="915"/>
      <c r="AR72" s="915"/>
      <c r="AS72" s="915"/>
      <c r="AT72" s="915"/>
      <c r="AU72" s="915"/>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c r="C73" s="958"/>
      <c r="D73" s="958"/>
      <c r="E73" s="958"/>
      <c r="F73" s="958"/>
      <c r="G73" s="958"/>
      <c r="H73" s="958"/>
      <c r="I73" s="958"/>
      <c r="J73" s="958"/>
      <c r="K73" s="958"/>
      <c r="L73" s="958"/>
      <c r="M73" s="958"/>
      <c r="N73" s="958"/>
      <c r="O73" s="958"/>
      <c r="P73" s="959"/>
      <c r="Q73" s="960"/>
      <c r="R73" s="915"/>
      <c r="S73" s="915"/>
      <c r="T73" s="915"/>
      <c r="U73" s="915"/>
      <c r="V73" s="915"/>
      <c r="W73" s="915"/>
      <c r="X73" s="915"/>
      <c r="Y73" s="915"/>
      <c r="Z73" s="915"/>
      <c r="AA73" s="915"/>
      <c r="AB73" s="915"/>
      <c r="AC73" s="915"/>
      <c r="AD73" s="915"/>
      <c r="AE73" s="915"/>
      <c r="AF73" s="915"/>
      <c r="AG73" s="915"/>
      <c r="AH73" s="915"/>
      <c r="AI73" s="915"/>
      <c r="AJ73" s="915"/>
      <c r="AK73" s="915"/>
      <c r="AL73" s="915"/>
      <c r="AM73" s="915"/>
      <c r="AN73" s="915"/>
      <c r="AO73" s="915"/>
      <c r="AP73" s="915"/>
      <c r="AQ73" s="915"/>
      <c r="AR73" s="915"/>
      <c r="AS73" s="915"/>
      <c r="AT73" s="915"/>
      <c r="AU73" s="915"/>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c r="C74" s="958"/>
      <c r="D74" s="958"/>
      <c r="E74" s="958"/>
      <c r="F74" s="958"/>
      <c r="G74" s="958"/>
      <c r="H74" s="958"/>
      <c r="I74" s="958"/>
      <c r="J74" s="958"/>
      <c r="K74" s="958"/>
      <c r="L74" s="958"/>
      <c r="M74" s="958"/>
      <c r="N74" s="958"/>
      <c r="O74" s="958"/>
      <c r="P74" s="959"/>
      <c r="Q74" s="960"/>
      <c r="R74" s="915"/>
      <c r="S74" s="915"/>
      <c r="T74" s="915"/>
      <c r="U74" s="915"/>
      <c r="V74" s="915"/>
      <c r="W74" s="915"/>
      <c r="X74" s="915"/>
      <c r="Y74" s="915"/>
      <c r="Z74" s="915"/>
      <c r="AA74" s="915"/>
      <c r="AB74" s="915"/>
      <c r="AC74" s="915"/>
      <c r="AD74" s="915"/>
      <c r="AE74" s="915"/>
      <c r="AF74" s="915"/>
      <c r="AG74" s="915"/>
      <c r="AH74" s="915"/>
      <c r="AI74" s="915"/>
      <c r="AJ74" s="915"/>
      <c r="AK74" s="915"/>
      <c r="AL74" s="915"/>
      <c r="AM74" s="915"/>
      <c r="AN74" s="915"/>
      <c r="AO74" s="915"/>
      <c r="AP74" s="915"/>
      <c r="AQ74" s="915"/>
      <c r="AR74" s="915"/>
      <c r="AS74" s="915"/>
      <c r="AT74" s="915"/>
      <c r="AU74" s="915"/>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394</v>
      </c>
      <c r="B88" s="874" t="s">
        <v>428</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3720</v>
      </c>
      <c r="AG88" s="926"/>
      <c r="AH88" s="926"/>
      <c r="AI88" s="926"/>
      <c r="AJ88" s="926"/>
      <c r="AK88" s="923"/>
      <c r="AL88" s="923"/>
      <c r="AM88" s="923"/>
      <c r="AN88" s="923"/>
      <c r="AO88" s="923"/>
      <c r="AP88" s="926" t="s">
        <v>607</v>
      </c>
      <c r="AQ88" s="926"/>
      <c r="AR88" s="926"/>
      <c r="AS88" s="926"/>
      <c r="AT88" s="926"/>
      <c r="AU88" s="926" t="s">
        <v>607</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394</v>
      </c>
      <c r="BR102" s="874" t="s">
        <v>429</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8767</v>
      </c>
      <c r="CS102" s="934"/>
      <c r="CT102" s="934"/>
      <c r="CU102" s="934"/>
      <c r="CV102" s="977"/>
      <c r="CW102" s="976">
        <v>2087</v>
      </c>
      <c r="CX102" s="934"/>
      <c r="CY102" s="934"/>
      <c r="CZ102" s="934"/>
      <c r="DA102" s="977"/>
      <c r="DB102" s="976">
        <v>1612</v>
      </c>
      <c r="DC102" s="934"/>
      <c r="DD102" s="934"/>
      <c r="DE102" s="934"/>
      <c r="DF102" s="977"/>
      <c r="DG102" s="976" t="s">
        <v>607</v>
      </c>
      <c r="DH102" s="934"/>
      <c r="DI102" s="934"/>
      <c r="DJ102" s="934"/>
      <c r="DK102" s="977"/>
      <c r="DL102" s="976" t="s">
        <v>607</v>
      </c>
      <c r="DM102" s="934"/>
      <c r="DN102" s="934"/>
      <c r="DO102" s="934"/>
      <c r="DP102" s="977"/>
      <c r="DQ102" s="976" t="s">
        <v>608</v>
      </c>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430</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431</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434</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435</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436</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437</v>
      </c>
      <c r="AB109" s="979"/>
      <c r="AC109" s="979"/>
      <c r="AD109" s="979"/>
      <c r="AE109" s="980"/>
      <c r="AF109" s="978" t="s">
        <v>306</v>
      </c>
      <c r="AG109" s="979"/>
      <c r="AH109" s="979"/>
      <c r="AI109" s="979"/>
      <c r="AJ109" s="980"/>
      <c r="AK109" s="978" t="s">
        <v>305</v>
      </c>
      <c r="AL109" s="979"/>
      <c r="AM109" s="979"/>
      <c r="AN109" s="979"/>
      <c r="AO109" s="980"/>
      <c r="AP109" s="978" t="s">
        <v>438</v>
      </c>
      <c r="AQ109" s="979"/>
      <c r="AR109" s="979"/>
      <c r="AS109" s="979"/>
      <c r="AT109" s="981"/>
      <c r="AU109" s="998" t="s">
        <v>436</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437</v>
      </c>
      <c r="BR109" s="979"/>
      <c r="BS109" s="979"/>
      <c r="BT109" s="979"/>
      <c r="BU109" s="980"/>
      <c r="BV109" s="978" t="s">
        <v>306</v>
      </c>
      <c r="BW109" s="979"/>
      <c r="BX109" s="979"/>
      <c r="BY109" s="979"/>
      <c r="BZ109" s="980"/>
      <c r="CA109" s="978" t="s">
        <v>305</v>
      </c>
      <c r="CB109" s="979"/>
      <c r="CC109" s="979"/>
      <c r="CD109" s="979"/>
      <c r="CE109" s="980"/>
      <c r="CF109" s="999" t="s">
        <v>438</v>
      </c>
      <c r="CG109" s="999"/>
      <c r="CH109" s="999"/>
      <c r="CI109" s="999"/>
      <c r="CJ109" s="999"/>
      <c r="CK109" s="978" t="s">
        <v>439</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437</v>
      </c>
      <c r="DH109" s="979"/>
      <c r="DI109" s="979"/>
      <c r="DJ109" s="979"/>
      <c r="DK109" s="980"/>
      <c r="DL109" s="978" t="s">
        <v>306</v>
      </c>
      <c r="DM109" s="979"/>
      <c r="DN109" s="979"/>
      <c r="DO109" s="979"/>
      <c r="DP109" s="980"/>
      <c r="DQ109" s="978" t="s">
        <v>305</v>
      </c>
      <c r="DR109" s="979"/>
      <c r="DS109" s="979"/>
      <c r="DT109" s="979"/>
      <c r="DU109" s="980"/>
      <c r="DV109" s="978" t="s">
        <v>438</v>
      </c>
      <c r="DW109" s="979"/>
      <c r="DX109" s="979"/>
      <c r="DY109" s="979"/>
      <c r="DZ109" s="981"/>
    </row>
    <row r="110" spans="1:131" s="247" customFormat="1" ht="26.25" customHeight="1" x14ac:dyDescent="0.15">
      <c r="A110" s="982" t="s">
        <v>440</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14442625</v>
      </c>
      <c r="AB110" s="986"/>
      <c r="AC110" s="986"/>
      <c r="AD110" s="986"/>
      <c r="AE110" s="987"/>
      <c r="AF110" s="988">
        <v>14531606</v>
      </c>
      <c r="AG110" s="986"/>
      <c r="AH110" s="986"/>
      <c r="AI110" s="986"/>
      <c r="AJ110" s="987"/>
      <c r="AK110" s="988">
        <v>14549061</v>
      </c>
      <c r="AL110" s="986"/>
      <c r="AM110" s="986"/>
      <c r="AN110" s="986"/>
      <c r="AO110" s="987"/>
      <c r="AP110" s="989">
        <v>24.2</v>
      </c>
      <c r="AQ110" s="990"/>
      <c r="AR110" s="990"/>
      <c r="AS110" s="990"/>
      <c r="AT110" s="991"/>
      <c r="AU110" s="992" t="s">
        <v>73</v>
      </c>
      <c r="AV110" s="993"/>
      <c r="AW110" s="993"/>
      <c r="AX110" s="993"/>
      <c r="AY110" s="993"/>
      <c r="AZ110" s="1034" t="s">
        <v>441</v>
      </c>
      <c r="BA110" s="983"/>
      <c r="BB110" s="983"/>
      <c r="BC110" s="983"/>
      <c r="BD110" s="983"/>
      <c r="BE110" s="983"/>
      <c r="BF110" s="983"/>
      <c r="BG110" s="983"/>
      <c r="BH110" s="983"/>
      <c r="BI110" s="983"/>
      <c r="BJ110" s="983"/>
      <c r="BK110" s="983"/>
      <c r="BL110" s="983"/>
      <c r="BM110" s="983"/>
      <c r="BN110" s="983"/>
      <c r="BO110" s="983"/>
      <c r="BP110" s="984"/>
      <c r="BQ110" s="1020">
        <v>142190891</v>
      </c>
      <c r="BR110" s="1021"/>
      <c r="BS110" s="1021"/>
      <c r="BT110" s="1021"/>
      <c r="BU110" s="1021"/>
      <c r="BV110" s="1021">
        <v>139738176</v>
      </c>
      <c r="BW110" s="1021"/>
      <c r="BX110" s="1021"/>
      <c r="BY110" s="1021"/>
      <c r="BZ110" s="1021"/>
      <c r="CA110" s="1021">
        <v>138363472</v>
      </c>
      <c r="CB110" s="1021"/>
      <c r="CC110" s="1021"/>
      <c r="CD110" s="1021"/>
      <c r="CE110" s="1021"/>
      <c r="CF110" s="1035">
        <v>230.5</v>
      </c>
      <c r="CG110" s="1036"/>
      <c r="CH110" s="1036"/>
      <c r="CI110" s="1036"/>
      <c r="CJ110" s="1036"/>
      <c r="CK110" s="1037" t="s">
        <v>442</v>
      </c>
      <c r="CL110" s="1038"/>
      <c r="CM110" s="1017" t="s">
        <v>443</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128</v>
      </c>
      <c r="DH110" s="1021"/>
      <c r="DI110" s="1021"/>
      <c r="DJ110" s="1021"/>
      <c r="DK110" s="1021"/>
      <c r="DL110" s="1021" t="s">
        <v>444</v>
      </c>
      <c r="DM110" s="1021"/>
      <c r="DN110" s="1021"/>
      <c r="DO110" s="1021"/>
      <c r="DP110" s="1021"/>
      <c r="DQ110" s="1021" t="s">
        <v>128</v>
      </c>
      <c r="DR110" s="1021"/>
      <c r="DS110" s="1021"/>
      <c r="DT110" s="1021"/>
      <c r="DU110" s="1021"/>
      <c r="DV110" s="1022" t="s">
        <v>128</v>
      </c>
      <c r="DW110" s="1022"/>
      <c r="DX110" s="1022"/>
      <c r="DY110" s="1022"/>
      <c r="DZ110" s="1023"/>
    </row>
    <row r="111" spans="1:131" s="247" customFormat="1" ht="26.25" customHeight="1" x14ac:dyDescent="0.15">
      <c r="A111" s="1024" t="s">
        <v>445</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128</v>
      </c>
      <c r="AB111" s="1028"/>
      <c r="AC111" s="1028"/>
      <c r="AD111" s="1028"/>
      <c r="AE111" s="1029"/>
      <c r="AF111" s="1030" t="s">
        <v>444</v>
      </c>
      <c r="AG111" s="1028"/>
      <c r="AH111" s="1028"/>
      <c r="AI111" s="1028"/>
      <c r="AJ111" s="1029"/>
      <c r="AK111" s="1030" t="s">
        <v>444</v>
      </c>
      <c r="AL111" s="1028"/>
      <c r="AM111" s="1028"/>
      <c r="AN111" s="1028"/>
      <c r="AO111" s="1029"/>
      <c r="AP111" s="1031" t="s">
        <v>128</v>
      </c>
      <c r="AQ111" s="1032"/>
      <c r="AR111" s="1032"/>
      <c r="AS111" s="1032"/>
      <c r="AT111" s="1033"/>
      <c r="AU111" s="994"/>
      <c r="AV111" s="995"/>
      <c r="AW111" s="995"/>
      <c r="AX111" s="995"/>
      <c r="AY111" s="995"/>
      <c r="AZ111" s="1043" t="s">
        <v>446</v>
      </c>
      <c r="BA111" s="1044"/>
      <c r="BB111" s="1044"/>
      <c r="BC111" s="1044"/>
      <c r="BD111" s="1044"/>
      <c r="BE111" s="1044"/>
      <c r="BF111" s="1044"/>
      <c r="BG111" s="1044"/>
      <c r="BH111" s="1044"/>
      <c r="BI111" s="1044"/>
      <c r="BJ111" s="1044"/>
      <c r="BK111" s="1044"/>
      <c r="BL111" s="1044"/>
      <c r="BM111" s="1044"/>
      <c r="BN111" s="1044"/>
      <c r="BO111" s="1044"/>
      <c r="BP111" s="1045"/>
      <c r="BQ111" s="1013">
        <v>113476</v>
      </c>
      <c r="BR111" s="1014"/>
      <c r="BS111" s="1014"/>
      <c r="BT111" s="1014"/>
      <c r="BU111" s="1014"/>
      <c r="BV111" s="1014">
        <v>104063</v>
      </c>
      <c r="BW111" s="1014"/>
      <c r="BX111" s="1014"/>
      <c r="BY111" s="1014"/>
      <c r="BZ111" s="1014"/>
      <c r="CA111" s="1014">
        <v>93945</v>
      </c>
      <c r="CB111" s="1014"/>
      <c r="CC111" s="1014"/>
      <c r="CD111" s="1014"/>
      <c r="CE111" s="1014"/>
      <c r="CF111" s="1008">
        <v>0.2</v>
      </c>
      <c r="CG111" s="1009"/>
      <c r="CH111" s="1009"/>
      <c r="CI111" s="1009"/>
      <c r="CJ111" s="1009"/>
      <c r="CK111" s="1039"/>
      <c r="CL111" s="1040"/>
      <c r="CM111" s="1010" t="s">
        <v>447</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v>113476</v>
      </c>
      <c r="DH111" s="1014"/>
      <c r="DI111" s="1014"/>
      <c r="DJ111" s="1014"/>
      <c r="DK111" s="1014"/>
      <c r="DL111" s="1014">
        <v>104063</v>
      </c>
      <c r="DM111" s="1014"/>
      <c r="DN111" s="1014"/>
      <c r="DO111" s="1014"/>
      <c r="DP111" s="1014"/>
      <c r="DQ111" s="1014">
        <v>93945</v>
      </c>
      <c r="DR111" s="1014"/>
      <c r="DS111" s="1014"/>
      <c r="DT111" s="1014"/>
      <c r="DU111" s="1014"/>
      <c r="DV111" s="1015">
        <v>0.2</v>
      </c>
      <c r="DW111" s="1015"/>
      <c r="DX111" s="1015"/>
      <c r="DY111" s="1015"/>
      <c r="DZ111" s="1016"/>
    </row>
    <row r="112" spans="1:131" s="247" customFormat="1" ht="26.25" customHeight="1" x14ac:dyDescent="0.15">
      <c r="A112" s="1046" t="s">
        <v>448</v>
      </c>
      <c r="B112" s="1047"/>
      <c r="C112" s="1044" t="s">
        <v>449</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450</v>
      </c>
      <c r="AB112" s="1053"/>
      <c r="AC112" s="1053"/>
      <c r="AD112" s="1053"/>
      <c r="AE112" s="1054"/>
      <c r="AF112" s="1055" t="s">
        <v>128</v>
      </c>
      <c r="AG112" s="1053"/>
      <c r="AH112" s="1053"/>
      <c r="AI112" s="1053"/>
      <c r="AJ112" s="1054"/>
      <c r="AK112" s="1055" t="s">
        <v>128</v>
      </c>
      <c r="AL112" s="1053"/>
      <c r="AM112" s="1053"/>
      <c r="AN112" s="1053"/>
      <c r="AO112" s="1054"/>
      <c r="AP112" s="1056" t="s">
        <v>450</v>
      </c>
      <c r="AQ112" s="1057"/>
      <c r="AR112" s="1057"/>
      <c r="AS112" s="1057"/>
      <c r="AT112" s="1058"/>
      <c r="AU112" s="994"/>
      <c r="AV112" s="995"/>
      <c r="AW112" s="995"/>
      <c r="AX112" s="995"/>
      <c r="AY112" s="995"/>
      <c r="AZ112" s="1043" t="s">
        <v>451</v>
      </c>
      <c r="BA112" s="1044"/>
      <c r="BB112" s="1044"/>
      <c r="BC112" s="1044"/>
      <c r="BD112" s="1044"/>
      <c r="BE112" s="1044"/>
      <c r="BF112" s="1044"/>
      <c r="BG112" s="1044"/>
      <c r="BH112" s="1044"/>
      <c r="BI112" s="1044"/>
      <c r="BJ112" s="1044"/>
      <c r="BK112" s="1044"/>
      <c r="BL112" s="1044"/>
      <c r="BM112" s="1044"/>
      <c r="BN112" s="1044"/>
      <c r="BO112" s="1044"/>
      <c r="BP112" s="1045"/>
      <c r="BQ112" s="1013">
        <v>46834084</v>
      </c>
      <c r="BR112" s="1014"/>
      <c r="BS112" s="1014"/>
      <c r="BT112" s="1014"/>
      <c r="BU112" s="1014"/>
      <c r="BV112" s="1014">
        <v>43570175</v>
      </c>
      <c r="BW112" s="1014"/>
      <c r="BX112" s="1014"/>
      <c r="BY112" s="1014"/>
      <c r="BZ112" s="1014"/>
      <c r="CA112" s="1014">
        <v>40255319</v>
      </c>
      <c r="CB112" s="1014"/>
      <c r="CC112" s="1014"/>
      <c r="CD112" s="1014"/>
      <c r="CE112" s="1014"/>
      <c r="CF112" s="1008">
        <v>67.099999999999994</v>
      </c>
      <c r="CG112" s="1009"/>
      <c r="CH112" s="1009"/>
      <c r="CI112" s="1009"/>
      <c r="CJ112" s="1009"/>
      <c r="CK112" s="1039"/>
      <c r="CL112" s="1040"/>
      <c r="CM112" s="1010" t="s">
        <v>452</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128</v>
      </c>
      <c r="DH112" s="1014"/>
      <c r="DI112" s="1014"/>
      <c r="DJ112" s="1014"/>
      <c r="DK112" s="1014"/>
      <c r="DL112" s="1014" t="s">
        <v>128</v>
      </c>
      <c r="DM112" s="1014"/>
      <c r="DN112" s="1014"/>
      <c r="DO112" s="1014"/>
      <c r="DP112" s="1014"/>
      <c r="DQ112" s="1014" t="s">
        <v>450</v>
      </c>
      <c r="DR112" s="1014"/>
      <c r="DS112" s="1014"/>
      <c r="DT112" s="1014"/>
      <c r="DU112" s="1014"/>
      <c r="DV112" s="1015" t="s">
        <v>450</v>
      </c>
      <c r="DW112" s="1015"/>
      <c r="DX112" s="1015"/>
      <c r="DY112" s="1015"/>
      <c r="DZ112" s="1016"/>
    </row>
    <row r="113" spans="1:130" s="247" customFormat="1" ht="26.25" customHeight="1" x14ac:dyDescent="0.15">
      <c r="A113" s="1048"/>
      <c r="B113" s="1049"/>
      <c r="C113" s="1044" t="s">
        <v>453</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3639868</v>
      </c>
      <c r="AB113" s="1028"/>
      <c r="AC113" s="1028"/>
      <c r="AD113" s="1028"/>
      <c r="AE113" s="1029"/>
      <c r="AF113" s="1030">
        <v>3492272</v>
      </c>
      <c r="AG113" s="1028"/>
      <c r="AH113" s="1028"/>
      <c r="AI113" s="1028"/>
      <c r="AJ113" s="1029"/>
      <c r="AK113" s="1030">
        <v>3414417</v>
      </c>
      <c r="AL113" s="1028"/>
      <c r="AM113" s="1028"/>
      <c r="AN113" s="1028"/>
      <c r="AO113" s="1029"/>
      <c r="AP113" s="1031">
        <v>5.7</v>
      </c>
      <c r="AQ113" s="1032"/>
      <c r="AR113" s="1032"/>
      <c r="AS113" s="1032"/>
      <c r="AT113" s="1033"/>
      <c r="AU113" s="994"/>
      <c r="AV113" s="995"/>
      <c r="AW113" s="995"/>
      <c r="AX113" s="995"/>
      <c r="AY113" s="995"/>
      <c r="AZ113" s="1043" t="s">
        <v>454</v>
      </c>
      <c r="BA113" s="1044"/>
      <c r="BB113" s="1044"/>
      <c r="BC113" s="1044"/>
      <c r="BD113" s="1044"/>
      <c r="BE113" s="1044"/>
      <c r="BF113" s="1044"/>
      <c r="BG113" s="1044"/>
      <c r="BH113" s="1044"/>
      <c r="BI113" s="1044"/>
      <c r="BJ113" s="1044"/>
      <c r="BK113" s="1044"/>
      <c r="BL113" s="1044"/>
      <c r="BM113" s="1044"/>
      <c r="BN113" s="1044"/>
      <c r="BO113" s="1044"/>
      <c r="BP113" s="1045"/>
      <c r="BQ113" s="1013" t="s">
        <v>128</v>
      </c>
      <c r="BR113" s="1014"/>
      <c r="BS113" s="1014"/>
      <c r="BT113" s="1014"/>
      <c r="BU113" s="1014"/>
      <c r="BV113" s="1014" t="s">
        <v>444</v>
      </c>
      <c r="BW113" s="1014"/>
      <c r="BX113" s="1014"/>
      <c r="BY113" s="1014"/>
      <c r="BZ113" s="1014"/>
      <c r="CA113" s="1014" t="s">
        <v>128</v>
      </c>
      <c r="CB113" s="1014"/>
      <c r="CC113" s="1014"/>
      <c r="CD113" s="1014"/>
      <c r="CE113" s="1014"/>
      <c r="CF113" s="1008" t="s">
        <v>128</v>
      </c>
      <c r="CG113" s="1009"/>
      <c r="CH113" s="1009"/>
      <c r="CI113" s="1009"/>
      <c r="CJ113" s="1009"/>
      <c r="CK113" s="1039"/>
      <c r="CL113" s="1040"/>
      <c r="CM113" s="1010" t="s">
        <v>455</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128</v>
      </c>
      <c r="DH113" s="1053"/>
      <c r="DI113" s="1053"/>
      <c r="DJ113" s="1053"/>
      <c r="DK113" s="1054"/>
      <c r="DL113" s="1055" t="s">
        <v>128</v>
      </c>
      <c r="DM113" s="1053"/>
      <c r="DN113" s="1053"/>
      <c r="DO113" s="1053"/>
      <c r="DP113" s="1054"/>
      <c r="DQ113" s="1055" t="s">
        <v>450</v>
      </c>
      <c r="DR113" s="1053"/>
      <c r="DS113" s="1053"/>
      <c r="DT113" s="1053"/>
      <c r="DU113" s="1054"/>
      <c r="DV113" s="1056" t="s">
        <v>450</v>
      </c>
      <c r="DW113" s="1057"/>
      <c r="DX113" s="1057"/>
      <c r="DY113" s="1057"/>
      <c r="DZ113" s="1058"/>
    </row>
    <row r="114" spans="1:130" s="247" customFormat="1" ht="26.25" customHeight="1" x14ac:dyDescent="0.15">
      <c r="A114" s="1048"/>
      <c r="B114" s="1049"/>
      <c r="C114" s="1044" t="s">
        <v>456</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t="s">
        <v>450</v>
      </c>
      <c r="AB114" s="1053"/>
      <c r="AC114" s="1053"/>
      <c r="AD114" s="1053"/>
      <c r="AE114" s="1054"/>
      <c r="AF114" s="1055" t="s">
        <v>128</v>
      </c>
      <c r="AG114" s="1053"/>
      <c r="AH114" s="1053"/>
      <c r="AI114" s="1053"/>
      <c r="AJ114" s="1054"/>
      <c r="AK114" s="1055" t="s">
        <v>128</v>
      </c>
      <c r="AL114" s="1053"/>
      <c r="AM114" s="1053"/>
      <c r="AN114" s="1053"/>
      <c r="AO114" s="1054"/>
      <c r="AP114" s="1056" t="s">
        <v>450</v>
      </c>
      <c r="AQ114" s="1057"/>
      <c r="AR114" s="1057"/>
      <c r="AS114" s="1057"/>
      <c r="AT114" s="1058"/>
      <c r="AU114" s="994"/>
      <c r="AV114" s="995"/>
      <c r="AW114" s="995"/>
      <c r="AX114" s="995"/>
      <c r="AY114" s="995"/>
      <c r="AZ114" s="1043" t="s">
        <v>457</v>
      </c>
      <c r="BA114" s="1044"/>
      <c r="BB114" s="1044"/>
      <c r="BC114" s="1044"/>
      <c r="BD114" s="1044"/>
      <c r="BE114" s="1044"/>
      <c r="BF114" s="1044"/>
      <c r="BG114" s="1044"/>
      <c r="BH114" s="1044"/>
      <c r="BI114" s="1044"/>
      <c r="BJ114" s="1044"/>
      <c r="BK114" s="1044"/>
      <c r="BL114" s="1044"/>
      <c r="BM114" s="1044"/>
      <c r="BN114" s="1044"/>
      <c r="BO114" s="1044"/>
      <c r="BP114" s="1045"/>
      <c r="BQ114" s="1013">
        <v>18762311</v>
      </c>
      <c r="BR114" s="1014"/>
      <c r="BS114" s="1014"/>
      <c r="BT114" s="1014"/>
      <c r="BU114" s="1014"/>
      <c r="BV114" s="1014">
        <v>17579420</v>
      </c>
      <c r="BW114" s="1014"/>
      <c r="BX114" s="1014"/>
      <c r="BY114" s="1014"/>
      <c r="BZ114" s="1014"/>
      <c r="CA114" s="1014">
        <v>17115506</v>
      </c>
      <c r="CB114" s="1014"/>
      <c r="CC114" s="1014"/>
      <c r="CD114" s="1014"/>
      <c r="CE114" s="1014"/>
      <c r="CF114" s="1008">
        <v>28.5</v>
      </c>
      <c r="CG114" s="1009"/>
      <c r="CH114" s="1009"/>
      <c r="CI114" s="1009"/>
      <c r="CJ114" s="1009"/>
      <c r="CK114" s="1039"/>
      <c r="CL114" s="1040"/>
      <c r="CM114" s="1010" t="s">
        <v>458</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128</v>
      </c>
      <c r="DH114" s="1053"/>
      <c r="DI114" s="1053"/>
      <c r="DJ114" s="1053"/>
      <c r="DK114" s="1054"/>
      <c r="DL114" s="1055" t="s">
        <v>128</v>
      </c>
      <c r="DM114" s="1053"/>
      <c r="DN114" s="1053"/>
      <c r="DO114" s="1053"/>
      <c r="DP114" s="1054"/>
      <c r="DQ114" s="1055" t="s">
        <v>128</v>
      </c>
      <c r="DR114" s="1053"/>
      <c r="DS114" s="1053"/>
      <c r="DT114" s="1053"/>
      <c r="DU114" s="1054"/>
      <c r="DV114" s="1056" t="s">
        <v>450</v>
      </c>
      <c r="DW114" s="1057"/>
      <c r="DX114" s="1057"/>
      <c r="DY114" s="1057"/>
      <c r="DZ114" s="1058"/>
    </row>
    <row r="115" spans="1:130" s="247" customFormat="1" ht="26.25" customHeight="1" x14ac:dyDescent="0.15">
      <c r="A115" s="1048"/>
      <c r="B115" s="1049"/>
      <c r="C115" s="1044" t="s">
        <v>459</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7156</v>
      </c>
      <c r="AB115" s="1028"/>
      <c r="AC115" s="1028"/>
      <c r="AD115" s="1028"/>
      <c r="AE115" s="1029"/>
      <c r="AF115" s="1030">
        <v>6393</v>
      </c>
      <c r="AG115" s="1028"/>
      <c r="AH115" s="1028"/>
      <c r="AI115" s="1028"/>
      <c r="AJ115" s="1029"/>
      <c r="AK115" s="1030">
        <v>6588</v>
      </c>
      <c r="AL115" s="1028"/>
      <c r="AM115" s="1028"/>
      <c r="AN115" s="1028"/>
      <c r="AO115" s="1029"/>
      <c r="AP115" s="1031">
        <v>0</v>
      </c>
      <c r="AQ115" s="1032"/>
      <c r="AR115" s="1032"/>
      <c r="AS115" s="1032"/>
      <c r="AT115" s="1033"/>
      <c r="AU115" s="994"/>
      <c r="AV115" s="995"/>
      <c r="AW115" s="995"/>
      <c r="AX115" s="995"/>
      <c r="AY115" s="995"/>
      <c r="AZ115" s="1043" t="s">
        <v>460</v>
      </c>
      <c r="BA115" s="1044"/>
      <c r="BB115" s="1044"/>
      <c r="BC115" s="1044"/>
      <c r="BD115" s="1044"/>
      <c r="BE115" s="1044"/>
      <c r="BF115" s="1044"/>
      <c r="BG115" s="1044"/>
      <c r="BH115" s="1044"/>
      <c r="BI115" s="1044"/>
      <c r="BJ115" s="1044"/>
      <c r="BK115" s="1044"/>
      <c r="BL115" s="1044"/>
      <c r="BM115" s="1044"/>
      <c r="BN115" s="1044"/>
      <c r="BO115" s="1044"/>
      <c r="BP115" s="1045"/>
      <c r="BQ115" s="1013" t="s">
        <v>128</v>
      </c>
      <c r="BR115" s="1014"/>
      <c r="BS115" s="1014"/>
      <c r="BT115" s="1014"/>
      <c r="BU115" s="1014"/>
      <c r="BV115" s="1014" t="s">
        <v>128</v>
      </c>
      <c r="BW115" s="1014"/>
      <c r="BX115" s="1014"/>
      <c r="BY115" s="1014"/>
      <c r="BZ115" s="1014"/>
      <c r="CA115" s="1014" t="s">
        <v>450</v>
      </c>
      <c r="CB115" s="1014"/>
      <c r="CC115" s="1014"/>
      <c r="CD115" s="1014"/>
      <c r="CE115" s="1014"/>
      <c r="CF115" s="1008" t="s">
        <v>128</v>
      </c>
      <c r="CG115" s="1009"/>
      <c r="CH115" s="1009"/>
      <c r="CI115" s="1009"/>
      <c r="CJ115" s="1009"/>
      <c r="CK115" s="1039"/>
      <c r="CL115" s="1040"/>
      <c r="CM115" s="1043" t="s">
        <v>461</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128</v>
      </c>
      <c r="DH115" s="1053"/>
      <c r="DI115" s="1053"/>
      <c r="DJ115" s="1053"/>
      <c r="DK115" s="1054"/>
      <c r="DL115" s="1055" t="s">
        <v>450</v>
      </c>
      <c r="DM115" s="1053"/>
      <c r="DN115" s="1053"/>
      <c r="DO115" s="1053"/>
      <c r="DP115" s="1054"/>
      <c r="DQ115" s="1055" t="s">
        <v>128</v>
      </c>
      <c r="DR115" s="1053"/>
      <c r="DS115" s="1053"/>
      <c r="DT115" s="1053"/>
      <c r="DU115" s="1054"/>
      <c r="DV115" s="1056" t="s">
        <v>128</v>
      </c>
      <c r="DW115" s="1057"/>
      <c r="DX115" s="1057"/>
      <c r="DY115" s="1057"/>
      <c r="DZ115" s="1058"/>
    </row>
    <row r="116" spans="1:130" s="247" customFormat="1" ht="26.25" customHeight="1" x14ac:dyDescent="0.15">
      <c r="A116" s="1050"/>
      <c r="B116" s="1051"/>
      <c r="C116" s="1059" t="s">
        <v>462</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128</v>
      </c>
      <c r="AB116" s="1053"/>
      <c r="AC116" s="1053"/>
      <c r="AD116" s="1053"/>
      <c r="AE116" s="1054"/>
      <c r="AF116" s="1055" t="s">
        <v>450</v>
      </c>
      <c r="AG116" s="1053"/>
      <c r="AH116" s="1053"/>
      <c r="AI116" s="1053"/>
      <c r="AJ116" s="1054"/>
      <c r="AK116" s="1055" t="s">
        <v>450</v>
      </c>
      <c r="AL116" s="1053"/>
      <c r="AM116" s="1053"/>
      <c r="AN116" s="1053"/>
      <c r="AO116" s="1054"/>
      <c r="AP116" s="1056" t="s">
        <v>450</v>
      </c>
      <c r="AQ116" s="1057"/>
      <c r="AR116" s="1057"/>
      <c r="AS116" s="1057"/>
      <c r="AT116" s="1058"/>
      <c r="AU116" s="994"/>
      <c r="AV116" s="995"/>
      <c r="AW116" s="995"/>
      <c r="AX116" s="995"/>
      <c r="AY116" s="995"/>
      <c r="AZ116" s="1061" t="s">
        <v>463</v>
      </c>
      <c r="BA116" s="1062"/>
      <c r="BB116" s="1062"/>
      <c r="BC116" s="1062"/>
      <c r="BD116" s="1062"/>
      <c r="BE116" s="1062"/>
      <c r="BF116" s="1062"/>
      <c r="BG116" s="1062"/>
      <c r="BH116" s="1062"/>
      <c r="BI116" s="1062"/>
      <c r="BJ116" s="1062"/>
      <c r="BK116" s="1062"/>
      <c r="BL116" s="1062"/>
      <c r="BM116" s="1062"/>
      <c r="BN116" s="1062"/>
      <c r="BO116" s="1062"/>
      <c r="BP116" s="1063"/>
      <c r="BQ116" s="1013" t="s">
        <v>450</v>
      </c>
      <c r="BR116" s="1014"/>
      <c r="BS116" s="1014"/>
      <c r="BT116" s="1014"/>
      <c r="BU116" s="1014"/>
      <c r="BV116" s="1014" t="s">
        <v>450</v>
      </c>
      <c r="BW116" s="1014"/>
      <c r="BX116" s="1014"/>
      <c r="BY116" s="1014"/>
      <c r="BZ116" s="1014"/>
      <c r="CA116" s="1014" t="s">
        <v>450</v>
      </c>
      <c r="CB116" s="1014"/>
      <c r="CC116" s="1014"/>
      <c r="CD116" s="1014"/>
      <c r="CE116" s="1014"/>
      <c r="CF116" s="1008" t="s">
        <v>128</v>
      </c>
      <c r="CG116" s="1009"/>
      <c r="CH116" s="1009"/>
      <c r="CI116" s="1009"/>
      <c r="CJ116" s="1009"/>
      <c r="CK116" s="1039"/>
      <c r="CL116" s="1040"/>
      <c r="CM116" s="1010" t="s">
        <v>464</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128</v>
      </c>
      <c r="DH116" s="1053"/>
      <c r="DI116" s="1053"/>
      <c r="DJ116" s="1053"/>
      <c r="DK116" s="1054"/>
      <c r="DL116" s="1055" t="s">
        <v>444</v>
      </c>
      <c r="DM116" s="1053"/>
      <c r="DN116" s="1053"/>
      <c r="DO116" s="1053"/>
      <c r="DP116" s="1054"/>
      <c r="DQ116" s="1055" t="s">
        <v>128</v>
      </c>
      <c r="DR116" s="1053"/>
      <c r="DS116" s="1053"/>
      <c r="DT116" s="1053"/>
      <c r="DU116" s="1054"/>
      <c r="DV116" s="1056" t="s">
        <v>444</v>
      </c>
      <c r="DW116" s="1057"/>
      <c r="DX116" s="1057"/>
      <c r="DY116" s="1057"/>
      <c r="DZ116" s="1058"/>
    </row>
    <row r="117" spans="1:130" s="247" customFormat="1" ht="26.25" customHeight="1" x14ac:dyDescent="0.15">
      <c r="A117" s="998" t="s">
        <v>186</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465</v>
      </c>
      <c r="Z117" s="980"/>
      <c r="AA117" s="1070">
        <v>18089649</v>
      </c>
      <c r="AB117" s="1071"/>
      <c r="AC117" s="1071"/>
      <c r="AD117" s="1071"/>
      <c r="AE117" s="1072"/>
      <c r="AF117" s="1073">
        <v>18030271</v>
      </c>
      <c r="AG117" s="1071"/>
      <c r="AH117" s="1071"/>
      <c r="AI117" s="1071"/>
      <c r="AJ117" s="1072"/>
      <c r="AK117" s="1073">
        <v>17970066</v>
      </c>
      <c r="AL117" s="1071"/>
      <c r="AM117" s="1071"/>
      <c r="AN117" s="1071"/>
      <c r="AO117" s="1072"/>
      <c r="AP117" s="1074"/>
      <c r="AQ117" s="1075"/>
      <c r="AR117" s="1075"/>
      <c r="AS117" s="1075"/>
      <c r="AT117" s="1076"/>
      <c r="AU117" s="994"/>
      <c r="AV117" s="995"/>
      <c r="AW117" s="995"/>
      <c r="AX117" s="995"/>
      <c r="AY117" s="995"/>
      <c r="AZ117" s="1061" t="s">
        <v>466</v>
      </c>
      <c r="BA117" s="1062"/>
      <c r="BB117" s="1062"/>
      <c r="BC117" s="1062"/>
      <c r="BD117" s="1062"/>
      <c r="BE117" s="1062"/>
      <c r="BF117" s="1062"/>
      <c r="BG117" s="1062"/>
      <c r="BH117" s="1062"/>
      <c r="BI117" s="1062"/>
      <c r="BJ117" s="1062"/>
      <c r="BK117" s="1062"/>
      <c r="BL117" s="1062"/>
      <c r="BM117" s="1062"/>
      <c r="BN117" s="1062"/>
      <c r="BO117" s="1062"/>
      <c r="BP117" s="1063"/>
      <c r="BQ117" s="1013" t="s">
        <v>128</v>
      </c>
      <c r="BR117" s="1014"/>
      <c r="BS117" s="1014"/>
      <c r="BT117" s="1014"/>
      <c r="BU117" s="1014"/>
      <c r="BV117" s="1014" t="s">
        <v>128</v>
      </c>
      <c r="BW117" s="1014"/>
      <c r="BX117" s="1014"/>
      <c r="BY117" s="1014"/>
      <c r="BZ117" s="1014"/>
      <c r="CA117" s="1014" t="s">
        <v>128</v>
      </c>
      <c r="CB117" s="1014"/>
      <c r="CC117" s="1014"/>
      <c r="CD117" s="1014"/>
      <c r="CE117" s="1014"/>
      <c r="CF117" s="1008" t="s">
        <v>128</v>
      </c>
      <c r="CG117" s="1009"/>
      <c r="CH117" s="1009"/>
      <c r="CI117" s="1009"/>
      <c r="CJ117" s="1009"/>
      <c r="CK117" s="1039"/>
      <c r="CL117" s="1040"/>
      <c r="CM117" s="1010" t="s">
        <v>467</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128</v>
      </c>
      <c r="DH117" s="1053"/>
      <c r="DI117" s="1053"/>
      <c r="DJ117" s="1053"/>
      <c r="DK117" s="1054"/>
      <c r="DL117" s="1055" t="s">
        <v>128</v>
      </c>
      <c r="DM117" s="1053"/>
      <c r="DN117" s="1053"/>
      <c r="DO117" s="1053"/>
      <c r="DP117" s="1054"/>
      <c r="DQ117" s="1055" t="s">
        <v>128</v>
      </c>
      <c r="DR117" s="1053"/>
      <c r="DS117" s="1053"/>
      <c r="DT117" s="1053"/>
      <c r="DU117" s="1054"/>
      <c r="DV117" s="1056" t="s">
        <v>128</v>
      </c>
      <c r="DW117" s="1057"/>
      <c r="DX117" s="1057"/>
      <c r="DY117" s="1057"/>
      <c r="DZ117" s="1058"/>
    </row>
    <row r="118" spans="1:130" s="247" customFormat="1" ht="26.25" customHeight="1" x14ac:dyDescent="0.15">
      <c r="A118" s="998" t="s">
        <v>439</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437</v>
      </c>
      <c r="AB118" s="979"/>
      <c r="AC118" s="979"/>
      <c r="AD118" s="979"/>
      <c r="AE118" s="980"/>
      <c r="AF118" s="978" t="s">
        <v>306</v>
      </c>
      <c r="AG118" s="979"/>
      <c r="AH118" s="979"/>
      <c r="AI118" s="979"/>
      <c r="AJ118" s="980"/>
      <c r="AK118" s="978" t="s">
        <v>305</v>
      </c>
      <c r="AL118" s="979"/>
      <c r="AM118" s="979"/>
      <c r="AN118" s="979"/>
      <c r="AO118" s="980"/>
      <c r="AP118" s="1065" t="s">
        <v>438</v>
      </c>
      <c r="AQ118" s="1066"/>
      <c r="AR118" s="1066"/>
      <c r="AS118" s="1066"/>
      <c r="AT118" s="1067"/>
      <c r="AU118" s="994"/>
      <c r="AV118" s="995"/>
      <c r="AW118" s="995"/>
      <c r="AX118" s="995"/>
      <c r="AY118" s="995"/>
      <c r="AZ118" s="1068" t="s">
        <v>468</v>
      </c>
      <c r="BA118" s="1059"/>
      <c r="BB118" s="1059"/>
      <c r="BC118" s="1059"/>
      <c r="BD118" s="1059"/>
      <c r="BE118" s="1059"/>
      <c r="BF118" s="1059"/>
      <c r="BG118" s="1059"/>
      <c r="BH118" s="1059"/>
      <c r="BI118" s="1059"/>
      <c r="BJ118" s="1059"/>
      <c r="BK118" s="1059"/>
      <c r="BL118" s="1059"/>
      <c r="BM118" s="1059"/>
      <c r="BN118" s="1059"/>
      <c r="BO118" s="1059"/>
      <c r="BP118" s="1060"/>
      <c r="BQ118" s="1091" t="s">
        <v>450</v>
      </c>
      <c r="BR118" s="1092"/>
      <c r="BS118" s="1092"/>
      <c r="BT118" s="1092"/>
      <c r="BU118" s="1092"/>
      <c r="BV118" s="1092" t="s">
        <v>450</v>
      </c>
      <c r="BW118" s="1092"/>
      <c r="BX118" s="1092"/>
      <c r="BY118" s="1092"/>
      <c r="BZ118" s="1092"/>
      <c r="CA118" s="1092" t="s">
        <v>450</v>
      </c>
      <c r="CB118" s="1092"/>
      <c r="CC118" s="1092"/>
      <c r="CD118" s="1092"/>
      <c r="CE118" s="1092"/>
      <c r="CF118" s="1008" t="s">
        <v>450</v>
      </c>
      <c r="CG118" s="1009"/>
      <c r="CH118" s="1009"/>
      <c r="CI118" s="1009"/>
      <c r="CJ118" s="1009"/>
      <c r="CK118" s="1039"/>
      <c r="CL118" s="1040"/>
      <c r="CM118" s="1010" t="s">
        <v>469</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450</v>
      </c>
      <c r="DH118" s="1053"/>
      <c r="DI118" s="1053"/>
      <c r="DJ118" s="1053"/>
      <c r="DK118" s="1054"/>
      <c r="DL118" s="1055" t="s">
        <v>450</v>
      </c>
      <c r="DM118" s="1053"/>
      <c r="DN118" s="1053"/>
      <c r="DO118" s="1053"/>
      <c r="DP118" s="1054"/>
      <c r="DQ118" s="1055" t="s">
        <v>450</v>
      </c>
      <c r="DR118" s="1053"/>
      <c r="DS118" s="1053"/>
      <c r="DT118" s="1053"/>
      <c r="DU118" s="1054"/>
      <c r="DV118" s="1056" t="s">
        <v>450</v>
      </c>
      <c r="DW118" s="1057"/>
      <c r="DX118" s="1057"/>
      <c r="DY118" s="1057"/>
      <c r="DZ118" s="1058"/>
    </row>
    <row r="119" spans="1:130" s="247" customFormat="1" ht="26.25" customHeight="1" x14ac:dyDescent="0.15">
      <c r="A119" s="1152" t="s">
        <v>442</v>
      </c>
      <c r="B119" s="1038"/>
      <c r="C119" s="1017" t="s">
        <v>443</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450</v>
      </c>
      <c r="AB119" s="986"/>
      <c r="AC119" s="986"/>
      <c r="AD119" s="986"/>
      <c r="AE119" s="987"/>
      <c r="AF119" s="988" t="s">
        <v>450</v>
      </c>
      <c r="AG119" s="986"/>
      <c r="AH119" s="986"/>
      <c r="AI119" s="986"/>
      <c r="AJ119" s="987"/>
      <c r="AK119" s="988" t="s">
        <v>450</v>
      </c>
      <c r="AL119" s="986"/>
      <c r="AM119" s="986"/>
      <c r="AN119" s="986"/>
      <c r="AO119" s="987"/>
      <c r="AP119" s="989" t="s">
        <v>450</v>
      </c>
      <c r="AQ119" s="990"/>
      <c r="AR119" s="990"/>
      <c r="AS119" s="990"/>
      <c r="AT119" s="991"/>
      <c r="AU119" s="996"/>
      <c r="AV119" s="997"/>
      <c r="AW119" s="997"/>
      <c r="AX119" s="997"/>
      <c r="AY119" s="997"/>
      <c r="AZ119" s="278" t="s">
        <v>186</v>
      </c>
      <c r="BA119" s="278"/>
      <c r="BB119" s="278"/>
      <c r="BC119" s="278"/>
      <c r="BD119" s="278"/>
      <c r="BE119" s="278"/>
      <c r="BF119" s="278"/>
      <c r="BG119" s="278"/>
      <c r="BH119" s="278"/>
      <c r="BI119" s="278"/>
      <c r="BJ119" s="278"/>
      <c r="BK119" s="278"/>
      <c r="BL119" s="278"/>
      <c r="BM119" s="278"/>
      <c r="BN119" s="278"/>
      <c r="BO119" s="1069" t="s">
        <v>470</v>
      </c>
      <c r="BP119" s="1100"/>
      <c r="BQ119" s="1091">
        <v>207900762</v>
      </c>
      <c r="BR119" s="1092"/>
      <c r="BS119" s="1092"/>
      <c r="BT119" s="1092"/>
      <c r="BU119" s="1092"/>
      <c r="BV119" s="1092">
        <v>200991834</v>
      </c>
      <c r="BW119" s="1092"/>
      <c r="BX119" s="1092"/>
      <c r="BY119" s="1092"/>
      <c r="BZ119" s="1092"/>
      <c r="CA119" s="1092">
        <v>195828242</v>
      </c>
      <c r="CB119" s="1092"/>
      <c r="CC119" s="1092"/>
      <c r="CD119" s="1092"/>
      <c r="CE119" s="1092"/>
      <c r="CF119" s="1093"/>
      <c r="CG119" s="1094"/>
      <c r="CH119" s="1094"/>
      <c r="CI119" s="1094"/>
      <c r="CJ119" s="1095"/>
      <c r="CK119" s="1041"/>
      <c r="CL119" s="1042"/>
      <c r="CM119" s="1096" t="s">
        <v>471</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472</v>
      </c>
      <c r="DH119" s="1078"/>
      <c r="DI119" s="1078"/>
      <c r="DJ119" s="1078"/>
      <c r="DK119" s="1079"/>
      <c r="DL119" s="1077" t="s">
        <v>128</v>
      </c>
      <c r="DM119" s="1078"/>
      <c r="DN119" s="1078"/>
      <c r="DO119" s="1078"/>
      <c r="DP119" s="1079"/>
      <c r="DQ119" s="1077" t="s">
        <v>128</v>
      </c>
      <c r="DR119" s="1078"/>
      <c r="DS119" s="1078"/>
      <c r="DT119" s="1078"/>
      <c r="DU119" s="1079"/>
      <c r="DV119" s="1080" t="s">
        <v>128</v>
      </c>
      <c r="DW119" s="1081"/>
      <c r="DX119" s="1081"/>
      <c r="DY119" s="1081"/>
      <c r="DZ119" s="1082"/>
    </row>
    <row r="120" spans="1:130" s="247" customFormat="1" ht="26.25" customHeight="1" x14ac:dyDescent="0.15">
      <c r="A120" s="1153"/>
      <c r="B120" s="1040"/>
      <c r="C120" s="1010" t="s">
        <v>447</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128</v>
      </c>
      <c r="AB120" s="1053"/>
      <c r="AC120" s="1053"/>
      <c r="AD120" s="1053"/>
      <c r="AE120" s="1054"/>
      <c r="AF120" s="1055" t="s">
        <v>472</v>
      </c>
      <c r="AG120" s="1053"/>
      <c r="AH120" s="1053"/>
      <c r="AI120" s="1053"/>
      <c r="AJ120" s="1054"/>
      <c r="AK120" s="1055" t="s">
        <v>128</v>
      </c>
      <c r="AL120" s="1053"/>
      <c r="AM120" s="1053"/>
      <c r="AN120" s="1053"/>
      <c r="AO120" s="1054"/>
      <c r="AP120" s="1056" t="s">
        <v>128</v>
      </c>
      <c r="AQ120" s="1057"/>
      <c r="AR120" s="1057"/>
      <c r="AS120" s="1057"/>
      <c r="AT120" s="1058"/>
      <c r="AU120" s="1083" t="s">
        <v>473</v>
      </c>
      <c r="AV120" s="1084"/>
      <c r="AW120" s="1084"/>
      <c r="AX120" s="1084"/>
      <c r="AY120" s="1085"/>
      <c r="AZ120" s="1034" t="s">
        <v>474</v>
      </c>
      <c r="BA120" s="983"/>
      <c r="BB120" s="983"/>
      <c r="BC120" s="983"/>
      <c r="BD120" s="983"/>
      <c r="BE120" s="983"/>
      <c r="BF120" s="983"/>
      <c r="BG120" s="983"/>
      <c r="BH120" s="983"/>
      <c r="BI120" s="983"/>
      <c r="BJ120" s="983"/>
      <c r="BK120" s="983"/>
      <c r="BL120" s="983"/>
      <c r="BM120" s="983"/>
      <c r="BN120" s="983"/>
      <c r="BO120" s="983"/>
      <c r="BP120" s="984"/>
      <c r="BQ120" s="1020">
        <v>22032350</v>
      </c>
      <c r="BR120" s="1021"/>
      <c r="BS120" s="1021"/>
      <c r="BT120" s="1021"/>
      <c r="BU120" s="1021"/>
      <c r="BV120" s="1021">
        <v>22057157</v>
      </c>
      <c r="BW120" s="1021"/>
      <c r="BX120" s="1021"/>
      <c r="BY120" s="1021"/>
      <c r="BZ120" s="1021"/>
      <c r="CA120" s="1021">
        <v>20159640</v>
      </c>
      <c r="CB120" s="1021"/>
      <c r="CC120" s="1021"/>
      <c r="CD120" s="1021"/>
      <c r="CE120" s="1021"/>
      <c r="CF120" s="1035">
        <v>33.6</v>
      </c>
      <c r="CG120" s="1036"/>
      <c r="CH120" s="1036"/>
      <c r="CI120" s="1036"/>
      <c r="CJ120" s="1036"/>
      <c r="CK120" s="1101" t="s">
        <v>475</v>
      </c>
      <c r="CL120" s="1102"/>
      <c r="CM120" s="1102"/>
      <c r="CN120" s="1102"/>
      <c r="CO120" s="1103"/>
      <c r="CP120" s="1109" t="s">
        <v>476</v>
      </c>
      <c r="CQ120" s="1110"/>
      <c r="CR120" s="1110"/>
      <c r="CS120" s="1110"/>
      <c r="CT120" s="1110"/>
      <c r="CU120" s="1110"/>
      <c r="CV120" s="1110"/>
      <c r="CW120" s="1110"/>
      <c r="CX120" s="1110"/>
      <c r="CY120" s="1110"/>
      <c r="CZ120" s="1110"/>
      <c r="DA120" s="1110"/>
      <c r="DB120" s="1110"/>
      <c r="DC120" s="1110"/>
      <c r="DD120" s="1110"/>
      <c r="DE120" s="1110"/>
      <c r="DF120" s="1111"/>
      <c r="DG120" s="1020">
        <v>40905577</v>
      </c>
      <c r="DH120" s="1021"/>
      <c r="DI120" s="1021"/>
      <c r="DJ120" s="1021"/>
      <c r="DK120" s="1021"/>
      <c r="DL120" s="1021">
        <v>38084515</v>
      </c>
      <c r="DM120" s="1021"/>
      <c r="DN120" s="1021"/>
      <c r="DO120" s="1021"/>
      <c r="DP120" s="1021"/>
      <c r="DQ120" s="1021">
        <v>35219673</v>
      </c>
      <c r="DR120" s="1021"/>
      <c r="DS120" s="1021"/>
      <c r="DT120" s="1021"/>
      <c r="DU120" s="1021"/>
      <c r="DV120" s="1022">
        <v>58.7</v>
      </c>
      <c r="DW120" s="1022"/>
      <c r="DX120" s="1022"/>
      <c r="DY120" s="1022"/>
      <c r="DZ120" s="1023"/>
    </row>
    <row r="121" spans="1:130" s="247" customFormat="1" ht="26.25" customHeight="1" x14ac:dyDescent="0.15">
      <c r="A121" s="1153"/>
      <c r="B121" s="1040"/>
      <c r="C121" s="1061" t="s">
        <v>477</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128</v>
      </c>
      <c r="AB121" s="1053"/>
      <c r="AC121" s="1053"/>
      <c r="AD121" s="1053"/>
      <c r="AE121" s="1054"/>
      <c r="AF121" s="1055" t="s">
        <v>128</v>
      </c>
      <c r="AG121" s="1053"/>
      <c r="AH121" s="1053"/>
      <c r="AI121" s="1053"/>
      <c r="AJ121" s="1054"/>
      <c r="AK121" s="1055" t="s">
        <v>128</v>
      </c>
      <c r="AL121" s="1053"/>
      <c r="AM121" s="1053"/>
      <c r="AN121" s="1053"/>
      <c r="AO121" s="1054"/>
      <c r="AP121" s="1056" t="s">
        <v>472</v>
      </c>
      <c r="AQ121" s="1057"/>
      <c r="AR121" s="1057"/>
      <c r="AS121" s="1057"/>
      <c r="AT121" s="1058"/>
      <c r="AU121" s="1086"/>
      <c r="AV121" s="1087"/>
      <c r="AW121" s="1087"/>
      <c r="AX121" s="1087"/>
      <c r="AY121" s="1088"/>
      <c r="AZ121" s="1043" t="s">
        <v>478</v>
      </c>
      <c r="BA121" s="1044"/>
      <c r="BB121" s="1044"/>
      <c r="BC121" s="1044"/>
      <c r="BD121" s="1044"/>
      <c r="BE121" s="1044"/>
      <c r="BF121" s="1044"/>
      <c r="BG121" s="1044"/>
      <c r="BH121" s="1044"/>
      <c r="BI121" s="1044"/>
      <c r="BJ121" s="1044"/>
      <c r="BK121" s="1044"/>
      <c r="BL121" s="1044"/>
      <c r="BM121" s="1044"/>
      <c r="BN121" s="1044"/>
      <c r="BO121" s="1044"/>
      <c r="BP121" s="1045"/>
      <c r="BQ121" s="1013">
        <v>5355122</v>
      </c>
      <c r="BR121" s="1014"/>
      <c r="BS121" s="1014"/>
      <c r="BT121" s="1014"/>
      <c r="BU121" s="1014"/>
      <c r="BV121" s="1014">
        <v>4938762</v>
      </c>
      <c r="BW121" s="1014"/>
      <c r="BX121" s="1014"/>
      <c r="BY121" s="1014"/>
      <c r="BZ121" s="1014"/>
      <c r="CA121" s="1014">
        <v>5004233</v>
      </c>
      <c r="CB121" s="1014"/>
      <c r="CC121" s="1014"/>
      <c r="CD121" s="1014"/>
      <c r="CE121" s="1014"/>
      <c r="CF121" s="1008">
        <v>8.3000000000000007</v>
      </c>
      <c r="CG121" s="1009"/>
      <c r="CH121" s="1009"/>
      <c r="CI121" s="1009"/>
      <c r="CJ121" s="1009"/>
      <c r="CK121" s="1104"/>
      <c r="CL121" s="1105"/>
      <c r="CM121" s="1105"/>
      <c r="CN121" s="1105"/>
      <c r="CO121" s="1106"/>
      <c r="CP121" s="1114" t="s">
        <v>412</v>
      </c>
      <c r="CQ121" s="1115"/>
      <c r="CR121" s="1115"/>
      <c r="CS121" s="1115"/>
      <c r="CT121" s="1115"/>
      <c r="CU121" s="1115"/>
      <c r="CV121" s="1115"/>
      <c r="CW121" s="1115"/>
      <c r="CX121" s="1115"/>
      <c r="CY121" s="1115"/>
      <c r="CZ121" s="1115"/>
      <c r="DA121" s="1115"/>
      <c r="DB121" s="1115"/>
      <c r="DC121" s="1115"/>
      <c r="DD121" s="1115"/>
      <c r="DE121" s="1115"/>
      <c r="DF121" s="1116"/>
      <c r="DG121" s="1013">
        <v>3374536</v>
      </c>
      <c r="DH121" s="1014"/>
      <c r="DI121" s="1014"/>
      <c r="DJ121" s="1014"/>
      <c r="DK121" s="1014"/>
      <c r="DL121" s="1014">
        <v>3132869</v>
      </c>
      <c r="DM121" s="1014"/>
      <c r="DN121" s="1014"/>
      <c r="DO121" s="1014"/>
      <c r="DP121" s="1014"/>
      <c r="DQ121" s="1014">
        <v>2940091</v>
      </c>
      <c r="DR121" s="1014"/>
      <c r="DS121" s="1014"/>
      <c r="DT121" s="1014"/>
      <c r="DU121" s="1014"/>
      <c r="DV121" s="1015">
        <v>4.9000000000000004</v>
      </c>
      <c r="DW121" s="1015"/>
      <c r="DX121" s="1015"/>
      <c r="DY121" s="1015"/>
      <c r="DZ121" s="1016"/>
    </row>
    <row r="122" spans="1:130" s="247" customFormat="1" ht="26.25" customHeight="1" x14ac:dyDescent="0.15">
      <c r="A122" s="1153"/>
      <c r="B122" s="1040"/>
      <c r="C122" s="1010" t="s">
        <v>458</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128</v>
      </c>
      <c r="AB122" s="1053"/>
      <c r="AC122" s="1053"/>
      <c r="AD122" s="1053"/>
      <c r="AE122" s="1054"/>
      <c r="AF122" s="1055" t="s">
        <v>128</v>
      </c>
      <c r="AG122" s="1053"/>
      <c r="AH122" s="1053"/>
      <c r="AI122" s="1053"/>
      <c r="AJ122" s="1054"/>
      <c r="AK122" s="1055" t="s">
        <v>128</v>
      </c>
      <c r="AL122" s="1053"/>
      <c r="AM122" s="1053"/>
      <c r="AN122" s="1053"/>
      <c r="AO122" s="1054"/>
      <c r="AP122" s="1056" t="s">
        <v>128</v>
      </c>
      <c r="AQ122" s="1057"/>
      <c r="AR122" s="1057"/>
      <c r="AS122" s="1057"/>
      <c r="AT122" s="1058"/>
      <c r="AU122" s="1086"/>
      <c r="AV122" s="1087"/>
      <c r="AW122" s="1087"/>
      <c r="AX122" s="1087"/>
      <c r="AY122" s="1088"/>
      <c r="AZ122" s="1068" t="s">
        <v>479</v>
      </c>
      <c r="BA122" s="1059"/>
      <c r="BB122" s="1059"/>
      <c r="BC122" s="1059"/>
      <c r="BD122" s="1059"/>
      <c r="BE122" s="1059"/>
      <c r="BF122" s="1059"/>
      <c r="BG122" s="1059"/>
      <c r="BH122" s="1059"/>
      <c r="BI122" s="1059"/>
      <c r="BJ122" s="1059"/>
      <c r="BK122" s="1059"/>
      <c r="BL122" s="1059"/>
      <c r="BM122" s="1059"/>
      <c r="BN122" s="1059"/>
      <c r="BO122" s="1059"/>
      <c r="BP122" s="1060"/>
      <c r="BQ122" s="1091">
        <v>130243238</v>
      </c>
      <c r="BR122" s="1092"/>
      <c r="BS122" s="1092"/>
      <c r="BT122" s="1092"/>
      <c r="BU122" s="1092"/>
      <c r="BV122" s="1092">
        <v>127837704</v>
      </c>
      <c r="BW122" s="1092"/>
      <c r="BX122" s="1092"/>
      <c r="BY122" s="1092"/>
      <c r="BZ122" s="1092"/>
      <c r="CA122" s="1092">
        <v>127318611</v>
      </c>
      <c r="CB122" s="1092"/>
      <c r="CC122" s="1092"/>
      <c r="CD122" s="1092"/>
      <c r="CE122" s="1092"/>
      <c r="CF122" s="1112">
        <v>212.1</v>
      </c>
      <c r="CG122" s="1113"/>
      <c r="CH122" s="1113"/>
      <c r="CI122" s="1113"/>
      <c r="CJ122" s="1113"/>
      <c r="CK122" s="1104"/>
      <c r="CL122" s="1105"/>
      <c r="CM122" s="1105"/>
      <c r="CN122" s="1105"/>
      <c r="CO122" s="1106"/>
      <c r="CP122" s="1114" t="s">
        <v>480</v>
      </c>
      <c r="CQ122" s="1115"/>
      <c r="CR122" s="1115"/>
      <c r="CS122" s="1115"/>
      <c r="CT122" s="1115"/>
      <c r="CU122" s="1115"/>
      <c r="CV122" s="1115"/>
      <c r="CW122" s="1115"/>
      <c r="CX122" s="1115"/>
      <c r="CY122" s="1115"/>
      <c r="CZ122" s="1115"/>
      <c r="DA122" s="1115"/>
      <c r="DB122" s="1115"/>
      <c r="DC122" s="1115"/>
      <c r="DD122" s="1115"/>
      <c r="DE122" s="1115"/>
      <c r="DF122" s="1116"/>
      <c r="DG122" s="1013">
        <v>2017116</v>
      </c>
      <c r="DH122" s="1014"/>
      <c r="DI122" s="1014"/>
      <c r="DJ122" s="1014"/>
      <c r="DK122" s="1014"/>
      <c r="DL122" s="1014">
        <v>1868443</v>
      </c>
      <c r="DM122" s="1014"/>
      <c r="DN122" s="1014"/>
      <c r="DO122" s="1014"/>
      <c r="DP122" s="1014"/>
      <c r="DQ122" s="1014">
        <v>1667231</v>
      </c>
      <c r="DR122" s="1014"/>
      <c r="DS122" s="1014"/>
      <c r="DT122" s="1014"/>
      <c r="DU122" s="1014"/>
      <c r="DV122" s="1015">
        <v>2.8</v>
      </c>
      <c r="DW122" s="1015"/>
      <c r="DX122" s="1015"/>
      <c r="DY122" s="1015"/>
      <c r="DZ122" s="1016"/>
    </row>
    <row r="123" spans="1:130" s="247" customFormat="1" ht="26.25" customHeight="1" x14ac:dyDescent="0.15">
      <c r="A123" s="1153"/>
      <c r="B123" s="1040"/>
      <c r="C123" s="1010" t="s">
        <v>464</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128</v>
      </c>
      <c r="AB123" s="1053"/>
      <c r="AC123" s="1053"/>
      <c r="AD123" s="1053"/>
      <c r="AE123" s="1054"/>
      <c r="AF123" s="1055" t="s">
        <v>128</v>
      </c>
      <c r="AG123" s="1053"/>
      <c r="AH123" s="1053"/>
      <c r="AI123" s="1053"/>
      <c r="AJ123" s="1054"/>
      <c r="AK123" s="1055" t="s">
        <v>128</v>
      </c>
      <c r="AL123" s="1053"/>
      <c r="AM123" s="1053"/>
      <c r="AN123" s="1053"/>
      <c r="AO123" s="1054"/>
      <c r="AP123" s="1056" t="s">
        <v>472</v>
      </c>
      <c r="AQ123" s="1057"/>
      <c r="AR123" s="1057"/>
      <c r="AS123" s="1057"/>
      <c r="AT123" s="1058"/>
      <c r="AU123" s="1089"/>
      <c r="AV123" s="1090"/>
      <c r="AW123" s="1090"/>
      <c r="AX123" s="1090"/>
      <c r="AY123" s="1090"/>
      <c r="AZ123" s="278" t="s">
        <v>186</v>
      </c>
      <c r="BA123" s="278"/>
      <c r="BB123" s="278"/>
      <c r="BC123" s="278"/>
      <c r="BD123" s="278"/>
      <c r="BE123" s="278"/>
      <c r="BF123" s="278"/>
      <c r="BG123" s="278"/>
      <c r="BH123" s="278"/>
      <c r="BI123" s="278"/>
      <c r="BJ123" s="278"/>
      <c r="BK123" s="278"/>
      <c r="BL123" s="278"/>
      <c r="BM123" s="278"/>
      <c r="BN123" s="278"/>
      <c r="BO123" s="1069" t="s">
        <v>481</v>
      </c>
      <c r="BP123" s="1100"/>
      <c r="BQ123" s="1159">
        <v>157630710</v>
      </c>
      <c r="BR123" s="1160"/>
      <c r="BS123" s="1160"/>
      <c r="BT123" s="1160"/>
      <c r="BU123" s="1160"/>
      <c r="BV123" s="1160">
        <v>154833623</v>
      </c>
      <c r="BW123" s="1160"/>
      <c r="BX123" s="1160"/>
      <c r="BY123" s="1160"/>
      <c r="BZ123" s="1160"/>
      <c r="CA123" s="1160">
        <v>152482484</v>
      </c>
      <c r="CB123" s="1160"/>
      <c r="CC123" s="1160"/>
      <c r="CD123" s="1160"/>
      <c r="CE123" s="1160"/>
      <c r="CF123" s="1093"/>
      <c r="CG123" s="1094"/>
      <c r="CH123" s="1094"/>
      <c r="CI123" s="1094"/>
      <c r="CJ123" s="1095"/>
      <c r="CK123" s="1104"/>
      <c r="CL123" s="1105"/>
      <c r="CM123" s="1105"/>
      <c r="CN123" s="1105"/>
      <c r="CO123" s="1106"/>
      <c r="CP123" s="1114" t="s">
        <v>482</v>
      </c>
      <c r="CQ123" s="1115"/>
      <c r="CR123" s="1115"/>
      <c r="CS123" s="1115"/>
      <c r="CT123" s="1115"/>
      <c r="CU123" s="1115"/>
      <c r="CV123" s="1115"/>
      <c r="CW123" s="1115"/>
      <c r="CX123" s="1115"/>
      <c r="CY123" s="1115"/>
      <c r="CZ123" s="1115"/>
      <c r="DA123" s="1115"/>
      <c r="DB123" s="1115"/>
      <c r="DC123" s="1115"/>
      <c r="DD123" s="1115"/>
      <c r="DE123" s="1115"/>
      <c r="DF123" s="1116"/>
      <c r="DG123" s="1052">
        <v>355831</v>
      </c>
      <c r="DH123" s="1053"/>
      <c r="DI123" s="1053"/>
      <c r="DJ123" s="1053"/>
      <c r="DK123" s="1054"/>
      <c r="DL123" s="1055">
        <v>328088</v>
      </c>
      <c r="DM123" s="1053"/>
      <c r="DN123" s="1053"/>
      <c r="DO123" s="1053"/>
      <c r="DP123" s="1054"/>
      <c r="DQ123" s="1055">
        <v>304433</v>
      </c>
      <c r="DR123" s="1053"/>
      <c r="DS123" s="1053"/>
      <c r="DT123" s="1053"/>
      <c r="DU123" s="1054"/>
      <c r="DV123" s="1056">
        <v>0.5</v>
      </c>
      <c r="DW123" s="1057"/>
      <c r="DX123" s="1057"/>
      <c r="DY123" s="1057"/>
      <c r="DZ123" s="1058"/>
    </row>
    <row r="124" spans="1:130" s="247" customFormat="1" ht="26.25" customHeight="1" thickBot="1" x14ac:dyDescent="0.2">
      <c r="A124" s="1153"/>
      <c r="B124" s="1040"/>
      <c r="C124" s="1010" t="s">
        <v>467</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128</v>
      </c>
      <c r="AB124" s="1053"/>
      <c r="AC124" s="1053"/>
      <c r="AD124" s="1053"/>
      <c r="AE124" s="1054"/>
      <c r="AF124" s="1055" t="s">
        <v>128</v>
      </c>
      <c r="AG124" s="1053"/>
      <c r="AH124" s="1053"/>
      <c r="AI124" s="1053"/>
      <c r="AJ124" s="1054"/>
      <c r="AK124" s="1055" t="s">
        <v>128</v>
      </c>
      <c r="AL124" s="1053"/>
      <c r="AM124" s="1053"/>
      <c r="AN124" s="1053"/>
      <c r="AO124" s="1054"/>
      <c r="AP124" s="1056" t="s">
        <v>472</v>
      </c>
      <c r="AQ124" s="1057"/>
      <c r="AR124" s="1057"/>
      <c r="AS124" s="1057"/>
      <c r="AT124" s="1058"/>
      <c r="AU124" s="1155" t="s">
        <v>483</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83.6</v>
      </c>
      <c r="BR124" s="1122"/>
      <c r="BS124" s="1122"/>
      <c r="BT124" s="1122"/>
      <c r="BU124" s="1122"/>
      <c r="BV124" s="1122">
        <v>77.099999999999994</v>
      </c>
      <c r="BW124" s="1122"/>
      <c r="BX124" s="1122"/>
      <c r="BY124" s="1122"/>
      <c r="BZ124" s="1122"/>
      <c r="CA124" s="1122">
        <v>72.2</v>
      </c>
      <c r="CB124" s="1122"/>
      <c r="CC124" s="1122"/>
      <c r="CD124" s="1122"/>
      <c r="CE124" s="1122"/>
      <c r="CF124" s="1123"/>
      <c r="CG124" s="1124"/>
      <c r="CH124" s="1124"/>
      <c r="CI124" s="1124"/>
      <c r="CJ124" s="1125"/>
      <c r="CK124" s="1107"/>
      <c r="CL124" s="1107"/>
      <c r="CM124" s="1107"/>
      <c r="CN124" s="1107"/>
      <c r="CO124" s="1108"/>
      <c r="CP124" s="1114" t="s">
        <v>484</v>
      </c>
      <c r="CQ124" s="1115"/>
      <c r="CR124" s="1115"/>
      <c r="CS124" s="1115"/>
      <c r="CT124" s="1115"/>
      <c r="CU124" s="1115"/>
      <c r="CV124" s="1115"/>
      <c r="CW124" s="1115"/>
      <c r="CX124" s="1115"/>
      <c r="CY124" s="1115"/>
      <c r="CZ124" s="1115"/>
      <c r="DA124" s="1115"/>
      <c r="DB124" s="1115"/>
      <c r="DC124" s="1115"/>
      <c r="DD124" s="1115"/>
      <c r="DE124" s="1115"/>
      <c r="DF124" s="1116"/>
      <c r="DG124" s="1099">
        <v>181024</v>
      </c>
      <c r="DH124" s="1078"/>
      <c r="DI124" s="1078"/>
      <c r="DJ124" s="1078"/>
      <c r="DK124" s="1079"/>
      <c r="DL124" s="1077">
        <v>156260</v>
      </c>
      <c r="DM124" s="1078"/>
      <c r="DN124" s="1078"/>
      <c r="DO124" s="1078"/>
      <c r="DP124" s="1079"/>
      <c r="DQ124" s="1077">
        <v>123891</v>
      </c>
      <c r="DR124" s="1078"/>
      <c r="DS124" s="1078"/>
      <c r="DT124" s="1078"/>
      <c r="DU124" s="1079"/>
      <c r="DV124" s="1080">
        <v>0.2</v>
      </c>
      <c r="DW124" s="1081"/>
      <c r="DX124" s="1081"/>
      <c r="DY124" s="1081"/>
      <c r="DZ124" s="1082"/>
    </row>
    <row r="125" spans="1:130" s="247" customFormat="1" ht="26.25" customHeight="1" x14ac:dyDescent="0.15">
      <c r="A125" s="1153"/>
      <c r="B125" s="1040"/>
      <c r="C125" s="1010" t="s">
        <v>469</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128</v>
      </c>
      <c r="AB125" s="1053"/>
      <c r="AC125" s="1053"/>
      <c r="AD125" s="1053"/>
      <c r="AE125" s="1054"/>
      <c r="AF125" s="1055" t="s">
        <v>128</v>
      </c>
      <c r="AG125" s="1053"/>
      <c r="AH125" s="1053"/>
      <c r="AI125" s="1053"/>
      <c r="AJ125" s="1054"/>
      <c r="AK125" s="1055" t="s">
        <v>128</v>
      </c>
      <c r="AL125" s="1053"/>
      <c r="AM125" s="1053"/>
      <c r="AN125" s="1053"/>
      <c r="AO125" s="1054"/>
      <c r="AP125" s="1056" t="s">
        <v>128</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485</v>
      </c>
      <c r="CL125" s="1102"/>
      <c r="CM125" s="1102"/>
      <c r="CN125" s="1102"/>
      <c r="CO125" s="1103"/>
      <c r="CP125" s="1034" t="s">
        <v>486</v>
      </c>
      <c r="CQ125" s="983"/>
      <c r="CR125" s="983"/>
      <c r="CS125" s="983"/>
      <c r="CT125" s="983"/>
      <c r="CU125" s="983"/>
      <c r="CV125" s="983"/>
      <c r="CW125" s="983"/>
      <c r="CX125" s="983"/>
      <c r="CY125" s="983"/>
      <c r="CZ125" s="983"/>
      <c r="DA125" s="983"/>
      <c r="DB125" s="983"/>
      <c r="DC125" s="983"/>
      <c r="DD125" s="983"/>
      <c r="DE125" s="983"/>
      <c r="DF125" s="984"/>
      <c r="DG125" s="1020" t="s">
        <v>128</v>
      </c>
      <c r="DH125" s="1021"/>
      <c r="DI125" s="1021"/>
      <c r="DJ125" s="1021"/>
      <c r="DK125" s="1021"/>
      <c r="DL125" s="1021" t="s">
        <v>128</v>
      </c>
      <c r="DM125" s="1021"/>
      <c r="DN125" s="1021"/>
      <c r="DO125" s="1021"/>
      <c r="DP125" s="1021"/>
      <c r="DQ125" s="1021" t="s">
        <v>128</v>
      </c>
      <c r="DR125" s="1021"/>
      <c r="DS125" s="1021"/>
      <c r="DT125" s="1021"/>
      <c r="DU125" s="1021"/>
      <c r="DV125" s="1022" t="s">
        <v>128</v>
      </c>
      <c r="DW125" s="1022"/>
      <c r="DX125" s="1022"/>
      <c r="DY125" s="1022"/>
      <c r="DZ125" s="1023"/>
    </row>
    <row r="126" spans="1:130" s="247" customFormat="1" ht="26.25" customHeight="1" thickBot="1" x14ac:dyDescent="0.2">
      <c r="A126" s="1153"/>
      <c r="B126" s="1040"/>
      <c r="C126" s="1010" t="s">
        <v>471</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128</v>
      </c>
      <c r="AB126" s="1053"/>
      <c r="AC126" s="1053"/>
      <c r="AD126" s="1053"/>
      <c r="AE126" s="1054"/>
      <c r="AF126" s="1055" t="s">
        <v>128</v>
      </c>
      <c r="AG126" s="1053"/>
      <c r="AH126" s="1053"/>
      <c r="AI126" s="1053"/>
      <c r="AJ126" s="1054"/>
      <c r="AK126" s="1055" t="s">
        <v>128</v>
      </c>
      <c r="AL126" s="1053"/>
      <c r="AM126" s="1053"/>
      <c r="AN126" s="1053"/>
      <c r="AO126" s="1054"/>
      <c r="AP126" s="1056" t="s">
        <v>128</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487</v>
      </c>
      <c r="CQ126" s="1044"/>
      <c r="CR126" s="1044"/>
      <c r="CS126" s="1044"/>
      <c r="CT126" s="1044"/>
      <c r="CU126" s="1044"/>
      <c r="CV126" s="1044"/>
      <c r="CW126" s="1044"/>
      <c r="CX126" s="1044"/>
      <c r="CY126" s="1044"/>
      <c r="CZ126" s="1044"/>
      <c r="DA126" s="1044"/>
      <c r="DB126" s="1044"/>
      <c r="DC126" s="1044"/>
      <c r="DD126" s="1044"/>
      <c r="DE126" s="1044"/>
      <c r="DF126" s="1045"/>
      <c r="DG126" s="1013" t="s">
        <v>128</v>
      </c>
      <c r="DH126" s="1014"/>
      <c r="DI126" s="1014"/>
      <c r="DJ126" s="1014"/>
      <c r="DK126" s="1014"/>
      <c r="DL126" s="1014" t="s">
        <v>128</v>
      </c>
      <c r="DM126" s="1014"/>
      <c r="DN126" s="1014"/>
      <c r="DO126" s="1014"/>
      <c r="DP126" s="1014"/>
      <c r="DQ126" s="1014" t="s">
        <v>128</v>
      </c>
      <c r="DR126" s="1014"/>
      <c r="DS126" s="1014"/>
      <c r="DT126" s="1014"/>
      <c r="DU126" s="1014"/>
      <c r="DV126" s="1015" t="s">
        <v>472</v>
      </c>
      <c r="DW126" s="1015"/>
      <c r="DX126" s="1015"/>
      <c r="DY126" s="1015"/>
      <c r="DZ126" s="1016"/>
    </row>
    <row r="127" spans="1:130" s="247" customFormat="1" ht="26.25" customHeight="1" x14ac:dyDescent="0.15">
      <c r="A127" s="1154"/>
      <c r="B127" s="1042"/>
      <c r="C127" s="1096" t="s">
        <v>488</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v>7156</v>
      </c>
      <c r="AB127" s="1053"/>
      <c r="AC127" s="1053"/>
      <c r="AD127" s="1053"/>
      <c r="AE127" s="1054"/>
      <c r="AF127" s="1055">
        <v>6393</v>
      </c>
      <c r="AG127" s="1053"/>
      <c r="AH127" s="1053"/>
      <c r="AI127" s="1053"/>
      <c r="AJ127" s="1054"/>
      <c r="AK127" s="1055">
        <v>6588</v>
      </c>
      <c r="AL127" s="1053"/>
      <c r="AM127" s="1053"/>
      <c r="AN127" s="1053"/>
      <c r="AO127" s="1054"/>
      <c r="AP127" s="1056">
        <v>0</v>
      </c>
      <c r="AQ127" s="1057"/>
      <c r="AR127" s="1057"/>
      <c r="AS127" s="1057"/>
      <c r="AT127" s="1058"/>
      <c r="AU127" s="283"/>
      <c r="AV127" s="283"/>
      <c r="AW127" s="283"/>
      <c r="AX127" s="1126" t="s">
        <v>489</v>
      </c>
      <c r="AY127" s="1127"/>
      <c r="AZ127" s="1127"/>
      <c r="BA127" s="1127"/>
      <c r="BB127" s="1127"/>
      <c r="BC127" s="1127"/>
      <c r="BD127" s="1127"/>
      <c r="BE127" s="1128"/>
      <c r="BF127" s="1129" t="s">
        <v>490</v>
      </c>
      <c r="BG127" s="1127"/>
      <c r="BH127" s="1127"/>
      <c r="BI127" s="1127"/>
      <c r="BJ127" s="1127"/>
      <c r="BK127" s="1127"/>
      <c r="BL127" s="1128"/>
      <c r="BM127" s="1129" t="s">
        <v>491</v>
      </c>
      <c r="BN127" s="1127"/>
      <c r="BO127" s="1127"/>
      <c r="BP127" s="1127"/>
      <c r="BQ127" s="1127"/>
      <c r="BR127" s="1127"/>
      <c r="BS127" s="1128"/>
      <c r="BT127" s="1129" t="s">
        <v>492</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493</v>
      </c>
      <c r="CQ127" s="1044"/>
      <c r="CR127" s="1044"/>
      <c r="CS127" s="1044"/>
      <c r="CT127" s="1044"/>
      <c r="CU127" s="1044"/>
      <c r="CV127" s="1044"/>
      <c r="CW127" s="1044"/>
      <c r="CX127" s="1044"/>
      <c r="CY127" s="1044"/>
      <c r="CZ127" s="1044"/>
      <c r="DA127" s="1044"/>
      <c r="DB127" s="1044"/>
      <c r="DC127" s="1044"/>
      <c r="DD127" s="1044"/>
      <c r="DE127" s="1044"/>
      <c r="DF127" s="1045"/>
      <c r="DG127" s="1013" t="s">
        <v>128</v>
      </c>
      <c r="DH127" s="1014"/>
      <c r="DI127" s="1014"/>
      <c r="DJ127" s="1014"/>
      <c r="DK127" s="1014"/>
      <c r="DL127" s="1014" t="s">
        <v>128</v>
      </c>
      <c r="DM127" s="1014"/>
      <c r="DN127" s="1014"/>
      <c r="DO127" s="1014"/>
      <c r="DP127" s="1014"/>
      <c r="DQ127" s="1014" t="s">
        <v>472</v>
      </c>
      <c r="DR127" s="1014"/>
      <c r="DS127" s="1014"/>
      <c r="DT127" s="1014"/>
      <c r="DU127" s="1014"/>
      <c r="DV127" s="1015" t="s">
        <v>128</v>
      </c>
      <c r="DW127" s="1015"/>
      <c r="DX127" s="1015"/>
      <c r="DY127" s="1015"/>
      <c r="DZ127" s="1016"/>
    </row>
    <row r="128" spans="1:130" s="247" customFormat="1" ht="26.25" customHeight="1" thickBot="1" x14ac:dyDescent="0.2">
      <c r="A128" s="1137" t="s">
        <v>494</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495</v>
      </c>
      <c r="X128" s="1139"/>
      <c r="Y128" s="1139"/>
      <c r="Z128" s="1140"/>
      <c r="AA128" s="1141">
        <v>638649</v>
      </c>
      <c r="AB128" s="1142"/>
      <c r="AC128" s="1142"/>
      <c r="AD128" s="1142"/>
      <c r="AE128" s="1143"/>
      <c r="AF128" s="1144">
        <v>598316</v>
      </c>
      <c r="AG128" s="1142"/>
      <c r="AH128" s="1142"/>
      <c r="AI128" s="1142"/>
      <c r="AJ128" s="1143"/>
      <c r="AK128" s="1144">
        <v>622502</v>
      </c>
      <c r="AL128" s="1142"/>
      <c r="AM128" s="1142"/>
      <c r="AN128" s="1142"/>
      <c r="AO128" s="1143"/>
      <c r="AP128" s="1145"/>
      <c r="AQ128" s="1146"/>
      <c r="AR128" s="1146"/>
      <c r="AS128" s="1146"/>
      <c r="AT128" s="1147"/>
      <c r="AU128" s="283"/>
      <c r="AV128" s="283"/>
      <c r="AW128" s="283"/>
      <c r="AX128" s="982" t="s">
        <v>496</v>
      </c>
      <c r="AY128" s="983"/>
      <c r="AZ128" s="983"/>
      <c r="BA128" s="983"/>
      <c r="BB128" s="983"/>
      <c r="BC128" s="983"/>
      <c r="BD128" s="983"/>
      <c r="BE128" s="984"/>
      <c r="BF128" s="1148" t="s">
        <v>128</v>
      </c>
      <c r="BG128" s="1149"/>
      <c r="BH128" s="1149"/>
      <c r="BI128" s="1149"/>
      <c r="BJ128" s="1149"/>
      <c r="BK128" s="1149"/>
      <c r="BL128" s="1150"/>
      <c r="BM128" s="1148">
        <v>11.25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497</v>
      </c>
      <c r="CQ128" s="1131"/>
      <c r="CR128" s="1131"/>
      <c r="CS128" s="1131"/>
      <c r="CT128" s="1131"/>
      <c r="CU128" s="1131"/>
      <c r="CV128" s="1131"/>
      <c r="CW128" s="1131"/>
      <c r="CX128" s="1131"/>
      <c r="CY128" s="1131"/>
      <c r="CZ128" s="1131"/>
      <c r="DA128" s="1131"/>
      <c r="DB128" s="1131"/>
      <c r="DC128" s="1131"/>
      <c r="DD128" s="1131"/>
      <c r="DE128" s="1131"/>
      <c r="DF128" s="1132"/>
      <c r="DG128" s="1133" t="s">
        <v>128</v>
      </c>
      <c r="DH128" s="1134"/>
      <c r="DI128" s="1134"/>
      <c r="DJ128" s="1134"/>
      <c r="DK128" s="1134"/>
      <c r="DL128" s="1134" t="s">
        <v>128</v>
      </c>
      <c r="DM128" s="1134"/>
      <c r="DN128" s="1134"/>
      <c r="DO128" s="1134"/>
      <c r="DP128" s="1134"/>
      <c r="DQ128" s="1134" t="s">
        <v>128</v>
      </c>
      <c r="DR128" s="1134"/>
      <c r="DS128" s="1134"/>
      <c r="DT128" s="1134"/>
      <c r="DU128" s="1134"/>
      <c r="DV128" s="1135" t="s">
        <v>128</v>
      </c>
      <c r="DW128" s="1135"/>
      <c r="DX128" s="1135"/>
      <c r="DY128" s="1135"/>
      <c r="DZ128" s="1136"/>
    </row>
    <row r="129" spans="1:131" s="247" customFormat="1" ht="26.25" customHeight="1" x14ac:dyDescent="0.15">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498</v>
      </c>
      <c r="X129" s="1168"/>
      <c r="Y129" s="1168"/>
      <c r="Z129" s="1169"/>
      <c r="AA129" s="1052">
        <v>72001781</v>
      </c>
      <c r="AB129" s="1053"/>
      <c r="AC129" s="1053"/>
      <c r="AD129" s="1053"/>
      <c r="AE129" s="1054"/>
      <c r="AF129" s="1055">
        <v>71630958</v>
      </c>
      <c r="AG129" s="1053"/>
      <c r="AH129" s="1053"/>
      <c r="AI129" s="1053"/>
      <c r="AJ129" s="1054"/>
      <c r="AK129" s="1055">
        <v>71645893</v>
      </c>
      <c r="AL129" s="1053"/>
      <c r="AM129" s="1053"/>
      <c r="AN129" s="1053"/>
      <c r="AO129" s="1054"/>
      <c r="AP129" s="1170"/>
      <c r="AQ129" s="1171"/>
      <c r="AR129" s="1171"/>
      <c r="AS129" s="1171"/>
      <c r="AT129" s="1172"/>
      <c r="AU129" s="285"/>
      <c r="AV129" s="285"/>
      <c r="AW129" s="285"/>
      <c r="AX129" s="1161" t="s">
        <v>499</v>
      </c>
      <c r="AY129" s="1044"/>
      <c r="AZ129" s="1044"/>
      <c r="BA129" s="1044"/>
      <c r="BB129" s="1044"/>
      <c r="BC129" s="1044"/>
      <c r="BD129" s="1044"/>
      <c r="BE129" s="1045"/>
      <c r="BF129" s="1162" t="s">
        <v>472</v>
      </c>
      <c r="BG129" s="1163"/>
      <c r="BH129" s="1163"/>
      <c r="BI129" s="1163"/>
      <c r="BJ129" s="1163"/>
      <c r="BK129" s="1163"/>
      <c r="BL129" s="1164"/>
      <c r="BM129" s="1162">
        <v>16.25</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500</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501</v>
      </c>
      <c r="X130" s="1168"/>
      <c r="Y130" s="1168"/>
      <c r="Z130" s="1169"/>
      <c r="AA130" s="1052">
        <v>11902401</v>
      </c>
      <c r="AB130" s="1053"/>
      <c r="AC130" s="1053"/>
      <c r="AD130" s="1053"/>
      <c r="AE130" s="1054"/>
      <c r="AF130" s="1055">
        <v>11799261</v>
      </c>
      <c r="AG130" s="1053"/>
      <c r="AH130" s="1053"/>
      <c r="AI130" s="1053"/>
      <c r="AJ130" s="1054"/>
      <c r="AK130" s="1055">
        <v>11619932</v>
      </c>
      <c r="AL130" s="1053"/>
      <c r="AM130" s="1053"/>
      <c r="AN130" s="1053"/>
      <c r="AO130" s="1054"/>
      <c r="AP130" s="1170"/>
      <c r="AQ130" s="1171"/>
      <c r="AR130" s="1171"/>
      <c r="AS130" s="1171"/>
      <c r="AT130" s="1172"/>
      <c r="AU130" s="285"/>
      <c r="AV130" s="285"/>
      <c r="AW130" s="285"/>
      <c r="AX130" s="1161" t="s">
        <v>502</v>
      </c>
      <c r="AY130" s="1044"/>
      <c r="AZ130" s="1044"/>
      <c r="BA130" s="1044"/>
      <c r="BB130" s="1044"/>
      <c r="BC130" s="1044"/>
      <c r="BD130" s="1044"/>
      <c r="BE130" s="1045"/>
      <c r="BF130" s="1198">
        <v>9.3000000000000007</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503</v>
      </c>
      <c r="X131" s="1206"/>
      <c r="Y131" s="1206"/>
      <c r="Z131" s="1207"/>
      <c r="AA131" s="1099">
        <v>60099380</v>
      </c>
      <c r="AB131" s="1078"/>
      <c r="AC131" s="1078"/>
      <c r="AD131" s="1078"/>
      <c r="AE131" s="1079"/>
      <c r="AF131" s="1077">
        <v>59831697</v>
      </c>
      <c r="AG131" s="1078"/>
      <c r="AH131" s="1078"/>
      <c r="AI131" s="1078"/>
      <c r="AJ131" s="1079"/>
      <c r="AK131" s="1077">
        <v>60025961</v>
      </c>
      <c r="AL131" s="1078"/>
      <c r="AM131" s="1078"/>
      <c r="AN131" s="1078"/>
      <c r="AO131" s="1079"/>
      <c r="AP131" s="1208"/>
      <c r="AQ131" s="1209"/>
      <c r="AR131" s="1209"/>
      <c r="AS131" s="1209"/>
      <c r="AT131" s="1210"/>
      <c r="AU131" s="285"/>
      <c r="AV131" s="285"/>
      <c r="AW131" s="285"/>
      <c r="AX131" s="1180" t="s">
        <v>504</v>
      </c>
      <c r="AY131" s="1131"/>
      <c r="AZ131" s="1131"/>
      <c r="BA131" s="1131"/>
      <c r="BB131" s="1131"/>
      <c r="BC131" s="1131"/>
      <c r="BD131" s="1131"/>
      <c r="BE131" s="1132"/>
      <c r="BF131" s="1181">
        <v>72.2</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505</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506</v>
      </c>
      <c r="W132" s="1191"/>
      <c r="X132" s="1191"/>
      <c r="Y132" s="1191"/>
      <c r="Z132" s="1192"/>
      <c r="AA132" s="1193">
        <v>9.2323731129999995</v>
      </c>
      <c r="AB132" s="1194"/>
      <c r="AC132" s="1194"/>
      <c r="AD132" s="1194"/>
      <c r="AE132" s="1195"/>
      <c r="AF132" s="1196">
        <v>9.4142307209999991</v>
      </c>
      <c r="AG132" s="1194"/>
      <c r="AH132" s="1194"/>
      <c r="AI132" s="1194"/>
      <c r="AJ132" s="1195"/>
      <c r="AK132" s="1196">
        <v>9.5419243500000004</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507</v>
      </c>
      <c r="W133" s="1174"/>
      <c r="X133" s="1174"/>
      <c r="Y133" s="1174"/>
      <c r="Z133" s="1175"/>
      <c r="AA133" s="1176">
        <v>10.199999999999999</v>
      </c>
      <c r="AB133" s="1177"/>
      <c r="AC133" s="1177"/>
      <c r="AD133" s="1177"/>
      <c r="AE133" s="1178"/>
      <c r="AF133" s="1176">
        <v>9.6</v>
      </c>
      <c r="AG133" s="1177"/>
      <c r="AH133" s="1177"/>
      <c r="AI133" s="1177"/>
      <c r="AJ133" s="1178"/>
      <c r="AK133" s="1176">
        <v>9.3000000000000007</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vgHv+6FLPk4T3+Tlg0ObCLT0mnBwkt2alr7zavjdiPDsyOuxS4mR3Wb90kfgWq6fnZj/bZl/8VM9drr7G7Y8zg==" saltValue="n3nrPR80o1ma+4kTvX00d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508</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20udyXalR58uOyfZ1sQmwHmE39SU2Lq6c+lYMhC8CBN5K1/3m+AFOA2pP26hM71g8PplqAvpapVXBwREAbgTsg==" saltValue="k2ExP7q+EEfg77dl5/lm0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p+nm0genwnqd51SWjOGAhDkvvE5yT8xpDLpskZrKvyNNIqLJogkP8Y7xEs5MubqctIFIVYOJUI58cc9BE0q5LA==" saltValue="RyrsXuO52ylesKLXkBGGHA==" spinCount="100000"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510</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511</v>
      </c>
      <c r="AP7" s="304"/>
      <c r="AQ7" s="305" t="s">
        <v>512</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513</v>
      </c>
      <c r="AQ8" s="311" t="s">
        <v>514</v>
      </c>
      <c r="AR8" s="312" t="s">
        <v>515</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516</v>
      </c>
      <c r="AL9" s="1217"/>
      <c r="AM9" s="1217"/>
      <c r="AN9" s="1218"/>
      <c r="AO9" s="313">
        <v>21278202</v>
      </c>
      <c r="AP9" s="313">
        <v>69219</v>
      </c>
      <c r="AQ9" s="314">
        <v>58073</v>
      </c>
      <c r="AR9" s="315">
        <v>19.2</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517</v>
      </c>
      <c r="AL10" s="1217"/>
      <c r="AM10" s="1217"/>
      <c r="AN10" s="1218"/>
      <c r="AO10" s="316">
        <v>427934</v>
      </c>
      <c r="AP10" s="316">
        <v>1392</v>
      </c>
      <c r="AQ10" s="317">
        <v>2762</v>
      </c>
      <c r="AR10" s="318">
        <v>-49.6</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518</v>
      </c>
      <c r="AL11" s="1217"/>
      <c r="AM11" s="1217"/>
      <c r="AN11" s="1218"/>
      <c r="AO11" s="316">
        <v>49158</v>
      </c>
      <c r="AP11" s="316">
        <v>160</v>
      </c>
      <c r="AQ11" s="317">
        <v>1714</v>
      </c>
      <c r="AR11" s="318">
        <v>-90.7</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519</v>
      </c>
      <c r="AL12" s="1217"/>
      <c r="AM12" s="1217"/>
      <c r="AN12" s="1218"/>
      <c r="AO12" s="316">
        <v>13701</v>
      </c>
      <c r="AP12" s="316">
        <v>45</v>
      </c>
      <c r="AQ12" s="317">
        <v>632</v>
      </c>
      <c r="AR12" s="318">
        <v>-92.9</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520</v>
      </c>
      <c r="AL13" s="1217"/>
      <c r="AM13" s="1217"/>
      <c r="AN13" s="1218"/>
      <c r="AO13" s="316">
        <v>4037</v>
      </c>
      <c r="AP13" s="316">
        <v>13</v>
      </c>
      <c r="AQ13" s="317">
        <v>9</v>
      </c>
      <c r="AR13" s="318">
        <v>44.4</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521</v>
      </c>
      <c r="AL14" s="1217"/>
      <c r="AM14" s="1217"/>
      <c r="AN14" s="1218"/>
      <c r="AO14" s="316">
        <v>744088</v>
      </c>
      <c r="AP14" s="316">
        <v>2421</v>
      </c>
      <c r="AQ14" s="317">
        <v>1980</v>
      </c>
      <c r="AR14" s="318">
        <v>22.3</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522</v>
      </c>
      <c r="AL15" s="1217"/>
      <c r="AM15" s="1217"/>
      <c r="AN15" s="1218"/>
      <c r="AO15" s="316">
        <v>335633</v>
      </c>
      <c r="AP15" s="316">
        <v>1092</v>
      </c>
      <c r="AQ15" s="317">
        <v>1379</v>
      </c>
      <c r="AR15" s="318">
        <v>-20.8</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523</v>
      </c>
      <c r="AL16" s="1220"/>
      <c r="AM16" s="1220"/>
      <c r="AN16" s="1221"/>
      <c r="AO16" s="316">
        <v>-2043005</v>
      </c>
      <c r="AP16" s="316">
        <v>-6646</v>
      </c>
      <c r="AQ16" s="317">
        <v>-3914</v>
      </c>
      <c r="AR16" s="318">
        <v>69.8</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186</v>
      </c>
      <c r="AL17" s="1220"/>
      <c r="AM17" s="1220"/>
      <c r="AN17" s="1221"/>
      <c r="AO17" s="316">
        <v>20809748</v>
      </c>
      <c r="AP17" s="316">
        <v>67695</v>
      </c>
      <c r="AQ17" s="317">
        <v>62636</v>
      </c>
      <c r="AR17" s="318">
        <v>8.1</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524</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525</v>
      </c>
      <c r="AP20" s="324" t="s">
        <v>526</v>
      </c>
      <c r="AQ20" s="325" t="s">
        <v>527</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528</v>
      </c>
      <c r="AL21" s="1212"/>
      <c r="AM21" s="1212"/>
      <c r="AN21" s="1213"/>
      <c r="AO21" s="328">
        <v>7.44</v>
      </c>
      <c r="AP21" s="329">
        <v>6.32</v>
      </c>
      <c r="AQ21" s="330">
        <v>1.1200000000000001</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529</v>
      </c>
      <c r="AL22" s="1212"/>
      <c r="AM22" s="1212"/>
      <c r="AN22" s="1213"/>
      <c r="AO22" s="333">
        <v>98</v>
      </c>
      <c r="AP22" s="334">
        <v>99.9</v>
      </c>
      <c r="AQ22" s="335">
        <v>-1.9</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532</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511</v>
      </c>
      <c r="AP30" s="304"/>
      <c r="AQ30" s="305" t="s">
        <v>512</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513</v>
      </c>
      <c r="AQ31" s="311" t="s">
        <v>514</v>
      </c>
      <c r="AR31" s="312" t="s">
        <v>515</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533</v>
      </c>
      <c r="AL32" s="1228"/>
      <c r="AM32" s="1228"/>
      <c r="AN32" s="1229"/>
      <c r="AO32" s="343">
        <v>14549061</v>
      </c>
      <c r="AP32" s="343">
        <v>47329</v>
      </c>
      <c r="AQ32" s="344">
        <v>36995</v>
      </c>
      <c r="AR32" s="345">
        <v>27.9</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534</v>
      </c>
      <c r="AL33" s="1228"/>
      <c r="AM33" s="1228"/>
      <c r="AN33" s="1229"/>
      <c r="AO33" s="343" t="s">
        <v>535</v>
      </c>
      <c r="AP33" s="343" t="s">
        <v>535</v>
      </c>
      <c r="AQ33" s="344">
        <v>3</v>
      </c>
      <c r="AR33" s="345" t="s">
        <v>535</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536</v>
      </c>
      <c r="AL34" s="1228"/>
      <c r="AM34" s="1228"/>
      <c r="AN34" s="1229"/>
      <c r="AO34" s="343" t="s">
        <v>535</v>
      </c>
      <c r="AP34" s="343" t="s">
        <v>535</v>
      </c>
      <c r="AQ34" s="344">
        <v>81</v>
      </c>
      <c r="AR34" s="345" t="s">
        <v>535</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537</v>
      </c>
      <c r="AL35" s="1228"/>
      <c r="AM35" s="1228"/>
      <c r="AN35" s="1229"/>
      <c r="AO35" s="343">
        <v>3414417</v>
      </c>
      <c r="AP35" s="343">
        <v>11107</v>
      </c>
      <c r="AQ35" s="344">
        <v>8919</v>
      </c>
      <c r="AR35" s="345">
        <v>24.5</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538</v>
      </c>
      <c r="AL36" s="1228"/>
      <c r="AM36" s="1228"/>
      <c r="AN36" s="1229"/>
      <c r="AO36" s="343" t="s">
        <v>535</v>
      </c>
      <c r="AP36" s="343" t="s">
        <v>535</v>
      </c>
      <c r="AQ36" s="344">
        <v>380</v>
      </c>
      <c r="AR36" s="345" t="s">
        <v>535</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539</v>
      </c>
      <c r="AL37" s="1228"/>
      <c r="AM37" s="1228"/>
      <c r="AN37" s="1229"/>
      <c r="AO37" s="343">
        <v>6588</v>
      </c>
      <c r="AP37" s="343">
        <v>21</v>
      </c>
      <c r="AQ37" s="344">
        <v>886</v>
      </c>
      <c r="AR37" s="345">
        <v>-97.6</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540</v>
      </c>
      <c r="AL38" s="1231"/>
      <c r="AM38" s="1231"/>
      <c r="AN38" s="1232"/>
      <c r="AO38" s="346" t="s">
        <v>535</v>
      </c>
      <c r="AP38" s="346" t="s">
        <v>535</v>
      </c>
      <c r="AQ38" s="347">
        <v>1</v>
      </c>
      <c r="AR38" s="335" t="s">
        <v>535</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541</v>
      </c>
      <c r="AL39" s="1231"/>
      <c r="AM39" s="1231"/>
      <c r="AN39" s="1232"/>
      <c r="AO39" s="343">
        <v>-622502</v>
      </c>
      <c r="AP39" s="343">
        <v>-2025</v>
      </c>
      <c r="AQ39" s="344">
        <v>-8108</v>
      </c>
      <c r="AR39" s="345">
        <v>-75</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542</v>
      </c>
      <c r="AL40" s="1228"/>
      <c r="AM40" s="1228"/>
      <c r="AN40" s="1229"/>
      <c r="AO40" s="343">
        <v>-11619932</v>
      </c>
      <c r="AP40" s="343">
        <v>-37800</v>
      </c>
      <c r="AQ40" s="344">
        <v>-28743</v>
      </c>
      <c r="AR40" s="345">
        <v>31.5</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297</v>
      </c>
      <c r="AL41" s="1234"/>
      <c r="AM41" s="1234"/>
      <c r="AN41" s="1235"/>
      <c r="AO41" s="343">
        <v>5727632</v>
      </c>
      <c r="AP41" s="343">
        <v>18632</v>
      </c>
      <c r="AQ41" s="344">
        <v>10414</v>
      </c>
      <c r="AR41" s="345">
        <v>78.900000000000006</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543</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545</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511</v>
      </c>
      <c r="AN49" s="1224" t="s">
        <v>546</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547</v>
      </c>
      <c r="AO50" s="360" t="s">
        <v>548</v>
      </c>
      <c r="AP50" s="361" t="s">
        <v>549</v>
      </c>
      <c r="AQ50" s="362" t="s">
        <v>550</v>
      </c>
      <c r="AR50" s="363" t="s">
        <v>551</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552</v>
      </c>
      <c r="AL51" s="356"/>
      <c r="AM51" s="364">
        <v>22353527</v>
      </c>
      <c r="AN51" s="365">
        <v>70493</v>
      </c>
      <c r="AO51" s="366">
        <v>46.6</v>
      </c>
      <c r="AP51" s="367">
        <v>50880</v>
      </c>
      <c r="AQ51" s="368">
        <v>-1.4</v>
      </c>
      <c r="AR51" s="369">
        <v>48</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553</v>
      </c>
      <c r="AM52" s="372">
        <v>14484594</v>
      </c>
      <c r="AN52" s="373">
        <v>45678</v>
      </c>
      <c r="AO52" s="374">
        <v>87.9</v>
      </c>
      <c r="AP52" s="375">
        <v>27819</v>
      </c>
      <c r="AQ52" s="376">
        <v>7.5</v>
      </c>
      <c r="AR52" s="377">
        <v>80.400000000000006</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554</v>
      </c>
      <c r="AL53" s="356"/>
      <c r="AM53" s="364">
        <v>15398999</v>
      </c>
      <c r="AN53" s="365">
        <v>48906</v>
      </c>
      <c r="AO53" s="366">
        <v>-30.6</v>
      </c>
      <c r="AP53" s="367">
        <v>46395</v>
      </c>
      <c r="AQ53" s="368">
        <v>-8.8000000000000007</v>
      </c>
      <c r="AR53" s="369">
        <v>-21.8</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553</v>
      </c>
      <c r="AM54" s="372">
        <v>7390940</v>
      </c>
      <c r="AN54" s="373">
        <v>23473</v>
      </c>
      <c r="AO54" s="374">
        <v>-48.6</v>
      </c>
      <c r="AP54" s="375">
        <v>26304</v>
      </c>
      <c r="AQ54" s="376">
        <v>-5.4</v>
      </c>
      <c r="AR54" s="377">
        <v>-43.2</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555</v>
      </c>
      <c r="AL55" s="356"/>
      <c r="AM55" s="364">
        <v>13783365</v>
      </c>
      <c r="AN55" s="365">
        <v>44125</v>
      </c>
      <c r="AO55" s="366">
        <v>-9.8000000000000007</v>
      </c>
      <c r="AP55" s="367">
        <v>48088</v>
      </c>
      <c r="AQ55" s="368">
        <v>3.6</v>
      </c>
      <c r="AR55" s="369">
        <v>-13.4</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553</v>
      </c>
      <c r="AM56" s="372">
        <v>6044161</v>
      </c>
      <c r="AN56" s="373">
        <v>19349</v>
      </c>
      <c r="AO56" s="374">
        <v>-17.600000000000001</v>
      </c>
      <c r="AP56" s="375">
        <v>25183</v>
      </c>
      <c r="AQ56" s="376">
        <v>-4.3</v>
      </c>
      <c r="AR56" s="377">
        <v>-13.3</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556</v>
      </c>
      <c r="AL57" s="356"/>
      <c r="AM57" s="364">
        <v>12838494</v>
      </c>
      <c r="AN57" s="365">
        <v>41461</v>
      </c>
      <c r="AO57" s="366">
        <v>-6</v>
      </c>
      <c r="AP57" s="367">
        <v>46457</v>
      </c>
      <c r="AQ57" s="368">
        <v>-3.4</v>
      </c>
      <c r="AR57" s="369">
        <v>-2.6</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553</v>
      </c>
      <c r="AM58" s="372">
        <v>4586974</v>
      </c>
      <c r="AN58" s="373">
        <v>14813</v>
      </c>
      <c r="AO58" s="374">
        <v>-23.4</v>
      </c>
      <c r="AP58" s="375">
        <v>24020</v>
      </c>
      <c r="AQ58" s="376">
        <v>-4.5999999999999996</v>
      </c>
      <c r="AR58" s="377">
        <v>-18.8</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557</v>
      </c>
      <c r="AL59" s="356"/>
      <c r="AM59" s="364">
        <v>13673569</v>
      </c>
      <c r="AN59" s="365">
        <v>44481</v>
      </c>
      <c r="AO59" s="366">
        <v>7.3</v>
      </c>
      <c r="AP59" s="367">
        <v>51849</v>
      </c>
      <c r="AQ59" s="368">
        <v>11.6</v>
      </c>
      <c r="AR59" s="369">
        <v>-4.3</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553</v>
      </c>
      <c r="AM60" s="372">
        <v>5330047</v>
      </c>
      <c r="AN60" s="373">
        <v>17339</v>
      </c>
      <c r="AO60" s="374">
        <v>17.100000000000001</v>
      </c>
      <c r="AP60" s="375">
        <v>26326</v>
      </c>
      <c r="AQ60" s="376">
        <v>9.6</v>
      </c>
      <c r="AR60" s="377">
        <v>7.5</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558</v>
      </c>
      <c r="AL61" s="378"/>
      <c r="AM61" s="379">
        <v>15609591</v>
      </c>
      <c r="AN61" s="380">
        <v>49893</v>
      </c>
      <c r="AO61" s="381">
        <v>1.5</v>
      </c>
      <c r="AP61" s="382">
        <v>48734</v>
      </c>
      <c r="AQ61" s="383">
        <v>0.3</v>
      </c>
      <c r="AR61" s="369">
        <v>1.2</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553</v>
      </c>
      <c r="AM62" s="372">
        <v>7567343</v>
      </c>
      <c r="AN62" s="373">
        <v>24130</v>
      </c>
      <c r="AO62" s="374">
        <v>3.1</v>
      </c>
      <c r="AP62" s="375">
        <v>25930</v>
      </c>
      <c r="AQ62" s="376">
        <v>0.6</v>
      </c>
      <c r="AR62" s="377">
        <v>2.5</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sheetData>
  <sheetProtection algorithmName="SHA-512" hashValue="5w2SwvPR9EyclCZSJafsvjNFomsNh0TTkDQZ7sQyS1Ok8oZPa8y+V+Jd4X49ajmBIk1GkSR8kwdHm/ip9/bMvA==" saltValue="CpyEfL7BS0ddnyCQbOzIf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560</v>
      </c>
    </row>
    <row r="121" spans="125:125" ht="13.5" hidden="1" customHeight="1" x14ac:dyDescent="0.15">
      <c r="DU121" s="291"/>
    </row>
  </sheetData>
  <sheetProtection algorithmName="SHA-512" hashValue="vEKZQj1kjvEPj8eWVTaMFg1iLD6GL7GFYSuAPAIQ9M+XH19tdiQX4fSeQjweGTSo6Ql/tYkP8UBtHHopIVx6tQ==" saltValue="Ym7/JP5gXviWOcmlWofeR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561</v>
      </c>
    </row>
  </sheetData>
  <sheetProtection algorithmName="SHA-512" hashValue="jA/R3DldHTQhrMNUDDo2/jJQw+JSYwy4y+IUV1kBDJu+FWE0rqklkYrU3tPiFJYr1Q8PxoU+bFjtkW9lQFwNMA==" saltValue="RUcApOOJACgUYSjb+XvsV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236" t="s">
        <v>3</v>
      </c>
      <c r="D47" s="1236"/>
      <c r="E47" s="1237"/>
      <c r="F47" s="11">
        <v>10.19</v>
      </c>
      <c r="G47" s="12">
        <v>8.58</v>
      </c>
      <c r="H47" s="12">
        <v>6.94</v>
      </c>
      <c r="I47" s="12">
        <v>6.07</v>
      </c>
      <c r="J47" s="13">
        <v>5.71</v>
      </c>
    </row>
    <row r="48" spans="2:10" ht="57.75" customHeight="1" x14ac:dyDescent="0.15">
      <c r="B48" s="14"/>
      <c r="C48" s="1238" t="s">
        <v>4</v>
      </c>
      <c r="D48" s="1238"/>
      <c r="E48" s="1239"/>
      <c r="F48" s="15">
        <v>2.35</v>
      </c>
      <c r="G48" s="16">
        <v>2.33</v>
      </c>
      <c r="H48" s="16">
        <v>2.34</v>
      </c>
      <c r="I48" s="16">
        <v>2.39</v>
      </c>
      <c r="J48" s="17">
        <v>2.4</v>
      </c>
    </row>
    <row r="49" spans="2:10" ht="57.75" customHeight="1" thickBot="1" x14ac:dyDescent="0.2">
      <c r="B49" s="18"/>
      <c r="C49" s="1240" t="s">
        <v>5</v>
      </c>
      <c r="D49" s="1240"/>
      <c r="E49" s="1241"/>
      <c r="F49" s="19">
        <v>0.75</v>
      </c>
      <c r="G49" s="20" t="s">
        <v>567</v>
      </c>
      <c r="H49" s="20" t="s">
        <v>568</v>
      </c>
      <c r="I49" s="20" t="s">
        <v>569</v>
      </c>
      <c r="J49" s="21" t="s">
        <v>570</v>
      </c>
    </row>
    <row r="50" spans="2:10" ht="13.5" customHeight="1" x14ac:dyDescent="0.15"/>
  </sheetData>
  <sheetProtection algorithmName="SHA-512" hashValue="OBM2dlXJ5bO3QuD+zdQZbYt8d47pjit4gSOqE+FUlXZMUEO3mX2X4QNz3HCJobBbU2SykqiRHwvylw+3l0QcKw==" saltValue="+dBxc9e8aRyEfQOqb4lma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2021-10-13T00:26:29Z</cp:lastPrinted>
  <dcterms:created xsi:type="dcterms:W3CDTF">2021-02-05T01:08:00Z</dcterms:created>
  <dcterms:modified xsi:type="dcterms:W3CDTF">2021-10-14T01:11:46Z</dcterms:modified>
  <cp:category/>
</cp:coreProperties>
</file>