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J:\市民税-共通\03法制\規則、要綱等（法令審以外）\★施行規則別表様式集\R6改正関係（マイナンバー法項ズレ・マイナ免許証）\ホームページ更新用\"/>
    </mc:Choice>
  </mc:AlternateContent>
  <bookViews>
    <workbookView xWindow="0" yWindow="0" windowWidth="20430" windowHeight="7665"/>
  </bookViews>
  <sheets>
    <sheet name="申請書" sheetId="1" r:id="rId1"/>
  </sheets>
  <definedNames>
    <definedName name="_xlnm.Print_Area" localSheetId="0">申請書!$A$1:$X$51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1" l="1"/>
  <c r="O37" i="1" l="1"/>
  <c r="AH21" i="1"/>
  <c r="AG21" i="1"/>
  <c r="AG19" i="1"/>
  <c r="AG22" i="1"/>
  <c r="AG20" i="1"/>
  <c r="AG18" i="1"/>
  <c r="AG17" i="1"/>
  <c r="AG16" i="1"/>
  <c r="AG15" i="1"/>
  <c r="AH13" i="1"/>
  <c r="AH8" i="1"/>
  <c r="AH9" i="1"/>
  <c r="AH10" i="1"/>
  <c r="AH7" i="1"/>
  <c r="S44" i="1" s="1"/>
  <c r="AG11" i="1"/>
  <c r="AG12" i="1"/>
  <c r="AG8" i="1"/>
  <c r="AG9" i="1"/>
  <c r="AG10" i="1"/>
  <c r="AG7" i="1"/>
  <c r="AG6" i="1"/>
  <c r="AH14" i="1"/>
  <c r="AH4" i="1"/>
  <c r="AH2" i="1"/>
  <c r="AG3" i="1"/>
  <c r="AG4" i="1"/>
  <c r="S43" i="1" s="1"/>
  <c r="AG2" i="1"/>
  <c r="AE22" i="1"/>
  <c r="AF21" i="1"/>
  <c r="AE21" i="1"/>
  <c r="AE20" i="1"/>
  <c r="AE19" i="1"/>
  <c r="AE18" i="1"/>
  <c r="AE17" i="1"/>
  <c r="AE16" i="1"/>
  <c r="AE15" i="1"/>
  <c r="AF14" i="1"/>
  <c r="AF13" i="1"/>
  <c r="AE12" i="1"/>
  <c r="AE11" i="1"/>
  <c r="AF8" i="1"/>
  <c r="AF9" i="1"/>
  <c r="AF10" i="1"/>
  <c r="AF7" i="1"/>
  <c r="S42" i="1" s="1"/>
  <c r="AE8" i="1"/>
  <c r="AE9" i="1"/>
  <c r="AE10" i="1"/>
  <c r="AE7" i="1"/>
  <c r="S41" i="1" s="1"/>
  <c r="AF4" i="1"/>
  <c r="AF2" i="1"/>
  <c r="AE6" i="1"/>
  <c r="AE3" i="1"/>
  <c r="AE4" i="1"/>
  <c r="AE2" i="1"/>
  <c r="O35" i="1" l="1"/>
  <c r="O36" i="1"/>
</calcChain>
</file>

<file path=xl/comments1.xml><?xml version="1.0" encoding="utf-8"?>
<comments xmlns="http://schemas.openxmlformats.org/spreadsheetml/2006/main">
  <authors>
    <author>inecx</author>
  </authors>
  <commentList>
    <comment ref="F35" authorId="0" shapeId="0">
      <text>
        <r>
          <rPr>
            <b/>
            <sz val="9"/>
            <color indexed="81"/>
            <rFont val="ＭＳ Ｐゴシック"/>
            <family val="3"/>
            <charset val="128"/>
          </rPr>
          <t>事業所税申告書（第44号様式）　⑩資産割の金額
（100円未満切り捨て前の金額です。）</t>
        </r>
        <r>
          <rPr>
            <sz val="9"/>
            <color indexed="81"/>
            <rFont val="ＭＳ Ｐゴシック"/>
            <family val="3"/>
            <charset val="128"/>
          </rPr>
          <t xml:space="preserve">
</t>
        </r>
      </text>
    </comment>
    <comment ref="F36" authorId="0" shapeId="0">
      <text>
        <r>
          <rPr>
            <b/>
            <sz val="9"/>
            <color indexed="81"/>
            <rFont val="ＭＳ Ｐゴシック"/>
            <family val="3"/>
            <charset val="128"/>
          </rPr>
          <t>事業所税申告書（第44号様式）⑯従業者割の金額
（100円未満切り捨て前の金額です。）</t>
        </r>
      </text>
    </comment>
    <comment ref="F37" authorId="0" shapeId="0">
      <text>
        <r>
          <rPr>
            <b/>
            <sz val="9"/>
            <color indexed="81"/>
            <rFont val="ＭＳ Ｐゴシック"/>
            <family val="3"/>
            <charset val="128"/>
          </rPr>
          <t>事業所税申告書（第44号様式）⑳納付すべき事業所税額
（100円未満切り捨て後の金額です。）</t>
        </r>
      </text>
    </comment>
    <comment ref="I41" authorId="0" shapeId="0">
      <text>
        <r>
          <rPr>
            <b/>
            <sz val="9"/>
            <color indexed="81"/>
            <rFont val="ＭＳ Ｐゴシック"/>
            <family val="3"/>
            <charset val="128"/>
          </rPr>
          <t>事業所税申告書（第44号様式）
⑨課税標準となる床面積の合計</t>
        </r>
        <r>
          <rPr>
            <sz val="9"/>
            <color indexed="81"/>
            <rFont val="ＭＳ Ｐゴシック"/>
            <family val="3"/>
            <charset val="128"/>
          </rPr>
          <t xml:space="preserve">
</t>
        </r>
      </text>
    </comment>
    <comment ref="S41" authorId="0" shapeId="0">
      <text>
        <r>
          <rPr>
            <b/>
            <sz val="9"/>
            <color indexed="81"/>
            <rFont val="ＭＳ Ｐゴシック"/>
            <family val="3"/>
            <charset val="128"/>
          </rPr>
          <t>減免を受けようとする事由を選択すると自動計算されます。</t>
        </r>
      </text>
    </comment>
    <comment ref="S42" authorId="0" shapeId="0">
      <text>
        <r>
          <rPr>
            <b/>
            <sz val="9"/>
            <color indexed="81"/>
            <rFont val="ＭＳ Ｐゴシック"/>
            <family val="3"/>
            <charset val="128"/>
          </rPr>
          <t>減免を受けようとする事由を選択すると自動計算されます。</t>
        </r>
      </text>
    </comment>
    <comment ref="S43" authorId="0" shapeId="0">
      <text>
        <r>
          <rPr>
            <b/>
            <sz val="9"/>
            <color indexed="81"/>
            <rFont val="ＭＳ Ｐゴシック"/>
            <family val="3"/>
            <charset val="128"/>
          </rPr>
          <t>減免を受けようとする事由を選択すると自動計算されます。</t>
        </r>
      </text>
    </comment>
    <comment ref="S44" authorId="0" shapeId="0">
      <text>
        <r>
          <rPr>
            <b/>
            <sz val="9"/>
            <color indexed="81"/>
            <rFont val="ＭＳ Ｐゴシック"/>
            <family val="3"/>
            <charset val="128"/>
          </rPr>
          <t>減免を受けようとする事由を選択すると自動計算されます。</t>
        </r>
      </text>
    </comment>
    <comment ref="F45" authorId="0" shapeId="0">
      <text>
        <r>
          <rPr>
            <b/>
            <sz val="9"/>
            <color indexed="81"/>
            <rFont val="ＭＳ Ｐゴシック"/>
            <family val="3"/>
            <charset val="128"/>
          </rPr>
          <t>秋田市市税条例に係る減免要綱別表第５に規定する該当号を選択してください。</t>
        </r>
      </text>
    </comment>
    <comment ref="H45" authorId="0" shapeId="0">
      <text>
        <r>
          <rPr>
            <b/>
            <sz val="9"/>
            <color indexed="81"/>
            <rFont val="ＭＳ Ｐゴシック"/>
            <family val="3"/>
            <charset val="128"/>
          </rPr>
          <t xml:space="preserve">減免を受けようとする事由の詳細を記入ください。
</t>
        </r>
      </text>
    </comment>
  </commentList>
</comments>
</file>

<file path=xl/sharedStrings.xml><?xml version="1.0" encoding="utf-8"?>
<sst xmlns="http://schemas.openxmlformats.org/spreadsheetml/2006/main" count="79" uniqueCount="49">
  <si>
    <t>事　業　所　税　減　免　申　請　書</t>
    <rPh sb="0" eb="1">
      <t>コト</t>
    </rPh>
    <rPh sb="2" eb="3">
      <t>ギョウ</t>
    </rPh>
    <rPh sb="4" eb="5">
      <t>ショ</t>
    </rPh>
    <rPh sb="6" eb="7">
      <t>ゼイ</t>
    </rPh>
    <rPh sb="8" eb="9">
      <t>ゲン</t>
    </rPh>
    <rPh sb="10" eb="11">
      <t>メン</t>
    </rPh>
    <rPh sb="12" eb="13">
      <t>サル</t>
    </rPh>
    <rPh sb="14" eb="15">
      <t>ショウ</t>
    </rPh>
    <rPh sb="16" eb="17">
      <t>ショ</t>
    </rPh>
    <phoneticPr fontId="1"/>
  </si>
  <si>
    <t>日</t>
    <rPh sb="0" eb="1">
      <t>ニチ</t>
    </rPh>
    <phoneticPr fontId="1"/>
  </si>
  <si>
    <t>月</t>
    <rPh sb="0" eb="1">
      <t>ツキ</t>
    </rPh>
    <phoneticPr fontId="1"/>
  </si>
  <si>
    <t>年</t>
    <rPh sb="0" eb="1">
      <t>ネン</t>
    </rPh>
    <phoneticPr fontId="1"/>
  </si>
  <si>
    <t>（宛先）秋田市長</t>
    <rPh sb="1" eb="3">
      <t>アテサキ</t>
    </rPh>
    <rPh sb="4" eb="8">
      <t>アキタシチョウ</t>
    </rPh>
    <phoneticPr fontId="1"/>
  </si>
  <si>
    <t>住所</t>
    <rPh sb="0" eb="2">
      <t>ジュウショ</t>
    </rPh>
    <phoneticPr fontId="1"/>
  </si>
  <si>
    <t>電話</t>
    <rPh sb="0" eb="2">
      <t>デンワ</t>
    </rPh>
    <phoneticPr fontId="1"/>
  </si>
  <si>
    <t>氏名又は</t>
    <rPh sb="0" eb="2">
      <t>シメイ</t>
    </rPh>
    <rPh sb="2" eb="3">
      <t>マタ</t>
    </rPh>
    <phoneticPr fontId="1"/>
  </si>
  <si>
    <t>名称</t>
    <rPh sb="0" eb="2">
      <t>メイショウ</t>
    </rPh>
    <phoneticPr fontId="1"/>
  </si>
  <si>
    <t>代表者氏名</t>
    <rPh sb="0" eb="3">
      <t>ダイヒョウシャ</t>
    </rPh>
    <rPh sb="3" eb="5">
      <t>シメイ</t>
    </rPh>
    <phoneticPr fontId="1"/>
  </si>
  <si>
    <t>法人番号</t>
    <rPh sb="0" eb="2">
      <t>ホウジン</t>
    </rPh>
    <rPh sb="2" eb="4">
      <t>バンゴウ</t>
    </rPh>
    <phoneticPr fontId="1"/>
  </si>
  <si>
    <t>申請者</t>
    <rPh sb="0" eb="3">
      <t>シンセイシャ</t>
    </rPh>
    <phoneticPr fontId="1"/>
  </si>
  <si>
    <t>（納税義務者）</t>
    <rPh sb="1" eb="3">
      <t>ノウゼイ</t>
    </rPh>
    <rPh sb="3" eb="6">
      <t>ギムシャ</t>
    </rPh>
    <phoneticPr fontId="1"/>
  </si>
  <si>
    <t>　秋田市市税条例第144条第１項および第２項の規定に基づき、下記の事業所税について、減免してくださるよう申請します。</t>
    <rPh sb="1" eb="4">
      <t>アキタシ</t>
    </rPh>
    <rPh sb="4" eb="5">
      <t>シ</t>
    </rPh>
    <rPh sb="5" eb="6">
      <t>ゼイ</t>
    </rPh>
    <rPh sb="6" eb="8">
      <t>ジョウレイ</t>
    </rPh>
    <rPh sb="8" eb="9">
      <t>ダイ</t>
    </rPh>
    <rPh sb="12" eb="13">
      <t>ジョウ</t>
    </rPh>
    <rPh sb="13" eb="14">
      <t>ダイ</t>
    </rPh>
    <rPh sb="15" eb="16">
      <t>コウ</t>
    </rPh>
    <rPh sb="19" eb="20">
      <t>ダイ</t>
    </rPh>
    <rPh sb="21" eb="22">
      <t>コウ</t>
    </rPh>
    <rPh sb="23" eb="25">
      <t>キテイ</t>
    </rPh>
    <rPh sb="26" eb="27">
      <t>モト</t>
    </rPh>
    <rPh sb="30" eb="32">
      <t>カキ</t>
    </rPh>
    <rPh sb="33" eb="36">
      <t>ジギョウショ</t>
    </rPh>
    <rPh sb="36" eb="37">
      <t>ゼイ</t>
    </rPh>
    <rPh sb="42" eb="44">
      <t>ゲンメン</t>
    </rPh>
    <rPh sb="52" eb="54">
      <t>シンセイ</t>
    </rPh>
    <phoneticPr fontId="1"/>
  </si>
  <si>
    <t>減免対象期間</t>
    <rPh sb="0" eb="2">
      <t>ゲンメン</t>
    </rPh>
    <rPh sb="2" eb="4">
      <t>タイショウ</t>
    </rPh>
    <rPh sb="4" eb="6">
      <t>キカン</t>
    </rPh>
    <phoneticPr fontId="1"/>
  </si>
  <si>
    <t>事業種目</t>
    <rPh sb="0" eb="2">
      <t>ジギョウ</t>
    </rPh>
    <rPh sb="2" eb="4">
      <t>シュモク</t>
    </rPh>
    <phoneticPr fontId="1"/>
  </si>
  <si>
    <t>区分</t>
    <rPh sb="0" eb="2">
      <t>クブン</t>
    </rPh>
    <phoneticPr fontId="1"/>
  </si>
  <si>
    <t>資産割</t>
    <rPh sb="0" eb="2">
      <t>シサン</t>
    </rPh>
    <rPh sb="2" eb="3">
      <t>ワリ</t>
    </rPh>
    <phoneticPr fontId="1"/>
  </si>
  <si>
    <t>従業者割</t>
    <rPh sb="0" eb="3">
      <t>ジュウギョウシャ</t>
    </rPh>
    <rPh sb="3" eb="4">
      <t>ワリ</t>
    </rPh>
    <phoneticPr fontId="1"/>
  </si>
  <si>
    <t>合計</t>
    <rPh sb="0" eb="2">
      <t>ゴウケイ</t>
    </rPh>
    <phoneticPr fontId="1"/>
  </si>
  <si>
    <t>申請等の区分</t>
    <rPh sb="0" eb="2">
      <t>シンセイ</t>
    </rPh>
    <rPh sb="2" eb="3">
      <t>トウ</t>
    </rPh>
    <rPh sb="4" eb="6">
      <t>クブン</t>
    </rPh>
    <phoneticPr fontId="1"/>
  </si>
  <si>
    <t>円</t>
    <rPh sb="0" eb="1">
      <t>エン</t>
    </rPh>
    <phoneticPr fontId="1"/>
  </si>
  <si>
    <t>までの事業年度又は課税期間</t>
    <rPh sb="3" eb="5">
      <t>ジギョウ</t>
    </rPh>
    <rPh sb="5" eb="7">
      <t>ネンド</t>
    </rPh>
    <rPh sb="7" eb="8">
      <t>マタ</t>
    </rPh>
    <rPh sb="9" eb="11">
      <t>カゼイ</t>
    </rPh>
    <rPh sb="11" eb="13">
      <t>キカン</t>
    </rPh>
    <phoneticPr fontId="1"/>
  </si>
  <si>
    <t>の申告分・修正申告分・更正・決定</t>
    <rPh sb="1" eb="3">
      <t>シンコク</t>
    </rPh>
    <rPh sb="3" eb="4">
      <t>ブン</t>
    </rPh>
    <rPh sb="5" eb="7">
      <t>シュウセイ</t>
    </rPh>
    <rPh sb="7" eb="9">
      <t>シンコク</t>
    </rPh>
    <rPh sb="9" eb="10">
      <t>ブン</t>
    </rPh>
    <rPh sb="11" eb="13">
      <t>コウセイ</t>
    </rPh>
    <rPh sb="14" eb="16">
      <t>ケッテイ</t>
    </rPh>
    <phoneticPr fontId="1"/>
  </si>
  <si>
    <t>減免を受けよう
とする事由</t>
    <rPh sb="0" eb="2">
      <t>ゲンメン</t>
    </rPh>
    <rPh sb="3" eb="4">
      <t>ウ</t>
    </rPh>
    <rPh sb="11" eb="13">
      <t>ジユウ</t>
    </rPh>
    <phoneticPr fontId="1"/>
  </si>
  <si>
    <t>決算期</t>
    <rPh sb="0" eb="2">
      <t>ケッサン</t>
    </rPh>
    <rPh sb="2" eb="3">
      <t>キ</t>
    </rPh>
    <phoneticPr fontId="1"/>
  </si>
  <si>
    <t>事業所税額</t>
    <rPh sb="0" eb="3">
      <t>ジギョウショ</t>
    </rPh>
    <rPh sb="3" eb="4">
      <t>ゼイ</t>
    </rPh>
    <rPh sb="4" eb="5">
      <t>ガク</t>
    </rPh>
    <phoneticPr fontId="1"/>
  </si>
  <si>
    <t>減免を受けようとする額</t>
    <rPh sb="0" eb="2">
      <t>ゲンメン</t>
    </rPh>
    <rPh sb="3" eb="4">
      <t>ウ</t>
    </rPh>
    <rPh sb="10" eb="11">
      <t>ガク</t>
    </rPh>
    <phoneticPr fontId="1"/>
  </si>
  <si>
    <t>減免対象額</t>
    <rPh sb="0" eb="2">
      <t>ゲンメン</t>
    </rPh>
    <rPh sb="2" eb="4">
      <t>タイショウ</t>
    </rPh>
    <rPh sb="4" eb="5">
      <t>ガク</t>
    </rPh>
    <phoneticPr fontId="1"/>
  </si>
  <si>
    <t>㎡</t>
    <phoneticPr fontId="1"/>
  </si>
  <si>
    <t>から</t>
    <phoneticPr fontId="1"/>
  </si>
  <si>
    <t>施設等の概要</t>
    <rPh sb="0" eb="2">
      <t>シセツ</t>
    </rPh>
    <rPh sb="2" eb="3">
      <t>トウ</t>
    </rPh>
    <rPh sb="4" eb="6">
      <t>ガイヨウ</t>
    </rPh>
    <phoneticPr fontId="1"/>
  </si>
  <si>
    <t>事業所用家屋の所在地</t>
    <rPh sb="0" eb="3">
      <t>ジギョウショ</t>
    </rPh>
    <rPh sb="3" eb="4">
      <t>ヨウ</t>
    </rPh>
    <rPh sb="4" eb="6">
      <t>カオク</t>
    </rPh>
    <rPh sb="7" eb="10">
      <t>ショザイチ</t>
    </rPh>
    <phoneticPr fontId="1"/>
  </si>
  <si>
    <t>人</t>
    <rPh sb="0" eb="1">
      <t>ニン</t>
    </rPh>
    <phoneticPr fontId="1"/>
  </si>
  <si>
    <t>課税標準</t>
    <rPh sb="0" eb="2">
      <t>カゼイ</t>
    </rPh>
    <rPh sb="2" eb="4">
      <t>ヒョウジュン</t>
    </rPh>
    <phoneticPr fontId="1"/>
  </si>
  <si>
    <t>床面積</t>
    <rPh sb="0" eb="3">
      <t>ユカメンセキ</t>
    </rPh>
    <phoneticPr fontId="1"/>
  </si>
  <si>
    <t>従業員</t>
    <rPh sb="0" eb="3">
      <t>ジュウギョウイン</t>
    </rPh>
    <phoneticPr fontId="1"/>
  </si>
  <si>
    <t>減免対象</t>
    <rPh sb="0" eb="2">
      <t>ゲンメン</t>
    </rPh>
    <rPh sb="2" eb="4">
      <t>タイショウ</t>
    </rPh>
    <phoneticPr fontId="1"/>
  </si>
  <si>
    <t>［注］</t>
    <rPh sb="1" eb="2">
      <t>チュウ</t>
    </rPh>
    <phoneticPr fontId="1"/>
  </si>
  <si>
    <t>　「申請等の区分」欄は、該当するものを○で囲んでください。</t>
    <rPh sb="2" eb="4">
      <t>シンセイ</t>
    </rPh>
    <rPh sb="4" eb="5">
      <t>トウ</t>
    </rPh>
    <rPh sb="6" eb="8">
      <t>クブン</t>
    </rPh>
    <rPh sb="9" eb="10">
      <t>ラン</t>
    </rPh>
    <rPh sb="12" eb="14">
      <t>ガイトウ</t>
    </rPh>
    <rPh sb="21" eb="22">
      <t>カコ</t>
    </rPh>
    <phoneticPr fontId="1"/>
  </si>
  <si>
    <t>整 理 番 号</t>
    <rPh sb="0" eb="1">
      <t>ヒトシ</t>
    </rPh>
    <rPh sb="2" eb="3">
      <t>リ</t>
    </rPh>
    <rPh sb="4" eb="5">
      <t>バン</t>
    </rPh>
    <rPh sb="6" eb="7">
      <t>ゴウ</t>
    </rPh>
    <phoneticPr fontId="1"/>
  </si>
  <si>
    <t>第９号様式その８</t>
    <rPh sb="0" eb="1">
      <t>ダイ</t>
    </rPh>
    <rPh sb="2" eb="3">
      <t>ゴウ</t>
    </rPh>
    <rPh sb="3" eb="5">
      <t>ヨウシキ</t>
    </rPh>
    <phoneticPr fontId="1"/>
  </si>
  <si>
    <t>令和</t>
    <rPh sb="0" eb="2">
      <t>レイワ</t>
    </rPh>
    <phoneticPr fontId="1"/>
  </si>
  <si>
    <t>号</t>
    <rPh sb="0" eb="1">
      <t>ゴウ</t>
    </rPh>
    <phoneticPr fontId="1"/>
  </si>
  <si>
    <t>資産割</t>
    <rPh sb="0" eb="3">
      <t>シサンワリ</t>
    </rPh>
    <phoneticPr fontId="1"/>
  </si>
  <si>
    <t>従業員割</t>
    <rPh sb="0" eb="3">
      <t>ジュウギョウイン</t>
    </rPh>
    <rPh sb="3" eb="4">
      <t>ワ</t>
    </rPh>
    <phoneticPr fontId="1"/>
  </si>
  <si>
    <t>令和</t>
  </si>
  <si>
    <t>令和</t>
    <rPh sb="0" eb="2">
      <t>レイワ</t>
    </rPh>
    <phoneticPr fontId="1"/>
  </si>
  <si>
    <t>　「法人番号」欄には、納税義務者が法人の場合は、納税義務者の法人番号（行政手続における特定の個人を識別するための番号の利用等に関する法律第２条第１６項に規定する法人番号をいう。）を記載してください。</t>
    <rPh sb="2" eb="4">
      <t>ホウジン</t>
    </rPh>
    <rPh sb="4" eb="6">
      <t>バンゴウ</t>
    </rPh>
    <rPh sb="7" eb="8">
      <t>ラン</t>
    </rPh>
    <rPh sb="11" eb="13">
      <t>ノウゼイ</t>
    </rPh>
    <rPh sb="13" eb="16">
      <t>ギムシャ</t>
    </rPh>
    <rPh sb="17" eb="19">
      <t>ホウジン</t>
    </rPh>
    <rPh sb="20" eb="22">
      <t>バアイ</t>
    </rPh>
    <rPh sb="24" eb="26">
      <t>ノウゼイ</t>
    </rPh>
    <rPh sb="26" eb="29">
      <t>ギムシャ</t>
    </rPh>
    <rPh sb="30" eb="32">
      <t>ホウジン</t>
    </rPh>
    <rPh sb="32" eb="34">
      <t>バンゴウ</t>
    </rPh>
    <rPh sb="35" eb="37">
      <t>ギョウセイ</t>
    </rPh>
    <rPh sb="37" eb="39">
      <t>テツヅ</t>
    </rPh>
    <rPh sb="43" eb="45">
      <t>トクテイ</t>
    </rPh>
    <rPh sb="46" eb="48">
      <t>コジン</t>
    </rPh>
    <rPh sb="49" eb="51">
      <t>シキベツ</t>
    </rPh>
    <rPh sb="56" eb="58">
      <t>バンゴウ</t>
    </rPh>
    <rPh sb="59" eb="61">
      <t>リヨウ</t>
    </rPh>
    <rPh sb="61" eb="62">
      <t>トウ</t>
    </rPh>
    <rPh sb="63" eb="64">
      <t>カン</t>
    </rPh>
    <rPh sb="66" eb="68">
      <t>ホウリツ</t>
    </rPh>
    <rPh sb="68" eb="69">
      <t>ダイ</t>
    </rPh>
    <rPh sb="70" eb="71">
      <t>ジョウ</t>
    </rPh>
    <rPh sb="71" eb="72">
      <t>ダイ</t>
    </rPh>
    <rPh sb="74" eb="75">
      <t>コウ</t>
    </rPh>
    <rPh sb="76" eb="78">
      <t>キテイ</t>
    </rPh>
    <rPh sb="80" eb="82">
      <t>ホウジン</t>
    </rPh>
    <rPh sb="82" eb="84">
      <t>バンゴウ</t>
    </rPh>
    <rPh sb="90" eb="9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</si>
</sst>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0;&quot;△ &quot;#,##0.00"/>
    <numFmt numFmtId="178" formatCode="&quot;(&quot;\&amp;\ 0\ \&amp;&quot;)&quot;"/>
    <numFmt numFmtId="179"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18"/>
      <color theme="1"/>
      <name val="ＭＳ ゴシック"/>
      <family val="3"/>
      <charset val="128"/>
    </font>
    <font>
      <sz val="9"/>
      <color indexed="81"/>
      <name val="ＭＳ Ｐゴシック"/>
      <family val="3"/>
      <charset val="128"/>
    </font>
    <font>
      <b/>
      <sz val="9"/>
      <color indexed="81"/>
      <name val="ＭＳ Ｐゴシック"/>
      <family val="3"/>
      <charset val="128"/>
    </font>
    <font>
      <sz val="1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5" tint="0.399975585192419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lignment vertical="center"/>
    </xf>
    <xf numFmtId="0" fontId="2" fillId="0" borderId="11" xfId="0" applyFont="1" applyBorder="1">
      <alignment vertical="center"/>
    </xf>
    <xf numFmtId="0" fontId="2" fillId="0" borderId="15" xfId="0" applyFont="1" applyBorder="1" applyAlignment="1">
      <alignment horizontal="center"/>
    </xf>
    <xf numFmtId="0" fontId="2" fillId="0" borderId="18" xfId="0" applyFont="1" applyBorder="1" applyAlignment="1">
      <alignment horizont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xf>
    <xf numFmtId="0" fontId="3" fillId="0" borderId="11" xfId="0" applyFont="1" applyBorder="1">
      <alignment vertical="center"/>
    </xf>
    <xf numFmtId="0" fontId="2" fillId="0" borderId="17" xfId="0" applyFont="1" applyBorder="1" applyAlignment="1">
      <alignment horizontal="center"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26" xfId="0" applyFont="1" applyBorder="1">
      <alignment vertical="center"/>
    </xf>
    <xf numFmtId="0" fontId="2" fillId="0" borderId="28" xfId="0" applyFont="1" applyBorder="1" applyAlignment="1">
      <alignment horizontal="center" vertical="center"/>
    </xf>
    <xf numFmtId="0" fontId="2" fillId="0" borderId="26" xfId="0" applyFont="1" applyBorder="1" applyAlignment="1">
      <alignment horizontal="center"/>
    </xf>
    <xf numFmtId="0" fontId="2" fillId="0" borderId="28" xfId="0" applyFont="1" applyBorder="1" applyAlignment="1">
      <alignment horizontal="center"/>
    </xf>
    <xf numFmtId="0" fontId="2" fillId="0" borderId="27"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3" fillId="0" borderId="12"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0" xfId="0" applyFont="1" applyAlignment="1">
      <alignment vertical="top"/>
    </xf>
    <xf numFmtId="0" fontId="2" fillId="0" borderId="0" xfId="0" applyFont="1" applyBorder="1" applyAlignment="1">
      <alignment horizontal="distributed" vertical="distributed"/>
    </xf>
    <xf numFmtId="0" fontId="2" fillId="0" borderId="0" xfId="0" applyFont="1" applyBorder="1" applyAlignment="1">
      <alignment horizontal="right" vertical="center"/>
    </xf>
    <xf numFmtId="49" fontId="2" fillId="0" borderId="0" xfId="0" applyNumberFormat="1" applyFont="1">
      <alignment vertical="center"/>
    </xf>
    <xf numFmtId="0" fontId="2" fillId="0" borderId="0" xfId="0" applyNumberFormat="1" applyFont="1">
      <alignment vertical="center"/>
    </xf>
    <xf numFmtId="0" fontId="2" fillId="2" borderId="0" xfId="0" applyNumberFormat="1" applyFont="1" applyFill="1" applyAlignment="1">
      <alignment horizontal="left" vertical="center"/>
    </xf>
    <xf numFmtId="0" fontId="2" fillId="0" borderId="0" xfId="0" applyNumberFormat="1" applyFont="1" applyAlignment="1">
      <alignment horizontal="center" vertical="center"/>
    </xf>
    <xf numFmtId="49" fontId="2" fillId="3" borderId="0" xfId="0" applyNumberFormat="1" applyFont="1" applyFill="1" applyAlignment="1">
      <alignment horizontal="left" vertical="center"/>
    </xf>
    <xf numFmtId="0" fontId="2" fillId="3" borderId="0" xfId="0" applyNumberFormat="1" applyFont="1" applyFill="1" applyAlignment="1">
      <alignment horizontal="left" vertical="center"/>
    </xf>
    <xf numFmtId="0" fontId="2" fillId="0" borderId="0" xfId="0" applyNumberFormat="1" applyFont="1" applyAlignment="1">
      <alignment horizontal="left" vertical="center"/>
    </xf>
    <xf numFmtId="49" fontId="2" fillId="0" borderId="0" xfId="0" applyNumberFormat="1" applyFont="1" applyAlignment="1">
      <alignment horizontal="left" vertical="center"/>
    </xf>
    <xf numFmtId="0" fontId="2" fillId="4" borderId="0" xfId="0" applyNumberFormat="1" applyFont="1" applyFill="1" applyAlignment="1">
      <alignment horizontal="left" vertical="center"/>
    </xf>
    <xf numFmtId="0" fontId="2" fillId="0" borderId="17" xfId="0" applyFont="1" applyBorder="1" applyAlignment="1" applyProtection="1">
      <alignment vertical="center" shrinkToFit="1"/>
      <protection locked="0"/>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2" fillId="0" borderId="0" xfId="0" applyFont="1" applyBorder="1" applyAlignment="1">
      <alignment horizontal="left" vertical="top" wrapText="1"/>
    </xf>
    <xf numFmtId="0" fontId="2" fillId="0" borderId="25" xfId="0" applyFont="1" applyBorder="1" applyAlignment="1">
      <alignment horizontal="distributed" vertical="center"/>
    </xf>
    <xf numFmtId="0" fontId="2" fillId="0" borderId="9" xfId="0" applyFont="1" applyBorder="1" applyAlignment="1">
      <alignment horizontal="distributed" vertical="center"/>
    </xf>
    <xf numFmtId="0" fontId="2" fillId="0" borderId="0" xfId="0" applyFont="1" applyBorder="1" applyAlignment="1" applyProtection="1">
      <alignment horizontal="center" vertical="center" shrinkToFit="1"/>
      <protection locked="0"/>
    </xf>
    <xf numFmtId="0" fontId="2" fillId="0" borderId="0" xfId="0" applyFont="1" applyBorder="1" applyAlignment="1" applyProtection="1">
      <alignment horizontal="left" vertical="top" wrapText="1"/>
      <protection locked="0"/>
    </xf>
    <xf numFmtId="0" fontId="2" fillId="0" borderId="0" xfId="0" applyFont="1" applyBorder="1" applyAlignment="1" applyProtection="1">
      <alignment horizontal="left" vertical="center" shrinkToFit="1"/>
      <protection locked="0"/>
    </xf>
    <xf numFmtId="0" fontId="2" fillId="0" borderId="0" xfId="0" applyFont="1" applyBorder="1" applyAlignment="1" applyProtection="1">
      <alignment horizontal="left" vertical="top" wrapText="1" shrinkToFit="1"/>
      <protection locked="0"/>
    </xf>
    <xf numFmtId="49" fontId="2" fillId="0" borderId="0" xfId="0" applyNumberFormat="1" applyFont="1" applyBorder="1" applyAlignment="1" applyProtection="1">
      <alignment horizontal="left" vertical="center"/>
      <protection locked="0"/>
    </xf>
    <xf numFmtId="176" fontId="2" fillId="0" borderId="16" xfId="0" applyNumberFormat="1" applyFont="1" applyBorder="1" applyAlignment="1" applyProtection="1">
      <alignment horizontal="right" vertical="center" shrinkToFit="1"/>
      <protection locked="0"/>
    </xf>
    <xf numFmtId="176" fontId="2" fillId="0" borderId="17" xfId="0" applyNumberFormat="1" applyFont="1" applyBorder="1" applyAlignment="1" applyProtection="1">
      <alignment horizontal="right" vertical="center" shrinkToFit="1"/>
      <protection locked="0"/>
    </xf>
    <xf numFmtId="176" fontId="2" fillId="0" borderId="16" xfId="0" applyNumberFormat="1" applyFont="1" applyFill="1" applyBorder="1" applyAlignment="1" applyProtection="1">
      <alignment horizontal="right" vertical="center"/>
    </xf>
    <xf numFmtId="176" fontId="2" fillId="0" borderId="17" xfId="0" applyNumberFormat="1" applyFont="1" applyFill="1" applyBorder="1" applyAlignment="1" applyProtection="1">
      <alignment horizontal="right" vertical="center"/>
    </xf>
    <xf numFmtId="176" fontId="2" fillId="0" borderId="10" xfId="0" applyNumberFormat="1" applyFont="1" applyFill="1" applyBorder="1" applyAlignment="1" applyProtection="1">
      <alignment horizontal="right" vertical="center"/>
    </xf>
    <xf numFmtId="176" fontId="2" fillId="0" borderId="11" xfId="0" applyNumberFormat="1" applyFont="1" applyFill="1" applyBorder="1" applyAlignment="1" applyProtection="1">
      <alignment horizontal="right" vertical="center"/>
    </xf>
    <xf numFmtId="176" fontId="2" fillId="0" borderId="13" xfId="0" applyNumberFormat="1" applyFont="1" applyBorder="1" applyAlignment="1" applyProtection="1">
      <alignment horizontal="right" vertical="center"/>
    </xf>
    <xf numFmtId="176" fontId="2" fillId="0" borderId="14" xfId="0" applyNumberFormat="1" applyFont="1" applyBorder="1" applyAlignment="1" applyProtection="1">
      <alignment horizontal="right" vertical="center"/>
    </xf>
    <xf numFmtId="0" fontId="2" fillId="0" borderId="16"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29" xfId="0" applyFont="1" applyBorder="1" applyAlignment="1">
      <alignment horizontal="distributed" vertical="center"/>
    </xf>
    <xf numFmtId="0" fontId="3" fillId="0" borderId="14" xfId="0" applyFont="1" applyBorder="1" applyAlignment="1">
      <alignment horizontal="left" vertical="center"/>
    </xf>
    <xf numFmtId="0" fontId="3" fillId="0" borderId="27" xfId="0" applyFont="1" applyBorder="1" applyAlignment="1">
      <alignment horizontal="left" vertical="center"/>
    </xf>
    <xf numFmtId="0" fontId="3" fillId="0" borderId="25" xfId="0" applyFont="1" applyBorder="1" applyAlignment="1">
      <alignment horizontal="distributed" vertical="center" wrapText="1"/>
    </xf>
    <xf numFmtId="0" fontId="3" fillId="0" borderId="9" xfId="0" applyFont="1" applyBorder="1" applyAlignment="1">
      <alignment horizontal="distributed"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2" fillId="0" borderId="0" xfId="0" applyFont="1" applyBorder="1" applyAlignment="1">
      <alignment horizontal="distributed" vertical="distributed"/>
    </xf>
    <xf numFmtId="0" fontId="2" fillId="0" borderId="9" xfId="0" applyFont="1" applyBorder="1" applyAlignment="1" applyProtection="1">
      <alignment horizontal="center" vertical="center" shrinkToFit="1"/>
      <protection locked="0"/>
    </xf>
    <xf numFmtId="179" fontId="2" fillId="0" borderId="11" xfId="0" applyNumberFormat="1"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2" fillId="0" borderId="30"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34" xfId="0" applyFont="1" applyBorder="1" applyAlignment="1">
      <alignment horizontal="center" vertical="center" textRotation="255"/>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176" fontId="2" fillId="0" borderId="19" xfId="0" applyNumberFormat="1" applyFont="1" applyBorder="1" applyAlignment="1" applyProtection="1">
      <alignment horizontal="right" vertical="center" shrinkToFit="1"/>
      <protection locked="0"/>
    </xf>
    <xf numFmtId="176" fontId="2" fillId="0" borderId="0" xfId="0" applyNumberFormat="1" applyFont="1" applyBorder="1" applyAlignment="1" applyProtection="1">
      <alignment horizontal="right" vertical="center" shrinkToFit="1"/>
      <protection locked="0"/>
    </xf>
    <xf numFmtId="176" fontId="2" fillId="0" borderId="19" xfId="0" applyNumberFormat="1" applyFont="1" applyFill="1" applyBorder="1" applyAlignment="1" applyProtection="1">
      <alignment horizontal="right" vertical="center"/>
      <protection locked="0"/>
    </xf>
    <xf numFmtId="176" fontId="2" fillId="0" borderId="0" xfId="0" applyNumberFormat="1" applyFont="1" applyFill="1" applyBorder="1" applyAlignment="1" applyProtection="1">
      <alignment horizontal="right" vertical="center"/>
      <protection locked="0"/>
    </xf>
    <xf numFmtId="177" fontId="2" fillId="0" borderId="22" xfId="0" applyNumberFormat="1" applyFont="1" applyBorder="1" applyAlignment="1" applyProtection="1">
      <alignment horizontal="right" vertical="center" shrinkToFit="1"/>
      <protection locked="0"/>
    </xf>
    <xf numFmtId="177" fontId="2" fillId="0" borderId="23" xfId="0" applyNumberFormat="1" applyFont="1" applyBorder="1" applyAlignment="1" applyProtection="1">
      <alignment horizontal="right" vertical="center" shrinkToFit="1"/>
      <protection locked="0"/>
    </xf>
    <xf numFmtId="177" fontId="2" fillId="0" borderId="22" xfId="0" applyNumberFormat="1" applyFont="1" applyFill="1" applyBorder="1" applyAlignment="1" applyProtection="1">
      <alignment horizontal="right" vertical="center"/>
      <protection locked="0"/>
    </xf>
    <xf numFmtId="177" fontId="2" fillId="0" borderId="23" xfId="0" applyNumberFormat="1" applyFont="1" applyFill="1" applyBorder="1" applyAlignment="1" applyProtection="1">
      <alignment horizontal="right" vertical="center"/>
      <protection locked="0"/>
    </xf>
    <xf numFmtId="177" fontId="2" fillId="0" borderId="22" xfId="0" applyNumberFormat="1" applyFont="1" applyBorder="1" applyAlignment="1" applyProtection="1">
      <alignment horizontal="right" vertical="center"/>
      <protection locked="0"/>
    </xf>
    <xf numFmtId="177" fontId="2" fillId="0" borderId="23" xfId="0" applyNumberFormat="1" applyFont="1" applyBorder="1" applyAlignment="1" applyProtection="1">
      <alignment horizontal="right" vertical="center"/>
      <protection locked="0"/>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26"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27" xfId="0" applyFont="1" applyBorder="1" applyAlignment="1">
      <alignment horizontal="distributed" vertical="center"/>
    </xf>
    <xf numFmtId="176" fontId="7" fillId="0" borderId="22" xfId="0" applyNumberFormat="1" applyFont="1" applyFill="1" applyBorder="1" applyAlignment="1" applyProtection="1">
      <alignment horizontal="right" vertical="center"/>
    </xf>
    <xf numFmtId="176" fontId="7" fillId="0" borderId="23" xfId="0" applyNumberFormat="1" applyFont="1" applyFill="1" applyBorder="1" applyAlignment="1" applyProtection="1">
      <alignment horizontal="right" vertical="center"/>
    </xf>
    <xf numFmtId="0" fontId="3" fillId="0" borderId="10" xfId="0" applyNumberFormat="1" applyFont="1" applyBorder="1" applyAlignment="1" applyProtection="1">
      <alignment horizontal="center" vertical="center" shrinkToFit="1"/>
      <protection locked="0"/>
    </xf>
    <xf numFmtId="178" fontId="3" fillId="0" borderId="11" xfId="0" applyNumberFormat="1" applyFont="1" applyBorder="1" applyAlignment="1" applyProtection="1">
      <alignment horizontal="center" vertical="center" shrinkToFit="1"/>
      <protection locked="0"/>
    </xf>
    <xf numFmtId="178" fontId="3" fillId="0" borderId="37" xfId="0" applyNumberFormat="1" applyFont="1" applyBorder="1" applyAlignment="1" applyProtection="1">
      <alignment horizontal="center" vertical="center" shrinkToFit="1"/>
      <protection locked="0"/>
    </xf>
    <xf numFmtId="178" fontId="3" fillId="0" borderId="7" xfId="0" applyNumberFormat="1"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2" fillId="0" borderId="14" xfId="0" applyFont="1" applyBorder="1" applyAlignment="1">
      <alignment horizontal="left"/>
    </xf>
    <xf numFmtId="0" fontId="3" fillId="0" borderId="0" xfId="0" applyFont="1" applyBorder="1" applyAlignment="1">
      <alignment horizontal="distributed" vertical="center"/>
    </xf>
    <xf numFmtId="176" fontId="2" fillId="0" borderId="38" xfId="0" applyNumberFormat="1" applyFont="1" applyBorder="1" applyAlignment="1" applyProtection="1">
      <alignment horizontal="right" vertical="center" shrinkToFit="1"/>
      <protection locked="0"/>
    </xf>
    <xf numFmtId="176" fontId="2" fillId="0" borderId="39" xfId="0" applyNumberFormat="1" applyFont="1" applyBorder="1" applyAlignment="1" applyProtection="1">
      <alignment horizontal="right" vertical="center" shrinkToFit="1"/>
      <protection locked="0"/>
    </xf>
    <xf numFmtId="0" fontId="2" fillId="0" borderId="20" xfId="0" applyFont="1" applyBorder="1" applyAlignment="1" applyProtection="1">
      <alignment horizontal="right" vertical="center"/>
      <protection locked="0"/>
    </xf>
    <xf numFmtId="0" fontId="2" fillId="0" borderId="21" xfId="0" applyFont="1" applyBorder="1" applyAlignment="1" applyProtection="1">
      <alignment horizontal="right" vertical="center"/>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179" fontId="2" fillId="0" borderId="14" xfId="0" applyNumberFormat="1"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3" fillId="0" borderId="17" xfId="0" applyFont="1" applyBorder="1" applyAlignment="1">
      <alignment horizontal="left" vertical="center"/>
    </xf>
    <xf numFmtId="0" fontId="3" fillId="0" borderId="28" xfId="0" applyFont="1" applyBorder="1" applyAlignment="1">
      <alignment horizontal="left" vertical="center"/>
    </xf>
    <xf numFmtId="176" fontId="7" fillId="0" borderId="20" xfId="0" applyNumberFormat="1" applyFont="1" applyBorder="1" applyAlignment="1" applyProtection="1">
      <alignment horizontal="right" vertical="center"/>
    </xf>
    <xf numFmtId="176" fontId="7" fillId="0" borderId="21" xfId="0" applyNumberFormat="1" applyFont="1" applyBorder="1" applyAlignment="1" applyProtection="1">
      <alignment horizontal="right" vertical="center"/>
    </xf>
    <xf numFmtId="176" fontId="7" fillId="0" borderId="13" xfId="0" applyNumberFormat="1" applyFont="1" applyFill="1" applyBorder="1" applyAlignment="1" applyProtection="1">
      <alignment horizontal="right" vertical="center"/>
    </xf>
    <xf numFmtId="176" fontId="7" fillId="0" borderId="14" xfId="0" applyNumberFormat="1" applyFont="1" applyFill="1" applyBorder="1" applyAlignment="1" applyProtection="1">
      <alignment horizontal="right" vertical="center"/>
    </xf>
    <xf numFmtId="176" fontId="7" fillId="0" borderId="22" xfId="0" applyNumberFormat="1" applyFont="1" applyBorder="1" applyAlignment="1" applyProtection="1">
      <alignment horizontal="right" vertical="center"/>
    </xf>
    <xf numFmtId="176" fontId="7" fillId="0" borderId="23" xfId="0" applyNumberFormat="1" applyFont="1" applyBorder="1" applyAlignment="1" applyProtection="1">
      <alignment horizontal="right" vertical="center"/>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115957</xdr:colOff>
      <xdr:row>1</xdr:row>
      <xdr:rowOff>107674</xdr:rowOff>
    </xdr:from>
    <xdr:to>
      <xdr:col>4</xdr:col>
      <xdr:colOff>157370</xdr:colOff>
      <xdr:row>6</xdr:row>
      <xdr:rowOff>99391</xdr:rowOff>
    </xdr:to>
    <xdr:sp macro="" textlink="">
      <xdr:nvSpPr>
        <xdr:cNvPr id="2" name="円/楕円 1"/>
        <xdr:cNvSpPr/>
      </xdr:nvSpPr>
      <xdr:spPr>
        <a:xfrm>
          <a:off x="389283" y="281609"/>
          <a:ext cx="861391" cy="861391"/>
        </a:xfrm>
        <a:prstGeom prst="ellipse">
          <a:avLst/>
        </a:prstGeom>
        <a:ln w="3175">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w="3175">
          <a:solidFill>
            <a:sysClr val="windowText" lastClr="000000"/>
          </a:solidFill>
          <a:prstDash val="sysDot"/>
        </a:ln>
      </a:spPr>
      <a:bodyPr vertOverflow="clip" horz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H50"/>
  <sheetViews>
    <sheetView showGridLines="0" tabSelected="1" topLeftCell="A37" zoomScaleNormal="100" zoomScaleSheetLayoutView="115" workbookViewId="0">
      <selection activeCell="D50" sqref="D50:V50"/>
    </sheetView>
  </sheetViews>
  <sheetFormatPr defaultColWidth="9" defaultRowHeight="13.5" x14ac:dyDescent="0.15"/>
  <cols>
    <col min="1" max="29" width="3.625" style="1" customWidth="1"/>
    <col min="30" max="30" width="3.625" style="1" hidden="1" customWidth="1"/>
    <col min="31" max="31" width="10.5" style="1" hidden="1" customWidth="1"/>
    <col min="32" max="32" width="9.5" style="1" hidden="1" customWidth="1"/>
    <col min="33" max="33" width="10.5" style="1" hidden="1" customWidth="1"/>
    <col min="34" max="34" width="9.5" style="1" hidden="1" customWidth="1"/>
    <col min="35" max="69" width="3.625" style="1" customWidth="1"/>
    <col min="70" max="16384" width="9" style="1"/>
  </cols>
  <sheetData>
    <row r="1" spans="2:34" x14ac:dyDescent="0.15">
      <c r="B1" s="1" t="s">
        <v>41</v>
      </c>
      <c r="AD1" s="1" t="s">
        <v>43</v>
      </c>
      <c r="AE1" s="1" t="s">
        <v>44</v>
      </c>
      <c r="AF1" s="1" t="s">
        <v>45</v>
      </c>
      <c r="AG1" s="1" t="s">
        <v>44</v>
      </c>
      <c r="AH1" s="1" t="s">
        <v>45</v>
      </c>
    </row>
    <row r="2" spans="2:34" x14ac:dyDescent="0.15">
      <c r="AD2" s="31">
        <v>1</v>
      </c>
      <c r="AE2" s="32">
        <f>ROUNDUP($N$41*600/2,1)</f>
        <v>0</v>
      </c>
      <c r="AF2" s="33">
        <f>ROUNDUP($N$42*0.25/100/2,1)</f>
        <v>0</v>
      </c>
      <c r="AG2" s="33">
        <f>ROUNDUP($N$43*600/2,1)</f>
        <v>0</v>
      </c>
      <c r="AH2" s="33">
        <f>ROUNDUP($N$44*0.25/100/2,1)</f>
        <v>0</v>
      </c>
    </row>
    <row r="3" spans="2:34" x14ac:dyDescent="0.15">
      <c r="AD3" s="31">
        <v>2</v>
      </c>
      <c r="AE3" s="32">
        <f t="shared" ref="AE3:AE6" si="0">ROUNDUP($N$41*600/2,1)</f>
        <v>0</v>
      </c>
      <c r="AF3" s="34"/>
      <c r="AG3" s="33">
        <f t="shared" ref="AG3:AG6" si="1">ROUNDUP($N$43*600/2,1)</f>
        <v>0</v>
      </c>
      <c r="AH3" s="34"/>
    </row>
    <row r="4" spans="2:34" x14ac:dyDescent="0.15">
      <c r="AD4" s="31">
        <v>3</v>
      </c>
      <c r="AE4" s="32">
        <f t="shared" si="0"/>
        <v>0</v>
      </c>
      <c r="AF4" s="33">
        <f>ROUNDUP($N$42*0.25/100/2,1)</f>
        <v>0</v>
      </c>
      <c r="AG4" s="33">
        <f t="shared" si="1"/>
        <v>0</v>
      </c>
      <c r="AH4" s="33">
        <f>ROUNDUP($N$44*0.25/100/2,1)</f>
        <v>0</v>
      </c>
    </row>
    <row r="5" spans="2:34" x14ac:dyDescent="0.15">
      <c r="AD5" s="31">
        <v>4</v>
      </c>
      <c r="AE5" s="35"/>
      <c r="AF5" s="34"/>
      <c r="AG5" s="34"/>
      <c r="AH5" s="34"/>
    </row>
    <row r="6" spans="2:34" x14ac:dyDescent="0.15">
      <c r="P6" s="125" t="s">
        <v>40</v>
      </c>
      <c r="Q6" s="125"/>
      <c r="R6" s="125"/>
      <c r="S6" s="125"/>
      <c r="T6" s="125"/>
      <c r="U6" s="125"/>
      <c r="V6" s="125"/>
      <c r="W6" s="125"/>
      <c r="AD6" s="31">
        <v>5</v>
      </c>
      <c r="AE6" s="32">
        <f t="shared" si="0"/>
        <v>0</v>
      </c>
      <c r="AF6" s="34"/>
      <c r="AG6" s="33">
        <f t="shared" si="1"/>
        <v>0</v>
      </c>
      <c r="AH6" s="34"/>
    </row>
    <row r="7" spans="2:34" ht="14.25" thickBot="1" x14ac:dyDescent="0.2">
      <c r="AD7" s="31">
        <v>6</v>
      </c>
      <c r="AE7" s="30">
        <f>ROUNDUP($N$41*600,1)</f>
        <v>0</v>
      </c>
      <c r="AF7" s="30">
        <f>ROUNDUP($N$42*0.25/100,1)</f>
        <v>0</v>
      </c>
      <c r="AG7" s="30">
        <f>ROUNDUP($N$43*600,1)</f>
        <v>0</v>
      </c>
      <c r="AH7" s="30">
        <f>ROUNDUP($N$44*0.25/100,1)</f>
        <v>0</v>
      </c>
    </row>
    <row r="8" spans="2:34" x14ac:dyDescent="0.15">
      <c r="B8" s="38" t="s">
        <v>0</v>
      </c>
      <c r="C8" s="39"/>
      <c r="D8" s="39"/>
      <c r="E8" s="39"/>
      <c r="F8" s="39"/>
      <c r="G8" s="39"/>
      <c r="H8" s="39"/>
      <c r="I8" s="39"/>
      <c r="J8" s="39"/>
      <c r="K8" s="39"/>
      <c r="L8" s="39"/>
      <c r="M8" s="39"/>
      <c r="N8" s="39"/>
      <c r="O8" s="39"/>
      <c r="P8" s="39"/>
      <c r="Q8" s="39"/>
      <c r="R8" s="39"/>
      <c r="S8" s="39"/>
      <c r="T8" s="39"/>
      <c r="U8" s="39"/>
      <c r="V8" s="39"/>
      <c r="W8" s="40"/>
      <c r="AD8" s="31">
        <v>7</v>
      </c>
      <c r="AE8" s="30">
        <f t="shared" ref="AE8:AE12" si="2">ROUNDUP($N$41*600,1)</f>
        <v>0</v>
      </c>
      <c r="AF8" s="30">
        <f t="shared" ref="AF8:AF10" si="3">ROUNDUP($N$42*0.25/100,1)</f>
        <v>0</v>
      </c>
      <c r="AG8" s="30">
        <f t="shared" ref="AG8:AG12" si="4">ROUNDUP($N$43*600,1)</f>
        <v>0</v>
      </c>
      <c r="AH8" s="30">
        <f t="shared" ref="AH8:AH10" si="5">ROUNDUP($N$44*0.25/100,1)</f>
        <v>0</v>
      </c>
    </row>
    <row r="9" spans="2:34" x14ac:dyDescent="0.15">
      <c r="B9" s="41"/>
      <c r="C9" s="42"/>
      <c r="D9" s="42"/>
      <c r="E9" s="42"/>
      <c r="F9" s="42"/>
      <c r="G9" s="42"/>
      <c r="H9" s="42"/>
      <c r="I9" s="42"/>
      <c r="J9" s="42"/>
      <c r="K9" s="42"/>
      <c r="L9" s="42"/>
      <c r="M9" s="42"/>
      <c r="N9" s="42"/>
      <c r="O9" s="42"/>
      <c r="P9" s="42"/>
      <c r="Q9" s="42"/>
      <c r="R9" s="42"/>
      <c r="S9" s="42"/>
      <c r="T9" s="42"/>
      <c r="U9" s="42"/>
      <c r="V9" s="42"/>
      <c r="W9" s="43"/>
      <c r="AD9" s="31">
        <v>8</v>
      </c>
      <c r="AE9" s="30">
        <f t="shared" si="2"/>
        <v>0</v>
      </c>
      <c r="AF9" s="30">
        <f t="shared" si="3"/>
        <v>0</v>
      </c>
      <c r="AG9" s="30">
        <f t="shared" si="4"/>
        <v>0</v>
      </c>
      <c r="AH9" s="30">
        <f t="shared" si="5"/>
        <v>0</v>
      </c>
    </row>
    <row r="10" spans="2:34" ht="14.25" thickBot="1" x14ac:dyDescent="0.2">
      <c r="B10" s="44"/>
      <c r="C10" s="45"/>
      <c r="D10" s="45"/>
      <c r="E10" s="45"/>
      <c r="F10" s="45"/>
      <c r="G10" s="45"/>
      <c r="H10" s="45"/>
      <c r="I10" s="45"/>
      <c r="J10" s="45"/>
      <c r="K10" s="45"/>
      <c r="L10" s="45"/>
      <c r="M10" s="45"/>
      <c r="N10" s="45"/>
      <c r="O10" s="45"/>
      <c r="P10" s="45"/>
      <c r="Q10" s="45"/>
      <c r="R10" s="45"/>
      <c r="S10" s="45"/>
      <c r="T10" s="45"/>
      <c r="U10" s="45"/>
      <c r="V10" s="45"/>
      <c r="W10" s="46"/>
      <c r="AD10" s="31">
        <v>9</v>
      </c>
      <c r="AE10" s="30">
        <f t="shared" si="2"/>
        <v>0</v>
      </c>
      <c r="AF10" s="30">
        <f t="shared" si="3"/>
        <v>0</v>
      </c>
      <c r="AG10" s="30">
        <f t="shared" si="4"/>
        <v>0</v>
      </c>
      <c r="AH10" s="30">
        <f t="shared" si="5"/>
        <v>0</v>
      </c>
    </row>
    <row r="11" spans="2:34" x14ac:dyDescent="0.15">
      <c r="B11" s="10"/>
      <c r="C11" s="11"/>
      <c r="D11" s="11"/>
      <c r="E11" s="11"/>
      <c r="F11" s="11"/>
      <c r="G11" s="11"/>
      <c r="H11" s="11"/>
      <c r="I11" s="11"/>
      <c r="J11" s="11"/>
      <c r="K11" s="11"/>
      <c r="L11" s="11"/>
      <c r="M11" s="11"/>
      <c r="N11" s="11"/>
      <c r="O11" s="11"/>
      <c r="P11" s="11"/>
      <c r="Q11" s="11"/>
      <c r="R11" s="11"/>
      <c r="S11" s="11"/>
      <c r="T11" s="11"/>
      <c r="U11" s="11"/>
      <c r="V11" s="11"/>
      <c r="W11" s="12"/>
      <c r="AD11" s="31">
        <v>10</v>
      </c>
      <c r="AE11" s="32">
        <f t="shared" ref="AE11" si="6">ROUNDUP($N$41*600/2,1)</f>
        <v>0</v>
      </c>
      <c r="AF11" s="34"/>
      <c r="AG11" s="33">
        <f t="shared" ref="AG11" si="7">ROUNDUP($N$43*600/2,1)</f>
        <v>0</v>
      </c>
      <c r="AH11" s="34"/>
    </row>
    <row r="12" spans="2:34" x14ac:dyDescent="0.15">
      <c r="B12" s="10"/>
      <c r="C12" s="11"/>
      <c r="D12" s="11"/>
      <c r="E12" s="11"/>
      <c r="F12" s="11"/>
      <c r="G12" s="11"/>
      <c r="H12" s="11"/>
      <c r="I12" s="11"/>
      <c r="J12" s="11"/>
      <c r="K12" s="11"/>
      <c r="L12" s="11"/>
      <c r="M12" s="11"/>
      <c r="N12" s="27" t="s">
        <v>42</v>
      </c>
      <c r="O12" s="50"/>
      <c r="P12" s="50"/>
      <c r="Q12" s="13" t="s">
        <v>3</v>
      </c>
      <c r="R12" s="50"/>
      <c r="S12" s="50"/>
      <c r="T12" s="13" t="s">
        <v>2</v>
      </c>
      <c r="U12" s="50"/>
      <c r="V12" s="50"/>
      <c r="W12" s="14" t="s">
        <v>1</v>
      </c>
      <c r="AD12" s="31">
        <v>11</v>
      </c>
      <c r="AE12" s="30">
        <f t="shared" si="2"/>
        <v>0</v>
      </c>
      <c r="AF12" s="34"/>
      <c r="AG12" s="30">
        <f t="shared" si="4"/>
        <v>0</v>
      </c>
      <c r="AH12" s="34"/>
    </row>
    <row r="13" spans="2:34" x14ac:dyDescent="0.15">
      <c r="B13" s="10"/>
      <c r="C13" s="11"/>
      <c r="D13" s="11"/>
      <c r="E13" s="11"/>
      <c r="F13" s="11"/>
      <c r="G13" s="11"/>
      <c r="H13" s="11"/>
      <c r="I13" s="11"/>
      <c r="J13" s="11"/>
      <c r="K13" s="11"/>
      <c r="L13" s="11"/>
      <c r="M13" s="11"/>
      <c r="N13" s="11"/>
      <c r="O13" s="11"/>
      <c r="P13" s="11"/>
      <c r="Q13" s="11"/>
      <c r="R13" s="11"/>
      <c r="S13" s="11"/>
      <c r="T13" s="11"/>
      <c r="U13" s="11"/>
      <c r="V13" s="11"/>
      <c r="W13" s="12"/>
      <c r="AD13" s="31">
        <v>12</v>
      </c>
      <c r="AE13" s="34"/>
      <c r="AF13" s="30">
        <f t="shared" ref="AF13" si="8">ROUNDUP($N$42*0.25/100,1)</f>
        <v>0</v>
      </c>
      <c r="AG13" s="34"/>
      <c r="AH13" s="30">
        <f t="shared" ref="AH13" si="9">ROUNDUP($N$44*0.25/100,1)</f>
        <v>0</v>
      </c>
    </row>
    <row r="14" spans="2:34" x14ac:dyDescent="0.15">
      <c r="B14" s="10"/>
      <c r="C14" s="11" t="s">
        <v>4</v>
      </c>
      <c r="D14" s="11"/>
      <c r="E14" s="11"/>
      <c r="F14" s="11"/>
      <c r="G14" s="11"/>
      <c r="H14" s="11"/>
      <c r="I14" s="11"/>
      <c r="J14" s="11"/>
      <c r="K14" s="11"/>
      <c r="L14" s="11"/>
      <c r="M14" s="11"/>
      <c r="N14" s="11"/>
      <c r="O14" s="11"/>
      <c r="P14" s="11"/>
      <c r="Q14" s="11"/>
      <c r="R14" s="11"/>
      <c r="S14" s="11"/>
      <c r="T14" s="11"/>
      <c r="U14" s="11"/>
      <c r="V14" s="11"/>
      <c r="W14" s="12"/>
      <c r="AD14" s="31">
        <v>13</v>
      </c>
      <c r="AE14" s="34"/>
      <c r="AF14" s="33">
        <f>ROUNDUP($N$42*0.25/100/2,1)</f>
        <v>0</v>
      </c>
      <c r="AG14" s="34"/>
      <c r="AH14" s="33">
        <f>ROUNDUP($N$44*0.25/100/2,1)</f>
        <v>0</v>
      </c>
    </row>
    <row r="15" spans="2:34" x14ac:dyDescent="0.15">
      <c r="B15" s="10"/>
      <c r="C15" s="11"/>
      <c r="D15" s="11"/>
      <c r="E15" s="11"/>
      <c r="F15" s="11"/>
      <c r="G15" s="11"/>
      <c r="H15" s="11"/>
      <c r="I15" s="11"/>
      <c r="J15" s="11"/>
      <c r="K15" s="11"/>
      <c r="L15" s="11"/>
      <c r="M15" s="11"/>
      <c r="N15" s="11"/>
      <c r="O15" s="11"/>
      <c r="P15" s="11"/>
      <c r="Q15" s="11"/>
      <c r="R15" s="11"/>
      <c r="S15" s="11"/>
      <c r="T15" s="11"/>
      <c r="U15" s="11"/>
      <c r="V15" s="11"/>
      <c r="W15" s="12"/>
      <c r="AD15" s="31">
        <v>14</v>
      </c>
      <c r="AE15" s="32">
        <f t="shared" ref="AE15:AE22" si="10">ROUNDUP($N$41*600/2,1)</f>
        <v>0</v>
      </c>
      <c r="AF15" s="34"/>
      <c r="AG15" s="33">
        <f t="shared" ref="AG15:AG18" si="11">ROUNDUP($N$43*600/2,1)</f>
        <v>0</v>
      </c>
      <c r="AH15" s="34"/>
    </row>
    <row r="16" spans="2:34" x14ac:dyDescent="0.15">
      <c r="B16" s="10"/>
      <c r="C16" s="11"/>
      <c r="D16" s="11"/>
      <c r="E16" s="11"/>
      <c r="F16" s="11"/>
      <c r="G16" s="11"/>
      <c r="H16" s="11"/>
      <c r="I16" s="11"/>
      <c r="J16" s="11"/>
      <c r="K16" s="11"/>
      <c r="L16" s="72" t="s">
        <v>5</v>
      </c>
      <c r="M16" s="72"/>
      <c r="N16" s="72"/>
      <c r="O16" s="11"/>
      <c r="P16" s="51"/>
      <c r="Q16" s="51"/>
      <c r="R16" s="51"/>
      <c r="S16" s="51"/>
      <c r="T16" s="51"/>
      <c r="U16" s="51"/>
      <c r="V16" s="51"/>
      <c r="W16" s="12"/>
      <c r="AD16" s="31">
        <v>15</v>
      </c>
      <c r="AE16" s="32">
        <f t="shared" si="10"/>
        <v>0</v>
      </c>
      <c r="AF16" s="34"/>
      <c r="AG16" s="33">
        <f t="shared" si="11"/>
        <v>0</v>
      </c>
      <c r="AH16" s="34"/>
    </row>
    <row r="17" spans="2:34" x14ac:dyDescent="0.15">
      <c r="B17" s="10"/>
      <c r="C17" s="11"/>
      <c r="D17" s="11"/>
      <c r="E17" s="11"/>
      <c r="F17" s="11"/>
      <c r="G17" s="11"/>
      <c r="H17" s="11"/>
      <c r="I17" s="11"/>
      <c r="J17" s="11"/>
      <c r="K17" s="11"/>
      <c r="L17" s="26"/>
      <c r="M17" s="26"/>
      <c r="N17" s="26"/>
      <c r="O17" s="11"/>
      <c r="P17" s="51"/>
      <c r="Q17" s="51"/>
      <c r="R17" s="51"/>
      <c r="S17" s="51"/>
      <c r="T17" s="51"/>
      <c r="U17" s="51"/>
      <c r="V17" s="51"/>
      <c r="W17" s="12"/>
      <c r="AD17" s="31">
        <v>16</v>
      </c>
      <c r="AE17" s="32">
        <f t="shared" si="10"/>
        <v>0</v>
      </c>
      <c r="AF17" s="34"/>
      <c r="AG17" s="33">
        <f t="shared" si="11"/>
        <v>0</v>
      </c>
      <c r="AH17" s="34"/>
    </row>
    <row r="18" spans="2:34" x14ac:dyDescent="0.15">
      <c r="B18" s="10"/>
      <c r="C18" s="11"/>
      <c r="D18" s="11"/>
      <c r="E18" s="11"/>
      <c r="F18" s="11"/>
      <c r="G18" s="11"/>
      <c r="H18" s="11"/>
      <c r="I18" s="11"/>
      <c r="J18" s="11"/>
      <c r="K18" s="11"/>
      <c r="L18" s="72" t="s">
        <v>6</v>
      </c>
      <c r="M18" s="72"/>
      <c r="N18" s="72"/>
      <c r="O18" s="11"/>
      <c r="P18" s="52"/>
      <c r="Q18" s="52"/>
      <c r="R18" s="52"/>
      <c r="S18" s="52"/>
      <c r="T18" s="52"/>
      <c r="U18" s="52"/>
      <c r="V18" s="52"/>
      <c r="W18" s="12"/>
      <c r="AD18" s="31">
        <v>17</v>
      </c>
      <c r="AE18" s="32">
        <f t="shared" si="10"/>
        <v>0</v>
      </c>
      <c r="AF18" s="34"/>
      <c r="AG18" s="33">
        <f t="shared" si="11"/>
        <v>0</v>
      </c>
      <c r="AH18" s="34"/>
    </row>
    <row r="19" spans="2:34" ht="13.5" customHeight="1" x14ac:dyDescent="0.15">
      <c r="B19" s="10"/>
      <c r="C19" s="11"/>
      <c r="D19" s="11"/>
      <c r="E19" s="11"/>
      <c r="F19" s="11"/>
      <c r="G19" s="72" t="s">
        <v>11</v>
      </c>
      <c r="H19" s="72"/>
      <c r="I19" s="72"/>
      <c r="J19" s="72"/>
      <c r="K19" s="11"/>
      <c r="L19" s="26"/>
      <c r="M19" s="26"/>
      <c r="N19" s="26"/>
      <c r="O19" s="11"/>
      <c r="P19" s="11"/>
      <c r="Q19" s="11"/>
      <c r="R19" s="11"/>
      <c r="S19" s="11"/>
      <c r="T19" s="11"/>
      <c r="U19" s="11"/>
      <c r="V19" s="11"/>
      <c r="W19" s="12"/>
      <c r="AD19" s="31">
        <v>18</v>
      </c>
      <c r="AE19" s="36">
        <f>ROUNDUP($N$41*600*3/4,1)</f>
        <v>0</v>
      </c>
      <c r="AF19" s="34"/>
      <c r="AG19" s="36">
        <f>ROUNDUP($N$43*600*3/4,1)</f>
        <v>0</v>
      </c>
      <c r="AH19" s="34"/>
    </row>
    <row r="20" spans="2:34" x14ac:dyDescent="0.15">
      <c r="B20" s="10"/>
      <c r="C20" s="11"/>
      <c r="D20" s="11"/>
      <c r="E20" s="11"/>
      <c r="F20" s="11"/>
      <c r="G20" s="126" t="s">
        <v>12</v>
      </c>
      <c r="H20" s="126"/>
      <c r="I20" s="126"/>
      <c r="J20" s="126"/>
      <c r="K20" s="11"/>
      <c r="L20" s="72" t="s">
        <v>7</v>
      </c>
      <c r="M20" s="72"/>
      <c r="N20" s="72"/>
      <c r="O20" s="11"/>
      <c r="P20" s="53"/>
      <c r="Q20" s="53"/>
      <c r="R20" s="53"/>
      <c r="S20" s="53"/>
      <c r="T20" s="53"/>
      <c r="U20" s="53"/>
      <c r="V20" s="53"/>
      <c r="W20" s="12"/>
      <c r="AD20" s="31">
        <v>19</v>
      </c>
      <c r="AE20" s="32">
        <f t="shared" si="10"/>
        <v>0</v>
      </c>
      <c r="AF20" s="34"/>
      <c r="AG20" s="33">
        <f t="shared" ref="AG20" si="12">ROUNDUP($N$43*600/2,1)</f>
        <v>0</v>
      </c>
      <c r="AH20" s="34"/>
    </row>
    <row r="21" spans="2:34" x14ac:dyDescent="0.15">
      <c r="B21" s="10"/>
      <c r="C21" s="11"/>
      <c r="D21" s="11"/>
      <c r="E21" s="11"/>
      <c r="F21" s="11"/>
      <c r="G21" s="11"/>
      <c r="H21" s="11"/>
      <c r="I21" s="11"/>
      <c r="J21" s="11"/>
      <c r="K21" s="11"/>
      <c r="L21" s="72" t="s">
        <v>8</v>
      </c>
      <c r="M21" s="72"/>
      <c r="N21" s="72"/>
      <c r="O21" s="11"/>
      <c r="P21" s="53"/>
      <c r="Q21" s="53"/>
      <c r="R21" s="53"/>
      <c r="S21" s="53"/>
      <c r="T21" s="53"/>
      <c r="U21" s="53"/>
      <c r="V21" s="53"/>
      <c r="W21" s="12"/>
      <c r="AD21" s="31">
        <v>20</v>
      </c>
      <c r="AE21" s="30">
        <f t="shared" ref="AE21" si="13">ROUNDUP($N$41*600,1)</f>
        <v>0</v>
      </c>
      <c r="AF21" s="30">
        <f t="shared" ref="AF21" si="14">ROUNDUP($N$42*0.25/100,1)</f>
        <v>0</v>
      </c>
      <c r="AG21" s="30">
        <f>ROUNDUP($N$43*600,1)</f>
        <v>0</v>
      </c>
      <c r="AH21" s="30">
        <f t="shared" ref="AH21" si="15">ROUNDUP($N$44*0.25/100,1)</f>
        <v>0</v>
      </c>
    </row>
    <row r="22" spans="2:34" x14ac:dyDescent="0.15">
      <c r="B22" s="10"/>
      <c r="C22" s="11"/>
      <c r="D22" s="11"/>
      <c r="E22" s="11"/>
      <c r="F22" s="11"/>
      <c r="G22" s="11"/>
      <c r="H22" s="11"/>
      <c r="I22" s="11"/>
      <c r="J22" s="11"/>
      <c r="K22" s="11"/>
      <c r="L22" s="26"/>
      <c r="M22" s="26"/>
      <c r="N22" s="26"/>
      <c r="O22" s="11"/>
      <c r="P22" s="11"/>
      <c r="Q22" s="11"/>
      <c r="R22" s="11"/>
      <c r="S22" s="11"/>
      <c r="T22" s="11"/>
      <c r="U22" s="11"/>
      <c r="V22" s="11"/>
      <c r="W22" s="12"/>
      <c r="AD22" s="31">
        <v>21</v>
      </c>
      <c r="AE22" s="32">
        <f t="shared" si="10"/>
        <v>0</v>
      </c>
      <c r="AF22" s="34"/>
      <c r="AG22" s="33">
        <f t="shared" ref="AG22" si="16">ROUNDUP($N$43*600/2,1)</f>
        <v>0</v>
      </c>
      <c r="AH22" s="34"/>
    </row>
    <row r="23" spans="2:34" x14ac:dyDescent="0.15">
      <c r="B23" s="10"/>
      <c r="C23" s="11"/>
      <c r="D23" s="11"/>
      <c r="E23" s="11"/>
      <c r="F23" s="11"/>
      <c r="G23" s="11"/>
      <c r="H23" s="11"/>
      <c r="I23" s="11"/>
      <c r="J23" s="11"/>
      <c r="K23" s="11"/>
      <c r="L23" s="72" t="s">
        <v>9</v>
      </c>
      <c r="M23" s="72"/>
      <c r="N23" s="72"/>
      <c r="O23" s="11"/>
      <c r="P23" s="52"/>
      <c r="Q23" s="52"/>
      <c r="R23" s="52"/>
      <c r="S23" s="52"/>
      <c r="T23" s="52"/>
      <c r="U23" s="52"/>
      <c r="V23" s="52"/>
      <c r="W23" s="12"/>
      <c r="AD23" s="31">
        <v>22</v>
      </c>
      <c r="AE23" s="35"/>
      <c r="AF23" s="34"/>
      <c r="AG23" s="35"/>
      <c r="AH23" s="34"/>
    </row>
    <row r="24" spans="2:34" x14ac:dyDescent="0.15">
      <c r="B24" s="10"/>
      <c r="C24" s="11"/>
      <c r="D24" s="11"/>
      <c r="E24" s="11"/>
      <c r="F24" s="11"/>
      <c r="G24" s="11"/>
      <c r="H24" s="11"/>
      <c r="I24" s="11"/>
      <c r="J24" s="11"/>
      <c r="K24" s="11"/>
      <c r="L24" s="26"/>
      <c r="M24" s="26"/>
      <c r="N24" s="26"/>
      <c r="O24" s="11"/>
      <c r="P24" s="11"/>
      <c r="Q24" s="11"/>
      <c r="R24" s="11"/>
      <c r="S24" s="11"/>
      <c r="T24" s="11"/>
      <c r="U24" s="11"/>
      <c r="V24" s="11"/>
      <c r="W24" s="12"/>
      <c r="AD24" s="31">
        <v>23</v>
      </c>
      <c r="AE24" s="28"/>
      <c r="AF24" s="29"/>
      <c r="AG24" s="35"/>
      <c r="AH24" s="34"/>
    </row>
    <row r="25" spans="2:34" x14ac:dyDescent="0.15">
      <c r="B25" s="10"/>
      <c r="C25" s="11"/>
      <c r="D25" s="11"/>
      <c r="E25" s="11"/>
      <c r="F25" s="11"/>
      <c r="G25" s="11"/>
      <c r="H25" s="11"/>
      <c r="I25" s="11"/>
      <c r="J25" s="11"/>
      <c r="K25" s="11"/>
      <c r="L25" s="72" t="s">
        <v>10</v>
      </c>
      <c r="M25" s="72"/>
      <c r="N25" s="72"/>
      <c r="O25" s="11"/>
      <c r="P25" s="54"/>
      <c r="Q25" s="54"/>
      <c r="R25" s="54"/>
      <c r="S25" s="54"/>
      <c r="T25" s="54"/>
      <c r="U25" s="54"/>
      <c r="V25" s="54"/>
      <c r="W25" s="12"/>
    </row>
    <row r="26" spans="2:34" x14ac:dyDescent="0.15">
      <c r="B26" s="10"/>
      <c r="C26" s="11"/>
      <c r="D26" s="11"/>
      <c r="E26" s="11"/>
      <c r="F26" s="11"/>
      <c r="G26" s="11"/>
      <c r="H26" s="11"/>
      <c r="I26" s="11"/>
      <c r="J26" s="11"/>
      <c r="K26" s="11"/>
      <c r="L26" s="11"/>
      <c r="M26" s="11"/>
      <c r="N26" s="11"/>
      <c r="O26" s="11"/>
      <c r="P26" s="11"/>
      <c r="Q26" s="11"/>
      <c r="R26" s="11"/>
      <c r="S26" s="11"/>
      <c r="T26" s="11"/>
      <c r="U26" s="11"/>
      <c r="V26" s="11"/>
      <c r="W26" s="12"/>
    </row>
    <row r="27" spans="2:34" x14ac:dyDescent="0.15">
      <c r="B27" s="10"/>
      <c r="C27" s="11"/>
      <c r="D27" s="11"/>
      <c r="E27" s="11"/>
      <c r="F27" s="11"/>
      <c r="G27" s="11"/>
      <c r="H27" s="11"/>
      <c r="I27" s="11"/>
      <c r="J27" s="11"/>
      <c r="K27" s="11"/>
      <c r="L27" s="11"/>
      <c r="M27" s="11"/>
      <c r="N27" s="11"/>
      <c r="O27" s="11"/>
      <c r="P27" s="11"/>
      <c r="Q27" s="11"/>
      <c r="R27" s="11"/>
      <c r="S27" s="11"/>
      <c r="T27" s="11"/>
      <c r="U27" s="11"/>
      <c r="V27" s="11"/>
      <c r="W27" s="12"/>
    </row>
    <row r="28" spans="2:34" x14ac:dyDescent="0.15">
      <c r="B28" s="10"/>
      <c r="C28" s="47" t="s">
        <v>13</v>
      </c>
      <c r="D28" s="47"/>
      <c r="E28" s="47"/>
      <c r="F28" s="47"/>
      <c r="G28" s="47"/>
      <c r="H28" s="47"/>
      <c r="I28" s="47"/>
      <c r="J28" s="47"/>
      <c r="K28" s="47"/>
      <c r="L28" s="47"/>
      <c r="M28" s="47"/>
      <c r="N28" s="47"/>
      <c r="O28" s="47"/>
      <c r="P28" s="47"/>
      <c r="Q28" s="47"/>
      <c r="R28" s="47"/>
      <c r="S28" s="47"/>
      <c r="T28" s="47"/>
      <c r="U28" s="47"/>
      <c r="V28" s="47"/>
      <c r="W28" s="12"/>
    </row>
    <row r="29" spans="2:34" x14ac:dyDescent="0.15">
      <c r="B29" s="10"/>
      <c r="C29" s="47"/>
      <c r="D29" s="47"/>
      <c r="E29" s="47"/>
      <c r="F29" s="47"/>
      <c r="G29" s="47"/>
      <c r="H29" s="47"/>
      <c r="I29" s="47"/>
      <c r="J29" s="47"/>
      <c r="K29" s="47"/>
      <c r="L29" s="47"/>
      <c r="M29" s="47"/>
      <c r="N29" s="47"/>
      <c r="O29" s="47"/>
      <c r="P29" s="47"/>
      <c r="Q29" s="47"/>
      <c r="R29" s="47"/>
      <c r="S29" s="47"/>
      <c r="T29" s="47"/>
      <c r="U29" s="47"/>
      <c r="V29" s="47"/>
      <c r="W29" s="12"/>
    </row>
    <row r="30" spans="2:34" x14ac:dyDescent="0.15">
      <c r="B30" s="10"/>
      <c r="C30" s="11"/>
      <c r="D30" s="11"/>
      <c r="E30" s="11"/>
      <c r="F30" s="11"/>
      <c r="G30" s="11"/>
      <c r="H30" s="11"/>
      <c r="I30" s="11"/>
      <c r="J30" s="11"/>
      <c r="K30" s="11"/>
      <c r="L30" s="11"/>
      <c r="M30" s="11"/>
      <c r="N30" s="11"/>
      <c r="O30" s="11"/>
      <c r="P30" s="11"/>
      <c r="Q30" s="11"/>
      <c r="R30" s="11"/>
      <c r="S30" s="11"/>
      <c r="T30" s="11"/>
      <c r="U30" s="11"/>
      <c r="V30" s="11"/>
      <c r="W30" s="12"/>
    </row>
    <row r="31" spans="2:34" ht="20.100000000000001" customHeight="1" x14ac:dyDescent="0.15">
      <c r="B31" s="48" t="s">
        <v>14</v>
      </c>
      <c r="C31" s="49"/>
      <c r="D31" s="49"/>
      <c r="E31" s="49"/>
      <c r="F31" s="95" t="s">
        <v>47</v>
      </c>
      <c r="G31" s="96"/>
      <c r="H31" s="74"/>
      <c r="I31" s="74"/>
      <c r="J31" s="5" t="s">
        <v>3</v>
      </c>
      <c r="K31" s="74"/>
      <c r="L31" s="74"/>
      <c r="M31" s="5" t="s">
        <v>2</v>
      </c>
      <c r="N31" s="74"/>
      <c r="O31" s="74"/>
      <c r="P31" s="5" t="s">
        <v>1</v>
      </c>
      <c r="Q31" s="8" t="s">
        <v>30</v>
      </c>
      <c r="R31" s="2"/>
      <c r="S31" s="2"/>
      <c r="T31" s="2"/>
      <c r="U31" s="2"/>
      <c r="V31" s="2"/>
      <c r="W31" s="15"/>
    </row>
    <row r="32" spans="2:34" ht="20.100000000000001" customHeight="1" x14ac:dyDescent="0.15">
      <c r="B32" s="48"/>
      <c r="C32" s="49"/>
      <c r="D32" s="49"/>
      <c r="E32" s="49"/>
      <c r="F32" s="75" t="s">
        <v>42</v>
      </c>
      <c r="G32" s="76"/>
      <c r="H32" s="135"/>
      <c r="I32" s="135"/>
      <c r="J32" s="6" t="s">
        <v>3</v>
      </c>
      <c r="K32" s="135"/>
      <c r="L32" s="135"/>
      <c r="M32" s="6" t="s">
        <v>2</v>
      </c>
      <c r="N32" s="135"/>
      <c r="O32" s="135"/>
      <c r="P32" s="6" t="s">
        <v>1</v>
      </c>
      <c r="Q32" s="66" t="s">
        <v>22</v>
      </c>
      <c r="R32" s="66"/>
      <c r="S32" s="66"/>
      <c r="T32" s="66"/>
      <c r="U32" s="66"/>
      <c r="V32" s="66"/>
      <c r="W32" s="67"/>
    </row>
    <row r="33" spans="2:23" ht="20.100000000000001" customHeight="1" x14ac:dyDescent="0.15">
      <c r="B33" s="48" t="s">
        <v>15</v>
      </c>
      <c r="C33" s="49"/>
      <c r="D33" s="49"/>
      <c r="E33" s="49"/>
      <c r="F33" s="73"/>
      <c r="G33" s="73"/>
      <c r="H33" s="73"/>
      <c r="I33" s="73"/>
      <c r="J33" s="73"/>
      <c r="K33" s="73"/>
      <c r="L33" s="73"/>
      <c r="M33" s="73"/>
      <c r="N33" s="73"/>
      <c r="O33" s="49" t="s">
        <v>25</v>
      </c>
      <c r="P33" s="49"/>
      <c r="Q33" s="49"/>
      <c r="R33" s="49"/>
      <c r="S33" s="63"/>
      <c r="T33" s="64"/>
      <c r="U33" s="64"/>
      <c r="V33" s="64"/>
      <c r="W33" s="16" t="s">
        <v>2</v>
      </c>
    </row>
    <row r="34" spans="2:23" ht="20.100000000000001" customHeight="1" x14ac:dyDescent="0.15">
      <c r="B34" s="48" t="s">
        <v>16</v>
      </c>
      <c r="C34" s="49"/>
      <c r="D34" s="49"/>
      <c r="E34" s="49"/>
      <c r="F34" s="49" t="s">
        <v>26</v>
      </c>
      <c r="G34" s="49"/>
      <c r="H34" s="49"/>
      <c r="I34" s="49"/>
      <c r="J34" s="49"/>
      <c r="K34" s="49"/>
      <c r="L34" s="49"/>
      <c r="M34" s="49"/>
      <c r="N34" s="49"/>
      <c r="O34" s="49" t="s">
        <v>27</v>
      </c>
      <c r="P34" s="49"/>
      <c r="Q34" s="49"/>
      <c r="R34" s="49"/>
      <c r="S34" s="49"/>
      <c r="T34" s="49"/>
      <c r="U34" s="49"/>
      <c r="V34" s="49"/>
      <c r="W34" s="65"/>
    </row>
    <row r="35" spans="2:23" ht="20.100000000000001" customHeight="1" x14ac:dyDescent="0.15">
      <c r="B35" s="48" t="s">
        <v>17</v>
      </c>
      <c r="C35" s="49"/>
      <c r="D35" s="49"/>
      <c r="E35" s="49"/>
      <c r="F35" s="55"/>
      <c r="G35" s="56"/>
      <c r="H35" s="56"/>
      <c r="I35" s="56"/>
      <c r="J35" s="56"/>
      <c r="K35" s="56"/>
      <c r="L35" s="56"/>
      <c r="M35" s="56"/>
      <c r="N35" s="4" t="s">
        <v>21</v>
      </c>
      <c r="O35" s="59" t="str">
        <f>IF(S43="",S41,S41+S43)</f>
        <v/>
      </c>
      <c r="P35" s="60"/>
      <c r="Q35" s="60"/>
      <c r="R35" s="60"/>
      <c r="S35" s="60"/>
      <c r="T35" s="60"/>
      <c r="U35" s="60"/>
      <c r="V35" s="60"/>
      <c r="W35" s="17" t="s">
        <v>21</v>
      </c>
    </row>
    <row r="36" spans="2:23" ht="20.100000000000001" customHeight="1" x14ac:dyDescent="0.15">
      <c r="B36" s="48" t="s">
        <v>18</v>
      </c>
      <c r="C36" s="49"/>
      <c r="D36" s="49"/>
      <c r="E36" s="49"/>
      <c r="F36" s="55"/>
      <c r="G36" s="56"/>
      <c r="H36" s="56"/>
      <c r="I36" s="56"/>
      <c r="J36" s="56"/>
      <c r="K36" s="56"/>
      <c r="L36" s="56"/>
      <c r="M36" s="56"/>
      <c r="N36" s="4" t="s">
        <v>21</v>
      </c>
      <c r="O36" s="57" t="str">
        <f>IF(S44="",S42,S42+S44)</f>
        <v/>
      </c>
      <c r="P36" s="58"/>
      <c r="Q36" s="58"/>
      <c r="R36" s="58"/>
      <c r="S36" s="58"/>
      <c r="T36" s="58"/>
      <c r="U36" s="58"/>
      <c r="V36" s="58"/>
      <c r="W36" s="18" t="s">
        <v>21</v>
      </c>
    </row>
    <row r="37" spans="2:23" ht="20.100000000000001" customHeight="1" x14ac:dyDescent="0.15">
      <c r="B37" s="48" t="s">
        <v>19</v>
      </c>
      <c r="C37" s="49"/>
      <c r="D37" s="49"/>
      <c r="E37" s="49"/>
      <c r="F37" s="57" t="str">
        <f>IF(AND(F35="",F36=""),"",ROUNDDOWN(F35+F36,-2))</f>
        <v/>
      </c>
      <c r="G37" s="58"/>
      <c r="H37" s="58"/>
      <c r="I37" s="58"/>
      <c r="J37" s="58"/>
      <c r="K37" s="58"/>
      <c r="L37" s="58"/>
      <c r="M37" s="58"/>
      <c r="N37" s="4" t="s">
        <v>21</v>
      </c>
      <c r="O37" s="61" t="str">
        <f>IF(F37="","",IF(SUM(O35:V36)&gt;F37,F37,SUM(O35:V36)))</f>
        <v/>
      </c>
      <c r="P37" s="62"/>
      <c r="Q37" s="62"/>
      <c r="R37" s="62"/>
      <c r="S37" s="62"/>
      <c r="T37" s="62"/>
      <c r="U37" s="62"/>
      <c r="V37" s="62"/>
      <c r="W37" s="19" t="s">
        <v>21</v>
      </c>
    </row>
    <row r="38" spans="2:23" ht="20.100000000000001" customHeight="1" x14ac:dyDescent="0.15">
      <c r="B38" s="48" t="s">
        <v>20</v>
      </c>
      <c r="C38" s="49"/>
      <c r="D38" s="49"/>
      <c r="E38" s="49"/>
      <c r="F38" s="136" t="s">
        <v>46</v>
      </c>
      <c r="G38" s="137"/>
      <c r="H38" s="37"/>
      <c r="I38" s="9" t="s">
        <v>3</v>
      </c>
      <c r="J38" s="37"/>
      <c r="K38" s="9" t="s">
        <v>2</v>
      </c>
      <c r="L38" s="37"/>
      <c r="M38" s="9" t="s">
        <v>1</v>
      </c>
      <c r="N38" s="138" t="s">
        <v>23</v>
      </c>
      <c r="O38" s="138"/>
      <c r="P38" s="138"/>
      <c r="Q38" s="138"/>
      <c r="R38" s="138"/>
      <c r="S38" s="138"/>
      <c r="T38" s="138"/>
      <c r="U38" s="138"/>
      <c r="V38" s="138"/>
      <c r="W38" s="139"/>
    </row>
    <row r="39" spans="2:23" ht="20.100000000000001" customHeight="1" x14ac:dyDescent="0.15">
      <c r="B39" s="80" t="s">
        <v>31</v>
      </c>
      <c r="C39" s="83" t="s">
        <v>32</v>
      </c>
      <c r="D39" s="84"/>
      <c r="E39" s="84"/>
      <c r="F39" s="84"/>
      <c r="G39" s="84"/>
      <c r="H39" s="85"/>
      <c r="I39" s="131" t="s">
        <v>34</v>
      </c>
      <c r="J39" s="132"/>
      <c r="K39" s="132"/>
      <c r="L39" s="8" t="s">
        <v>35</v>
      </c>
      <c r="M39" s="22"/>
      <c r="N39" s="131" t="s">
        <v>37</v>
      </c>
      <c r="O39" s="132"/>
      <c r="P39" s="132"/>
      <c r="Q39" s="8" t="s">
        <v>35</v>
      </c>
      <c r="R39" s="22"/>
      <c r="S39" s="109" t="s">
        <v>28</v>
      </c>
      <c r="T39" s="110"/>
      <c r="U39" s="110"/>
      <c r="V39" s="110"/>
      <c r="W39" s="111"/>
    </row>
    <row r="40" spans="2:23" ht="20.100000000000001" customHeight="1" x14ac:dyDescent="0.15">
      <c r="B40" s="81"/>
      <c r="C40" s="86"/>
      <c r="D40" s="87"/>
      <c r="E40" s="87"/>
      <c r="F40" s="87"/>
      <c r="G40" s="87"/>
      <c r="H40" s="88"/>
      <c r="I40" s="133"/>
      <c r="J40" s="134"/>
      <c r="K40" s="134"/>
      <c r="L40" s="23" t="s">
        <v>36</v>
      </c>
      <c r="M40" s="24"/>
      <c r="N40" s="133"/>
      <c r="O40" s="134"/>
      <c r="P40" s="134"/>
      <c r="Q40" s="23" t="s">
        <v>36</v>
      </c>
      <c r="R40" s="24"/>
      <c r="S40" s="112"/>
      <c r="T40" s="113"/>
      <c r="U40" s="113"/>
      <c r="V40" s="113"/>
      <c r="W40" s="114"/>
    </row>
    <row r="41" spans="2:23" ht="20.100000000000001" customHeight="1" x14ac:dyDescent="0.15">
      <c r="B41" s="81"/>
      <c r="C41" s="89"/>
      <c r="D41" s="90"/>
      <c r="E41" s="90"/>
      <c r="F41" s="90"/>
      <c r="G41" s="90"/>
      <c r="H41" s="91"/>
      <c r="I41" s="103"/>
      <c r="J41" s="104"/>
      <c r="K41" s="104"/>
      <c r="L41" s="104"/>
      <c r="M41" s="7" t="s">
        <v>29</v>
      </c>
      <c r="N41" s="103"/>
      <c r="O41" s="104"/>
      <c r="P41" s="104"/>
      <c r="Q41" s="104"/>
      <c r="R41" s="7" t="s">
        <v>29</v>
      </c>
      <c r="S41" s="115" t="str">
        <f>IF(F45="","",VLOOKUP($F$45,$AD$2:$AH$24,2,0))</f>
        <v/>
      </c>
      <c r="T41" s="116"/>
      <c r="U41" s="116"/>
      <c r="V41" s="116"/>
      <c r="W41" s="17" t="s">
        <v>21</v>
      </c>
    </row>
    <row r="42" spans="2:23" ht="20.100000000000001" customHeight="1" x14ac:dyDescent="0.15">
      <c r="B42" s="81"/>
      <c r="C42" s="92"/>
      <c r="D42" s="93"/>
      <c r="E42" s="93"/>
      <c r="F42" s="93"/>
      <c r="G42" s="93"/>
      <c r="H42" s="94"/>
      <c r="I42" s="127"/>
      <c r="J42" s="128"/>
      <c r="K42" s="128"/>
      <c r="L42" s="128"/>
      <c r="M42" s="3" t="s">
        <v>33</v>
      </c>
      <c r="N42" s="99"/>
      <c r="O42" s="100"/>
      <c r="P42" s="100"/>
      <c r="Q42" s="100"/>
      <c r="R42" s="3" t="s">
        <v>21</v>
      </c>
      <c r="S42" s="142" t="str">
        <f>IF(F45="","",VLOOKUP($F$45,$AD$2:$AH$24,3,0))</f>
        <v/>
      </c>
      <c r="T42" s="143"/>
      <c r="U42" s="143"/>
      <c r="V42" s="143"/>
      <c r="W42" s="20" t="s">
        <v>21</v>
      </c>
    </row>
    <row r="43" spans="2:23" ht="20.100000000000001" customHeight="1" x14ac:dyDescent="0.15">
      <c r="B43" s="81"/>
      <c r="C43" s="95"/>
      <c r="D43" s="96"/>
      <c r="E43" s="96"/>
      <c r="F43" s="96"/>
      <c r="G43" s="96"/>
      <c r="H43" s="97"/>
      <c r="I43" s="107"/>
      <c r="J43" s="108"/>
      <c r="K43" s="108"/>
      <c r="L43" s="108"/>
      <c r="M43" s="7" t="s">
        <v>29</v>
      </c>
      <c r="N43" s="105"/>
      <c r="O43" s="106"/>
      <c r="P43" s="106"/>
      <c r="Q43" s="106"/>
      <c r="R43" s="7" t="s">
        <v>29</v>
      </c>
      <c r="S43" s="144" t="str">
        <f>IF(N43="","",VLOOKUP($F$45,$AD$2:$AH$24,4,0))</f>
        <v/>
      </c>
      <c r="T43" s="145"/>
      <c r="U43" s="145"/>
      <c r="V43" s="145"/>
      <c r="W43" s="21" t="s">
        <v>21</v>
      </c>
    </row>
    <row r="44" spans="2:23" ht="20.100000000000001" customHeight="1" x14ac:dyDescent="0.15">
      <c r="B44" s="82"/>
      <c r="C44" s="75"/>
      <c r="D44" s="76"/>
      <c r="E44" s="76"/>
      <c r="F44" s="76"/>
      <c r="G44" s="76"/>
      <c r="H44" s="98"/>
      <c r="I44" s="129"/>
      <c r="J44" s="130"/>
      <c r="K44" s="130"/>
      <c r="L44" s="130"/>
      <c r="M44" s="3" t="s">
        <v>33</v>
      </c>
      <c r="N44" s="101"/>
      <c r="O44" s="102"/>
      <c r="P44" s="102"/>
      <c r="Q44" s="102"/>
      <c r="R44" s="3" t="s">
        <v>21</v>
      </c>
      <c r="S44" s="140" t="str">
        <f>IF(N44="","",VLOOKUP($F$45,$AD$2:$AH$24,5,0))</f>
        <v/>
      </c>
      <c r="T44" s="141"/>
      <c r="U44" s="141"/>
      <c r="V44" s="141"/>
      <c r="W44" s="19" t="s">
        <v>21</v>
      </c>
    </row>
    <row r="45" spans="2:23" ht="20.100000000000001" customHeight="1" x14ac:dyDescent="0.15">
      <c r="B45" s="68" t="s">
        <v>24</v>
      </c>
      <c r="C45" s="69"/>
      <c r="D45" s="69"/>
      <c r="E45" s="69"/>
      <c r="F45" s="117"/>
      <c r="G45" s="118"/>
      <c r="H45" s="121"/>
      <c r="I45" s="121"/>
      <c r="J45" s="121"/>
      <c r="K45" s="121"/>
      <c r="L45" s="121"/>
      <c r="M45" s="121"/>
      <c r="N45" s="121"/>
      <c r="O45" s="121"/>
      <c r="P45" s="121"/>
      <c r="Q45" s="121"/>
      <c r="R45" s="121"/>
      <c r="S45" s="121"/>
      <c r="T45" s="121"/>
      <c r="U45" s="121"/>
      <c r="V45" s="121"/>
      <c r="W45" s="122"/>
    </row>
    <row r="46" spans="2:23" ht="20.100000000000001" customHeight="1" thickBot="1" x14ac:dyDescent="0.2">
      <c r="B46" s="70"/>
      <c r="C46" s="71"/>
      <c r="D46" s="71"/>
      <c r="E46" s="71"/>
      <c r="F46" s="119"/>
      <c r="G46" s="120"/>
      <c r="H46" s="123"/>
      <c r="I46" s="123"/>
      <c r="J46" s="123"/>
      <c r="K46" s="123"/>
      <c r="L46" s="123"/>
      <c r="M46" s="123"/>
      <c r="N46" s="123"/>
      <c r="O46" s="123"/>
      <c r="P46" s="123"/>
      <c r="Q46" s="123"/>
      <c r="R46" s="123"/>
      <c r="S46" s="123"/>
      <c r="T46" s="123"/>
      <c r="U46" s="123"/>
      <c r="V46" s="123"/>
      <c r="W46" s="124"/>
    </row>
    <row r="47" spans="2:23" x14ac:dyDescent="0.15">
      <c r="B47" s="25" t="s">
        <v>38</v>
      </c>
      <c r="D47" s="77" t="s">
        <v>48</v>
      </c>
      <c r="E47" s="77"/>
      <c r="F47" s="77"/>
      <c r="G47" s="77"/>
      <c r="H47" s="77"/>
      <c r="I47" s="77"/>
      <c r="J47" s="77"/>
      <c r="K47" s="77"/>
      <c r="L47" s="77"/>
      <c r="M47" s="77"/>
      <c r="N47" s="77"/>
      <c r="O47" s="77"/>
      <c r="P47" s="77"/>
      <c r="Q47" s="77"/>
      <c r="R47" s="77"/>
      <c r="S47" s="77"/>
      <c r="T47" s="77"/>
      <c r="U47" s="77"/>
      <c r="V47" s="77"/>
    </row>
    <row r="48" spans="2:23" x14ac:dyDescent="0.15">
      <c r="D48" s="78"/>
      <c r="E48" s="78"/>
      <c r="F48" s="78"/>
      <c r="G48" s="78"/>
      <c r="H48" s="78"/>
      <c r="I48" s="78"/>
      <c r="J48" s="78"/>
      <c r="K48" s="78"/>
      <c r="L48" s="78"/>
      <c r="M48" s="78"/>
      <c r="N48" s="78"/>
      <c r="O48" s="78"/>
      <c r="P48" s="78"/>
      <c r="Q48" s="78"/>
      <c r="R48" s="78"/>
      <c r="S48" s="78"/>
      <c r="T48" s="78"/>
      <c r="U48" s="78"/>
      <c r="V48" s="78"/>
    </row>
    <row r="49" spans="4:22" x14ac:dyDescent="0.15">
      <c r="D49" s="78"/>
      <c r="E49" s="78"/>
      <c r="F49" s="78"/>
      <c r="G49" s="78"/>
      <c r="H49" s="78"/>
      <c r="I49" s="78"/>
      <c r="J49" s="78"/>
      <c r="K49" s="78"/>
      <c r="L49" s="78"/>
      <c r="M49" s="78"/>
      <c r="N49" s="78"/>
      <c r="O49" s="78"/>
      <c r="P49" s="78"/>
      <c r="Q49" s="78"/>
      <c r="R49" s="78"/>
      <c r="S49" s="78"/>
      <c r="T49" s="78"/>
      <c r="U49" s="78"/>
      <c r="V49" s="78"/>
    </row>
    <row r="50" spans="4:22" x14ac:dyDescent="0.15">
      <c r="D50" s="79" t="s">
        <v>39</v>
      </c>
      <c r="E50" s="79"/>
      <c r="F50" s="79"/>
      <c r="G50" s="79"/>
      <c r="H50" s="79"/>
      <c r="I50" s="79"/>
      <c r="J50" s="79"/>
      <c r="K50" s="79"/>
      <c r="L50" s="79"/>
      <c r="M50" s="79"/>
      <c r="N50" s="79"/>
      <c r="O50" s="79"/>
      <c r="P50" s="79"/>
      <c r="Q50" s="79"/>
      <c r="R50" s="79"/>
      <c r="S50" s="79"/>
      <c r="T50" s="79"/>
      <c r="U50" s="79"/>
      <c r="V50" s="79"/>
    </row>
  </sheetData>
  <sheetProtection sheet="1" objects="1" scenarios="1" formatCells="0"/>
  <mergeCells count="72">
    <mergeCell ref="P6:W6"/>
    <mergeCell ref="G20:J20"/>
    <mergeCell ref="I42:L42"/>
    <mergeCell ref="I44:L44"/>
    <mergeCell ref="I39:K40"/>
    <mergeCell ref="N39:P40"/>
    <mergeCell ref="N31:O31"/>
    <mergeCell ref="H32:I32"/>
    <mergeCell ref="K32:L32"/>
    <mergeCell ref="N32:O32"/>
    <mergeCell ref="F38:G38"/>
    <mergeCell ref="N38:W38"/>
    <mergeCell ref="S44:V44"/>
    <mergeCell ref="F31:G31"/>
    <mergeCell ref="S42:V42"/>
    <mergeCell ref="S43:V43"/>
    <mergeCell ref="D47:V49"/>
    <mergeCell ref="D50:V50"/>
    <mergeCell ref="B39:B44"/>
    <mergeCell ref="C39:H40"/>
    <mergeCell ref="C41:H42"/>
    <mergeCell ref="C43:H44"/>
    <mergeCell ref="N42:Q42"/>
    <mergeCell ref="N44:Q44"/>
    <mergeCell ref="N41:Q41"/>
    <mergeCell ref="N43:Q43"/>
    <mergeCell ref="I41:L41"/>
    <mergeCell ref="I43:L43"/>
    <mergeCell ref="S39:W40"/>
    <mergeCell ref="S41:V41"/>
    <mergeCell ref="F45:G46"/>
    <mergeCell ref="H45:W46"/>
    <mergeCell ref="B45:E46"/>
    <mergeCell ref="G19:J19"/>
    <mergeCell ref="L16:N16"/>
    <mergeCell ref="L18:N18"/>
    <mergeCell ref="L20:N20"/>
    <mergeCell ref="L21:N21"/>
    <mergeCell ref="L23:N23"/>
    <mergeCell ref="L25:N25"/>
    <mergeCell ref="F33:N33"/>
    <mergeCell ref="H31:I31"/>
    <mergeCell ref="K31:L31"/>
    <mergeCell ref="F34:N34"/>
    <mergeCell ref="F32:G32"/>
    <mergeCell ref="P23:V23"/>
    <mergeCell ref="P25:V25"/>
    <mergeCell ref="F35:M35"/>
    <mergeCell ref="F36:M36"/>
    <mergeCell ref="F37:M37"/>
    <mergeCell ref="O35:V35"/>
    <mergeCell ref="O36:V36"/>
    <mergeCell ref="O37:V37"/>
    <mergeCell ref="S33:V33"/>
    <mergeCell ref="O34:W34"/>
    <mergeCell ref="Q32:W32"/>
    <mergeCell ref="B8:W10"/>
    <mergeCell ref="C28:V29"/>
    <mergeCell ref="B31:E32"/>
    <mergeCell ref="B38:E38"/>
    <mergeCell ref="B37:E37"/>
    <mergeCell ref="B33:E33"/>
    <mergeCell ref="B34:E34"/>
    <mergeCell ref="B35:E35"/>
    <mergeCell ref="B36:E36"/>
    <mergeCell ref="O33:R33"/>
    <mergeCell ref="O12:P12"/>
    <mergeCell ref="R12:S12"/>
    <mergeCell ref="U12:V12"/>
    <mergeCell ref="P16:V17"/>
    <mergeCell ref="P18:V18"/>
    <mergeCell ref="P20:V21"/>
  </mergeCells>
  <phoneticPr fontId="1"/>
  <conditionalFormatting sqref="O12 R12 U12 P16:V18 P20 P23 P25 H31:I32 K31:L32 N31:O32 F33 S33 F35:M36 C41:L42 N41:Q42 F45:W46 H38 J38 L38">
    <cfRule type="cellIs" dxfId="0" priority="3" operator="equal">
      <formula>""</formula>
    </cfRule>
  </conditionalFormatting>
  <dataValidations count="1">
    <dataValidation type="list" allowBlank="1" showInputMessage="1" showErrorMessage="1" sqref="F45">
      <formula1>$AD$2:$AD$24</formula1>
    </dataValidation>
  </dataValidations>
  <pageMargins left="0.7" right="0.7" top="0.75" bottom="0.75" header="0.3" footer="0.3"/>
  <pageSetup paperSize="9" orientation="portrait" r:id="rId1"/>
  <ignoredErrors>
    <ignoredError sqref="S41 S43:S44"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inecx</dc:creator>
  <cp:lastModifiedBy>inecx</cp:lastModifiedBy>
  <cp:lastPrinted>2021-05-26T04:27:06Z</cp:lastPrinted>
  <dcterms:created xsi:type="dcterms:W3CDTF">2021-03-10T07:10:07Z</dcterms:created>
  <dcterms:modified xsi:type="dcterms:W3CDTF">2025-03-27T07:21:49Z</dcterms:modified>
</cp:coreProperties>
</file>