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統計書\R4年度\ホームページ\8金融・保険\最新\"/>
    </mc:Choice>
  </mc:AlternateContent>
  <bookViews>
    <workbookView xWindow="0" yWindow="0" windowWidth="20490" windowHeight="7770"/>
  </bookViews>
  <sheets>
    <sheet name="R04年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7" i="1"/>
  <c r="C28" i="1"/>
  <c r="C29" i="1"/>
  <c r="C30" i="1"/>
  <c r="C31" i="1"/>
  <c r="C32" i="1"/>
  <c r="C33" i="1"/>
  <c r="C25" i="1"/>
  <c r="C24" i="1"/>
  <c r="C10" i="1"/>
  <c r="C11" i="1"/>
  <c r="C12" i="1"/>
  <c r="C13" i="1"/>
  <c r="C14" i="1"/>
  <c r="C15" i="1"/>
  <c r="C16" i="1"/>
  <c r="C17" i="1"/>
  <c r="C9" i="1"/>
  <c r="C8" i="1"/>
  <c r="B25" i="1"/>
  <c r="B26" i="1"/>
  <c r="B27" i="1"/>
  <c r="B28" i="1"/>
  <c r="B29" i="1"/>
  <c r="B30" i="1"/>
  <c r="B31" i="1"/>
  <c r="B32" i="1"/>
  <c r="B33" i="1"/>
  <c r="B24" i="1"/>
  <c r="B9" i="1"/>
  <c r="B10" i="1"/>
  <c r="B11" i="1"/>
  <c r="B12" i="1"/>
  <c r="B13" i="1"/>
  <c r="B14" i="1"/>
  <c r="B15" i="1"/>
  <c r="B16" i="1"/>
  <c r="B17" i="1"/>
  <c r="B8" i="1"/>
</calcChain>
</file>

<file path=xl/sharedStrings.xml><?xml version="1.0" encoding="utf-8"?>
<sst xmlns="http://schemas.openxmlformats.org/spreadsheetml/2006/main" count="71" uniqueCount="45">
  <si>
    <t>７９　主要金融機関の預金・貸出金状況　</t>
    <rPh sb="3" eb="5">
      <t>シュヨウ</t>
    </rPh>
    <rPh sb="5" eb="7">
      <t>キンユウ</t>
    </rPh>
    <rPh sb="7" eb="9">
      <t>キカン</t>
    </rPh>
    <rPh sb="10" eb="12">
      <t>ヨキン</t>
    </rPh>
    <rPh sb="13" eb="15">
      <t>カシダ</t>
    </rPh>
    <rPh sb="15" eb="16">
      <t>キン</t>
    </rPh>
    <rPh sb="16" eb="18">
      <t>ジョウキョウ</t>
    </rPh>
    <phoneticPr fontId="4"/>
  </si>
  <si>
    <t>（１）年度末預金残高</t>
    <rPh sb="3" eb="6">
      <t>ネンドマツ</t>
    </rPh>
    <rPh sb="6" eb="8">
      <t>ヨキン</t>
    </rPh>
    <rPh sb="8" eb="10">
      <t>ザンダカ</t>
    </rPh>
    <phoneticPr fontId="4"/>
  </si>
  <si>
    <t>各年度末現在　単位：百万円</t>
    <rPh sb="0" eb="3">
      <t>カクネンド</t>
    </rPh>
    <rPh sb="3" eb="4">
      <t>マツ</t>
    </rPh>
    <rPh sb="4" eb="6">
      <t>ゲンザイ</t>
    </rPh>
    <rPh sb="7" eb="9">
      <t>タンイ</t>
    </rPh>
    <rPh sb="10" eb="11">
      <t>ヒャク</t>
    </rPh>
    <rPh sb="11" eb="13">
      <t>マンエン</t>
    </rPh>
    <phoneticPr fontId="4"/>
  </si>
  <si>
    <t>年度</t>
    <phoneticPr fontId="4"/>
  </si>
  <si>
    <t>総額</t>
    <phoneticPr fontId="4"/>
  </si>
  <si>
    <t>普通銀行</t>
    <phoneticPr fontId="4"/>
  </si>
  <si>
    <t>第２地方銀行</t>
    <rPh sb="0" eb="1">
      <t>ダイ</t>
    </rPh>
    <rPh sb="2" eb="4">
      <t>チホウ</t>
    </rPh>
    <rPh sb="4" eb="6">
      <t>ギンコウ</t>
    </rPh>
    <phoneticPr fontId="4"/>
  </si>
  <si>
    <t>信用金庫</t>
    <phoneticPr fontId="4"/>
  </si>
  <si>
    <t>信用組合</t>
    <phoneticPr fontId="4"/>
  </si>
  <si>
    <t>商工中金</t>
    <phoneticPr fontId="4"/>
  </si>
  <si>
    <t>農林中金</t>
    <phoneticPr fontId="4"/>
  </si>
  <si>
    <t>農業協同組合</t>
    <rPh sb="0" eb="2">
      <t>ノウギョウ</t>
    </rPh>
    <rPh sb="2" eb="4">
      <t>キョウドウ</t>
    </rPh>
    <rPh sb="4" eb="6">
      <t>クミアイ</t>
    </rPh>
    <phoneticPr fontId="4"/>
  </si>
  <si>
    <t>労働金庫</t>
    <phoneticPr fontId="4"/>
  </si>
  <si>
    <t>残高</t>
    <phoneticPr fontId="4"/>
  </si>
  <si>
    <t>対前年
増減額</t>
    <rPh sb="0" eb="1">
      <t>タイ</t>
    </rPh>
    <rPh sb="1" eb="3">
      <t>ゼンネン</t>
    </rPh>
    <phoneticPr fontId="4"/>
  </si>
  <si>
    <t>残高</t>
    <phoneticPr fontId="4"/>
  </si>
  <si>
    <t>残高</t>
    <phoneticPr fontId="4"/>
  </si>
  <si>
    <t>残高</t>
    <phoneticPr fontId="4"/>
  </si>
  <si>
    <t>残高</t>
    <phoneticPr fontId="4"/>
  </si>
  <si>
    <t>残高</t>
    <phoneticPr fontId="4"/>
  </si>
  <si>
    <t>残高</t>
    <phoneticPr fontId="4"/>
  </si>
  <si>
    <t>残高</t>
    <phoneticPr fontId="4"/>
  </si>
  <si>
    <t>残高</t>
    <phoneticPr fontId="4"/>
  </si>
  <si>
    <t>平成24年度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</si>
  <si>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</si>
  <si>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>２</t>
    <phoneticPr fontId="4"/>
  </si>
  <si>
    <t>３</t>
    <phoneticPr fontId="4"/>
  </si>
  <si>
    <t>（２）年度末貸出金残高</t>
    <rPh sb="3" eb="6">
      <t>ネンドマツ</t>
    </rPh>
    <rPh sb="6" eb="8">
      <t>カシダシ</t>
    </rPh>
    <rPh sb="8" eb="9">
      <t>ヨキン</t>
    </rPh>
    <rPh sb="9" eb="11">
      <t>ザンダカ</t>
    </rPh>
    <phoneticPr fontId="4"/>
  </si>
  <si>
    <t>年度</t>
    <phoneticPr fontId="4"/>
  </si>
  <si>
    <t>総額</t>
    <phoneticPr fontId="4"/>
  </si>
  <si>
    <t>普通銀行</t>
    <phoneticPr fontId="4"/>
  </si>
  <si>
    <t>信用金庫</t>
    <phoneticPr fontId="4"/>
  </si>
  <si>
    <t>信用組合</t>
    <phoneticPr fontId="4"/>
  </si>
  <si>
    <t>商工中金</t>
    <phoneticPr fontId="4"/>
  </si>
  <si>
    <t>農林中金</t>
    <phoneticPr fontId="4"/>
  </si>
  <si>
    <t>労働金庫</t>
    <phoneticPr fontId="4"/>
  </si>
  <si>
    <t>残高</t>
    <phoneticPr fontId="4"/>
  </si>
  <si>
    <t>残高</t>
    <phoneticPr fontId="4"/>
  </si>
  <si>
    <t>残高</t>
    <phoneticPr fontId="4"/>
  </si>
  <si>
    <t>残高</t>
    <phoneticPr fontId="4"/>
  </si>
  <si>
    <t>残高</t>
    <phoneticPr fontId="4"/>
  </si>
  <si>
    <t>２</t>
    <phoneticPr fontId="4"/>
  </si>
  <si>
    <t>３</t>
    <phoneticPr fontId="4"/>
  </si>
  <si>
    <t>　　注）　(１)、(２)表ともに秋田市内に開設している店舗の年度末における預金・貸出金の残高を示す。</t>
    <rPh sb="2" eb="3">
      <t>チュウ</t>
    </rPh>
    <rPh sb="12" eb="13">
      <t>ヒョウ</t>
    </rPh>
    <rPh sb="16" eb="18">
      <t>アキタ</t>
    </rPh>
    <rPh sb="18" eb="20">
      <t>シナイ</t>
    </rPh>
    <rPh sb="21" eb="23">
      <t>カイセツ</t>
    </rPh>
    <rPh sb="27" eb="29">
      <t>テンポ</t>
    </rPh>
    <rPh sb="30" eb="33">
      <t>ネンドマツ</t>
    </rPh>
    <rPh sb="37" eb="39">
      <t>ヨキン</t>
    </rPh>
    <rPh sb="40" eb="43">
      <t>カシダシキン</t>
    </rPh>
    <rPh sb="44" eb="46">
      <t>ザンダカ</t>
    </rPh>
    <rPh sb="47" eb="48">
      <t>シメ</t>
    </rPh>
    <phoneticPr fontId="1"/>
  </si>
  <si>
    <t>　資料　秋田県銀行協会、秋田県信用組合、秋田信用金庫、商工中金秋田支店、農林中金秋田支店、東北労働金庫秋田県本部、ウリ信用組合（平成28年度まで）、あすか信用組合、ＪＡ秋田なまはげ</t>
    <rPh sb="1" eb="3">
      <t>シリョウ</t>
    </rPh>
    <rPh sb="4" eb="7">
      <t>アキタケン</t>
    </rPh>
    <rPh sb="7" eb="9">
      <t>ギンコウ</t>
    </rPh>
    <rPh sb="9" eb="11">
      <t>キョウカイ</t>
    </rPh>
    <rPh sb="12" eb="15">
      <t>アキタケン</t>
    </rPh>
    <rPh sb="15" eb="17">
      <t>シンヨウ</t>
    </rPh>
    <rPh sb="17" eb="19">
      <t>クミアイ</t>
    </rPh>
    <rPh sb="20" eb="22">
      <t>アキタ</t>
    </rPh>
    <rPh sb="22" eb="24">
      <t>シンヨウ</t>
    </rPh>
    <rPh sb="24" eb="26">
      <t>キンコ</t>
    </rPh>
    <rPh sb="27" eb="29">
      <t>ショウコウ</t>
    </rPh>
    <rPh sb="29" eb="30">
      <t>チュウ</t>
    </rPh>
    <rPh sb="30" eb="31">
      <t>キン</t>
    </rPh>
    <rPh sb="31" eb="33">
      <t>アキタ</t>
    </rPh>
    <rPh sb="33" eb="35">
      <t>シテン</t>
    </rPh>
    <rPh sb="64" eb="66">
      <t>ヘイセイ</t>
    </rPh>
    <rPh sb="68" eb="70">
      <t>ネンド</t>
    </rPh>
    <rPh sb="84" eb="86">
      <t>アキタ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</si>
</sst>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176" fontId="6" fillId="0" borderId="0" xfId="2" applyNumberFormat="1" applyFont="1" applyAlignment="1">
      <alignment vertical="center"/>
    </xf>
    <xf numFmtId="0" fontId="7" fillId="0" borderId="0" xfId="0" applyFont="1"/>
    <xf numFmtId="176" fontId="8" fillId="0" borderId="0" xfId="2" applyNumberFormat="1" applyFont="1" applyAlignment="1">
      <alignment vertical="center"/>
    </xf>
    <xf numFmtId="176" fontId="6" fillId="0" borderId="1" xfId="2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76" fontId="6" fillId="0" borderId="0" xfId="1" applyNumberFormat="1" applyFont="1" applyFill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0" xfId="0" applyFont="1"/>
    <xf numFmtId="38" fontId="6" fillId="0" borderId="0" xfId="1" applyFont="1" applyFill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176" fontId="8" fillId="0" borderId="0" xfId="2" applyNumberFormat="1" applyFont="1" applyAlignment="1">
      <alignment horizontal="center" vertical="center"/>
    </xf>
    <xf numFmtId="176" fontId="8" fillId="0" borderId="1" xfId="2" applyNumberFormat="1" applyFont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2" applyNumberFormat="1" applyFont="1" applyAlignment="1">
      <alignment vertical="center" shrinkToFit="1"/>
    </xf>
    <xf numFmtId="176" fontId="7" fillId="0" borderId="0" xfId="0" applyNumberFormat="1" applyFont="1"/>
    <xf numFmtId="176" fontId="6" fillId="0" borderId="0" xfId="0" applyNumberFormat="1" applyFont="1"/>
    <xf numFmtId="38" fontId="8" fillId="0" borderId="1" xfId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6" fontId="8" fillId="0" borderId="13" xfId="1" applyNumberFormat="1" applyFont="1" applyFill="1" applyBorder="1" applyAlignment="1">
      <alignment vertical="center"/>
    </xf>
    <xf numFmtId="176" fontId="6" fillId="0" borderId="9" xfId="2" applyNumberFormat="1" applyFont="1" applyBorder="1" applyAlignment="1">
      <alignment horizontal="center" vertical="center" wrapText="1" justifyLastLine="1"/>
    </xf>
    <xf numFmtId="176" fontId="6" fillId="0" borderId="11" xfId="2" applyNumberFormat="1" applyFont="1" applyBorder="1" applyAlignment="1">
      <alignment horizontal="center" vertical="center" wrapText="1" justifyLastLine="1"/>
    </xf>
    <xf numFmtId="176" fontId="6" fillId="0" borderId="9" xfId="2" applyNumberFormat="1" applyFont="1" applyBorder="1" applyAlignment="1">
      <alignment horizontal="center" vertical="center" justifyLastLine="1"/>
    </xf>
    <xf numFmtId="176" fontId="6" fillId="0" borderId="11" xfId="2" applyNumberFormat="1" applyFont="1" applyBorder="1" applyAlignment="1">
      <alignment horizontal="center" vertical="center" justifyLastLine="1"/>
    </xf>
    <xf numFmtId="176" fontId="6" fillId="0" borderId="10" xfId="2" applyNumberFormat="1" applyFont="1" applyBorder="1" applyAlignment="1">
      <alignment horizontal="center" vertical="center" wrapText="1" justifyLastLine="1"/>
    </xf>
    <xf numFmtId="176" fontId="6" fillId="0" borderId="6" xfId="2" applyNumberFormat="1" applyFont="1" applyBorder="1" applyAlignment="1">
      <alignment horizontal="center" vertical="center" wrapText="1" justifyLastLine="1"/>
    </xf>
    <xf numFmtId="176" fontId="6" fillId="0" borderId="3" xfId="2" applyNumberFormat="1" applyFont="1" applyBorder="1" applyAlignment="1">
      <alignment horizontal="center" vertical="center" justifyLastLine="1"/>
    </xf>
    <xf numFmtId="176" fontId="6" fillId="0" borderId="2" xfId="2" applyNumberFormat="1" applyFont="1" applyBorder="1" applyAlignment="1">
      <alignment horizontal="center" vertical="center" justifyLastLine="1"/>
    </xf>
    <xf numFmtId="176" fontId="6" fillId="0" borderId="6" xfId="2" applyNumberFormat="1" applyFont="1" applyBorder="1" applyAlignment="1">
      <alignment horizontal="center" vertical="center" justifyLastLine="1"/>
    </xf>
    <xf numFmtId="176" fontId="6" fillId="0" borderId="7" xfId="2" applyNumberFormat="1" applyFont="1" applyBorder="1" applyAlignment="1">
      <alignment horizontal="center" vertical="center" justifyLastLine="1"/>
    </xf>
    <xf numFmtId="176" fontId="6" fillId="0" borderId="4" xfId="2" applyNumberFormat="1" applyFont="1" applyBorder="1" applyAlignment="1">
      <alignment horizontal="center" vertical="center" justifyLastLine="1"/>
    </xf>
    <xf numFmtId="176" fontId="6" fillId="0" borderId="8" xfId="2" applyNumberFormat="1" applyFont="1" applyBorder="1" applyAlignment="1">
      <alignment horizontal="center" vertical="center" justifyLastLine="1"/>
    </xf>
    <xf numFmtId="176" fontId="6" fillId="0" borderId="2" xfId="2" applyNumberFormat="1" applyFont="1" applyBorder="1" applyAlignment="1">
      <alignment horizontal="distributed" vertical="center" justifyLastLine="1"/>
    </xf>
    <xf numFmtId="176" fontId="6" fillId="0" borderId="5" xfId="2" applyNumberFormat="1" applyFont="1" applyBorder="1" applyAlignment="1">
      <alignment horizontal="distributed" vertical="center" justifyLastLine="1"/>
    </xf>
    <xf numFmtId="176" fontId="6" fillId="0" borderId="7" xfId="2" applyNumberFormat="1" applyFont="1" applyBorder="1" applyAlignment="1">
      <alignment horizontal="distributed" vertical="center" justifyLastLine="1"/>
    </xf>
    <xf numFmtId="176" fontId="6" fillId="0" borderId="3" xfId="2" applyNumberFormat="1" applyFont="1" applyBorder="1" applyAlignment="1">
      <alignment horizontal="center" vertical="center" wrapText="1"/>
    </xf>
    <xf numFmtId="176" fontId="6" fillId="0" borderId="2" xfId="2" applyNumberFormat="1" applyFont="1" applyBorder="1" applyAlignment="1">
      <alignment horizontal="center" vertical="center" wrapText="1"/>
    </xf>
    <xf numFmtId="176" fontId="6" fillId="0" borderId="6" xfId="2" applyNumberFormat="1" applyFont="1" applyBorder="1" applyAlignment="1">
      <alignment horizontal="center" vertical="center" wrapText="1"/>
    </xf>
    <xf numFmtId="176" fontId="6" fillId="0" borderId="7" xfId="2" applyNumberFormat="1" applyFont="1" applyBorder="1" applyAlignment="1">
      <alignment horizontal="center" vertical="center" wrapText="1"/>
    </xf>
    <xf numFmtId="176" fontId="2" fillId="0" borderId="0" xfId="2" applyNumberFormat="1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金融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Normal="100" zoomScaleSheetLayoutView="75" workbookViewId="0">
      <selection sqref="A1:S1"/>
    </sheetView>
  </sheetViews>
  <sheetFormatPr defaultRowHeight="13.5"/>
  <cols>
    <col min="1" max="1" width="10.25" bestFit="1" customWidth="1"/>
    <col min="2" max="2" width="12.125" customWidth="1"/>
    <col min="3" max="3" width="10.25" customWidth="1"/>
    <col min="4" max="4" width="12.125" customWidth="1"/>
    <col min="5" max="5" width="10.25" customWidth="1"/>
    <col min="6" max="6" width="12.125" customWidth="1"/>
    <col min="7" max="7" width="10.25" customWidth="1"/>
    <col min="8" max="8" width="12.125" customWidth="1"/>
    <col min="9" max="9" width="10.25" customWidth="1"/>
    <col min="10" max="10" width="12.125" customWidth="1"/>
    <col min="11" max="11" width="10.25" customWidth="1"/>
    <col min="12" max="12" width="12.125" customWidth="1"/>
    <col min="13" max="13" width="10.25" customWidth="1"/>
    <col min="14" max="14" width="12.125" customWidth="1"/>
    <col min="15" max="15" width="10.25" customWidth="1"/>
    <col min="16" max="16" width="12.125" customWidth="1"/>
    <col min="17" max="17" width="10.25" customWidth="1"/>
    <col min="18" max="18" width="12.125" customWidth="1"/>
    <col min="19" max="19" width="10.25" customWidth="1"/>
  </cols>
  <sheetData>
    <row r="1" spans="1:19" ht="20.100000000000001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2" customFormat="1" ht="15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18" customHeight="1" thickBot="1">
      <c r="A3" s="3" t="s">
        <v>1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 t="s">
        <v>2</v>
      </c>
    </row>
    <row r="4" spans="1:19" s="2" customFormat="1" ht="18" customHeight="1">
      <c r="A4" s="36" t="s">
        <v>3</v>
      </c>
      <c r="B4" s="30" t="s">
        <v>4</v>
      </c>
      <c r="C4" s="31"/>
      <c r="D4" s="39" t="s">
        <v>5</v>
      </c>
      <c r="E4" s="40"/>
      <c r="F4" s="30" t="s">
        <v>6</v>
      </c>
      <c r="G4" s="31"/>
      <c r="H4" s="30" t="s">
        <v>7</v>
      </c>
      <c r="I4" s="31"/>
      <c r="J4" s="30" t="s">
        <v>8</v>
      </c>
      <c r="K4" s="31"/>
      <c r="L4" s="30" t="s">
        <v>9</v>
      </c>
      <c r="M4" s="31"/>
      <c r="N4" s="30" t="s">
        <v>10</v>
      </c>
      <c r="O4" s="31"/>
      <c r="P4" s="30" t="s">
        <v>11</v>
      </c>
      <c r="Q4" s="31"/>
      <c r="R4" s="30" t="s">
        <v>12</v>
      </c>
      <c r="S4" s="34"/>
    </row>
    <row r="5" spans="1:19" s="2" customFormat="1" ht="18" customHeight="1">
      <c r="A5" s="37"/>
      <c r="B5" s="32"/>
      <c r="C5" s="33"/>
      <c r="D5" s="41"/>
      <c r="E5" s="42"/>
      <c r="F5" s="32"/>
      <c r="G5" s="33"/>
      <c r="H5" s="32"/>
      <c r="I5" s="33"/>
      <c r="J5" s="32"/>
      <c r="K5" s="33"/>
      <c r="L5" s="32"/>
      <c r="M5" s="33"/>
      <c r="N5" s="32"/>
      <c r="O5" s="33"/>
      <c r="P5" s="32"/>
      <c r="Q5" s="33"/>
      <c r="R5" s="32"/>
      <c r="S5" s="35"/>
    </row>
    <row r="6" spans="1:19" s="2" customFormat="1" ht="18" customHeight="1">
      <c r="A6" s="37"/>
      <c r="B6" s="26" t="s">
        <v>13</v>
      </c>
      <c r="C6" s="24" t="s">
        <v>14</v>
      </c>
      <c r="D6" s="26" t="s">
        <v>15</v>
      </c>
      <c r="E6" s="24" t="s">
        <v>14</v>
      </c>
      <c r="F6" s="26" t="s">
        <v>16</v>
      </c>
      <c r="G6" s="24" t="s">
        <v>14</v>
      </c>
      <c r="H6" s="26" t="s">
        <v>17</v>
      </c>
      <c r="I6" s="24" t="s">
        <v>14</v>
      </c>
      <c r="J6" s="26" t="s">
        <v>18</v>
      </c>
      <c r="K6" s="24" t="s">
        <v>14</v>
      </c>
      <c r="L6" s="26" t="s">
        <v>19</v>
      </c>
      <c r="M6" s="24" t="s">
        <v>14</v>
      </c>
      <c r="N6" s="26" t="s">
        <v>20</v>
      </c>
      <c r="O6" s="24" t="s">
        <v>14</v>
      </c>
      <c r="P6" s="26" t="s">
        <v>21</v>
      </c>
      <c r="Q6" s="24" t="s">
        <v>14</v>
      </c>
      <c r="R6" s="26" t="s">
        <v>22</v>
      </c>
      <c r="S6" s="28" t="s">
        <v>14</v>
      </c>
    </row>
    <row r="7" spans="1:19" s="2" customFormat="1" ht="18" customHeight="1">
      <c r="A7" s="38"/>
      <c r="B7" s="27"/>
      <c r="C7" s="25"/>
      <c r="D7" s="27"/>
      <c r="E7" s="25"/>
      <c r="F7" s="27"/>
      <c r="G7" s="25"/>
      <c r="H7" s="27"/>
      <c r="I7" s="25"/>
      <c r="J7" s="27"/>
      <c r="K7" s="25"/>
      <c r="L7" s="27"/>
      <c r="M7" s="25"/>
      <c r="N7" s="27"/>
      <c r="O7" s="25"/>
      <c r="P7" s="27"/>
      <c r="Q7" s="25"/>
      <c r="R7" s="27"/>
      <c r="S7" s="29"/>
    </row>
    <row r="8" spans="1:19" s="2" customFormat="1" ht="24.95" customHeight="1">
      <c r="A8" s="5" t="s">
        <v>23</v>
      </c>
      <c r="B8" s="6">
        <f>+D8+F8+H8+J8+L8+N8+P8+R8</f>
        <v>2049108</v>
      </c>
      <c r="C8" s="6">
        <f>+B8-2033587</f>
        <v>15521</v>
      </c>
      <c r="D8" s="6">
        <v>1367333</v>
      </c>
      <c r="E8" s="6">
        <v>-14765</v>
      </c>
      <c r="F8" s="6">
        <v>11097</v>
      </c>
      <c r="G8" s="6">
        <v>605</v>
      </c>
      <c r="H8" s="7">
        <v>76417</v>
      </c>
      <c r="I8" s="6">
        <v>-3001</v>
      </c>
      <c r="J8" s="7">
        <v>27565</v>
      </c>
      <c r="K8" s="6">
        <v>1067</v>
      </c>
      <c r="L8" s="7">
        <v>17198</v>
      </c>
      <c r="M8" s="6">
        <v>2146</v>
      </c>
      <c r="N8" s="7">
        <v>401878</v>
      </c>
      <c r="O8" s="6">
        <v>24207</v>
      </c>
      <c r="P8" s="7">
        <v>100264</v>
      </c>
      <c r="Q8" s="6">
        <v>4325</v>
      </c>
      <c r="R8" s="7">
        <v>47356</v>
      </c>
      <c r="S8" s="6">
        <v>936</v>
      </c>
    </row>
    <row r="9" spans="1:19" s="2" customFormat="1" ht="24.95" customHeight="1">
      <c r="A9" s="5">
        <v>25</v>
      </c>
      <c r="B9" s="6">
        <f t="shared" ref="B9:B17" si="0">+D9+F9+H9+J9+L9+N9+P9+R9</f>
        <v>2120729</v>
      </c>
      <c r="C9" s="6">
        <f>+B9-B8</f>
        <v>71621</v>
      </c>
      <c r="D9" s="6">
        <v>1426479</v>
      </c>
      <c r="E9" s="6">
        <v>59146</v>
      </c>
      <c r="F9" s="6">
        <v>10668</v>
      </c>
      <c r="G9" s="6">
        <v>-429</v>
      </c>
      <c r="H9" s="7">
        <v>78570</v>
      </c>
      <c r="I9" s="6">
        <v>2153</v>
      </c>
      <c r="J9" s="7">
        <v>30268</v>
      </c>
      <c r="K9" s="6">
        <v>2703</v>
      </c>
      <c r="L9" s="7">
        <v>19831</v>
      </c>
      <c r="M9" s="6">
        <v>2633</v>
      </c>
      <c r="N9" s="7">
        <v>408312</v>
      </c>
      <c r="O9" s="6">
        <v>6434</v>
      </c>
      <c r="P9" s="7">
        <v>98639</v>
      </c>
      <c r="Q9" s="6">
        <v>-1625</v>
      </c>
      <c r="R9" s="7">
        <v>47962</v>
      </c>
      <c r="S9" s="6">
        <v>606</v>
      </c>
    </row>
    <row r="10" spans="1:19" s="2" customFormat="1" ht="24.95" customHeight="1">
      <c r="A10" s="5">
        <v>26</v>
      </c>
      <c r="B10" s="6">
        <f t="shared" si="0"/>
        <v>2174578</v>
      </c>
      <c r="C10" s="6">
        <f t="shared" ref="C10:C17" si="1">+B10-B9</f>
        <v>53849</v>
      </c>
      <c r="D10" s="7">
        <v>1446900</v>
      </c>
      <c r="E10" s="7">
        <v>20421</v>
      </c>
      <c r="F10" s="7">
        <v>10789</v>
      </c>
      <c r="G10" s="7">
        <v>121</v>
      </c>
      <c r="H10" s="7">
        <v>80400</v>
      </c>
      <c r="I10" s="7">
        <v>1830</v>
      </c>
      <c r="J10" s="7">
        <v>30466</v>
      </c>
      <c r="K10" s="6">
        <v>198</v>
      </c>
      <c r="L10" s="7">
        <v>20882</v>
      </c>
      <c r="M10" s="7">
        <v>1051</v>
      </c>
      <c r="N10" s="7">
        <v>430225</v>
      </c>
      <c r="O10" s="7">
        <v>21913</v>
      </c>
      <c r="P10" s="7">
        <v>105201</v>
      </c>
      <c r="Q10" s="7">
        <v>6562</v>
      </c>
      <c r="R10" s="7">
        <v>49715</v>
      </c>
      <c r="S10" s="6">
        <v>1753</v>
      </c>
    </row>
    <row r="11" spans="1:19" s="2" customFormat="1" ht="24.95" customHeight="1">
      <c r="A11" s="5">
        <v>27</v>
      </c>
      <c r="B11" s="6">
        <f t="shared" si="0"/>
        <v>2216699</v>
      </c>
      <c r="C11" s="6">
        <f t="shared" si="1"/>
        <v>42121</v>
      </c>
      <c r="D11" s="7">
        <v>1463377</v>
      </c>
      <c r="E11" s="7">
        <v>16477</v>
      </c>
      <c r="F11" s="7">
        <v>10334</v>
      </c>
      <c r="G11" s="7">
        <v>-455</v>
      </c>
      <c r="H11" s="7">
        <v>81513</v>
      </c>
      <c r="I11" s="7">
        <v>1113</v>
      </c>
      <c r="J11" s="7">
        <v>32118</v>
      </c>
      <c r="K11" s="6">
        <v>1652</v>
      </c>
      <c r="L11" s="7">
        <v>22962</v>
      </c>
      <c r="M11" s="7">
        <v>2080</v>
      </c>
      <c r="N11" s="7">
        <v>451446</v>
      </c>
      <c r="O11" s="7">
        <v>21221</v>
      </c>
      <c r="P11" s="7">
        <v>102513</v>
      </c>
      <c r="Q11" s="7">
        <v>-2688</v>
      </c>
      <c r="R11" s="7">
        <v>52436</v>
      </c>
      <c r="S11" s="7">
        <v>2721</v>
      </c>
    </row>
    <row r="12" spans="1:19" s="2" customFormat="1" ht="24.95" customHeight="1">
      <c r="A12" s="5">
        <v>28</v>
      </c>
      <c r="B12" s="6">
        <f t="shared" si="0"/>
        <v>2283052</v>
      </c>
      <c r="C12" s="6">
        <f t="shared" si="1"/>
        <v>66353</v>
      </c>
      <c r="D12" s="7">
        <v>1487483</v>
      </c>
      <c r="E12" s="7">
        <v>24106</v>
      </c>
      <c r="F12" s="7">
        <v>11519</v>
      </c>
      <c r="G12" s="7">
        <v>1185</v>
      </c>
      <c r="H12" s="7">
        <v>80813</v>
      </c>
      <c r="I12" s="7">
        <v>-700</v>
      </c>
      <c r="J12" s="7">
        <v>32693</v>
      </c>
      <c r="K12" s="6">
        <v>575</v>
      </c>
      <c r="L12" s="7">
        <v>22795</v>
      </c>
      <c r="M12" s="7">
        <v>-167</v>
      </c>
      <c r="N12" s="7">
        <v>489299</v>
      </c>
      <c r="O12" s="7">
        <v>37853</v>
      </c>
      <c r="P12" s="7">
        <v>102548</v>
      </c>
      <c r="Q12" s="7">
        <v>35</v>
      </c>
      <c r="R12" s="7">
        <v>55902</v>
      </c>
      <c r="S12" s="7">
        <v>3466</v>
      </c>
    </row>
    <row r="13" spans="1:19" s="2" customFormat="1" ht="24.95" customHeight="1">
      <c r="A13" s="5">
        <v>29</v>
      </c>
      <c r="B13" s="6">
        <f t="shared" si="0"/>
        <v>2370196</v>
      </c>
      <c r="C13" s="6">
        <f t="shared" si="1"/>
        <v>87144</v>
      </c>
      <c r="D13" s="7">
        <v>1552154</v>
      </c>
      <c r="E13" s="7">
        <v>64671</v>
      </c>
      <c r="F13" s="7">
        <v>11414</v>
      </c>
      <c r="G13" s="7">
        <v>-105</v>
      </c>
      <c r="H13" s="7">
        <v>79430</v>
      </c>
      <c r="I13" s="7">
        <v>-1383</v>
      </c>
      <c r="J13" s="7">
        <v>31498</v>
      </c>
      <c r="K13" s="6">
        <v>-1195</v>
      </c>
      <c r="L13" s="7">
        <v>21179</v>
      </c>
      <c r="M13" s="7">
        <v>-1616</v>
      </c>
      <c r="N13" s="7">
        <v>507155</v>
      </c>
      <c r="O13" s="7">
        <v>17856</v>
      </c>
      <c r="P13" s="7">
        <v>109254</v>
      </c>
      <c r="Q13" s="7">
        <v>6706</v>
      </c>
      <c r="R13" s="7">
        <v>58112</v>
      </c>
      <c r="S13" s="7">
        <v>2210</v>
      </c>
    </row>
    <row r="14" spans="1:19" s="2" customFormat="1" ht="24.95" customHeight="1">
      <c r="A14" s="5">
        <v>30</v>
      </c>
      <c r="B14" s="6">
        <f t="shared" si="0"/>
        <v>2446976</v>
      </c>
      <c r="C14" s="6">
        <f t="shared" si="1"/>
        <v>76780</v>
      </c>
      <c r="D14" s="7">
        <v>1582865</v>
      </c>
      <c r="E14" s="9">
        <v>30711</v>
      </c>
      <c r="F14" s="9">
        <v>10113</v>
      </c>
      <c r="G14" s="7">
        <v>-1301</v>
      </c>
      <c r="H14" s="7">
        <v>81678</v>
      </c>
      <c r="I14" s="7">
        <v>2248</v>
      </c>
      <c r="J14" s="7">
        <v>32287</v>
      </c>
      <c r="K14" s="6">
        <v>789</v>
      </c>
      <c r="L14" s="7">
        <v>21461</v>
      </c>
      <c r="M14" s="7">
        <v>282</v>
      </c>
      <c r="N14" s="7">
        <v>548233</v>
      </c>
      <c r="O14" s="7">
        <v>41078</v>
      </c>
      <c r="P14" s="7">
        <v>108437</v>
      </c>
      <c r="Q14" s="7">
        <v>-817</v>
      </c>
      <c r="R14" s="7">
        <v>61902</v>
      </c>
      <c r="S14" s="7">
        <v>3790</v>
      </c>
    </row>
    <row r="15" spans="1:19" s="2" customFormat="1" ht="24.95" customHeight="1">
      <c r="A15" s="5" t="s">
        <v>24</v>
      </c>
      <c r="B15" s="6">
        <f t="shared" si="0"/>
        <v>2471799</v>
      </c>
      <c r="C15" s="6">
        <f t="shared" si="1"/>
        <v>24823</v>
      </c>
      <c r="D15" s="7">
        <v>1606039</v>
      </c>
      <c r="E15" s="9">
        <v>23174</v>
      </c>
      <c r="F15" s="9">
        <v>9803</v>
      </c>
      <c r="G15" s="7">
        <v>-310</v>
      </c>
      <c r="H15" s="7">
        <v>80398</v>
      </c>
      <c r="I15" s="7">
        <v>-1280</v>
      </c>
      <c r="J15" s="7">
        <v>35284</v>
      </c>
      <c r="K15" s="6">
        <v>2997</v>
      </c>
      <c r="L15" s="7">
        <v>20412</v>
      </c>
      <c r="M15" s="7">
        <v>-1049</v>
      </c>
      <c r="N15" s="7">
        <v>552747</v>
      </c>
      <c r="O15" s="7">
        <v>4514</v>
      </c>
      <c r="P15" s="7">
        <v>102310</v>
      </c>
      <c r="Q15" s="7">
        <v>-6127</v>
      </c>
      <c r="R15" s="7">
        <v>64806</v>
      </c>
      <c r="S15" s="7">
        <v>2904</v>
      </c>
    </row>
    <row r="16" spans="1:19" s="11" customFormat="1" ht="24.95" customHeight="1">
      <c r="A16" s="10" t="s">
        <v>25</v>
      </c>
      <c r="B16" s="6">
        <f t="shared" si="0"/>
        <v>2676812</v>
      </c>
      <c r="C16" s="6">
        <f t="shared" si="1"/>
        <v>205013</v>
      </c>
      <c r="D16" s="12">
        <v>1771806</v>
      </c>
      <c r="E16" s="12">
        <v>165767</v>
      </c>
      <c r="F16" s="12">
        <v>10017</v>
      </c>
      <c r="G16" s="12">
        <v>214</v>
      </c>
      <c r="H16" s="9">
        <v>85125</v>
      </c>
      <c r="I16" s="9">
        <v>4727</v>
      </c>
      <c r="J16" s="7">
        <v>39069</v>
      </c>
      <c r="K16" s="6">
        <v>3785</v>
      </c>
      <c r="L16" s="9">
        <v>20389</v>
      </c>
      <c r="M16" s="9">
        <v>-23</v>
      </c>
      <c r="N16" s="9">
        <v>575992</v>
      </c>
      <c r="O16" s="9">
        <v>23245</v>
      </c>
      <c r="P16" s="9">
        <v>105211</v>
      </c>
      <c r="Q16" s="9">
        <v>2901</v>
      </c>
      <c r="R16" s="9">
        <v>69203</v>
      </c>
      <c r="S16" s="9">
        <v>4397</v>
      </c>
    </row>
    <row r="17" spans="1:19" s="11" customFormat="1" ht="24.95" customHeight="1" thickBot="1">
      <c r="A17" s="13" t="s">
        <v>26</v>
      </c>
      <c r="B17" s="23">
        <f t="shared" si="0"/>
        <v>2777695</v>
      </c>
      <c r="C17" s="21">
        <f t="shared" si="1"/>
        <v>100883</v>
      </c>
      <c r="D17" s="20">
        <v>1865059</v>
      </c>
      <c r="E17" s="20">
        <v>93253</v>
      </c>
      <c r="F17" s="20">
        <v>5751</v>
      </c>
      <c r="G17" s="21">
        <v>-4266</v>
      </c>
      <c r="H17" s="22">
        <v>87772</v>
      </c>
      <c r="I17" s="22">
        <v>2647</v>
      </c>
      <c r="J17" s="21">
        <v>39070</v>
      </c>
      <c r="K17" s="21">
        <v>1</v>
      </c>
      <c r="L17" s="22">
        <v>21268</v>
      </c>
      <c r="M17" s="22">
        <v>879</v>
      </c>
      <c r="N17" s="22">
        <v>579372</v>
      </c>
      <c r="O17" s="22">
        <v>3380</v>
      </c>
      <c r="P17" s="22">
        <v>107958</v>
      </c>
      <c r="Q17" s="22">
        <v>2746</v>
      </c>
      <c r="R17" s="22">
        <v>71445</v>
      </c>
      <c r="S17" s="22">
        <v>2242</v>
      </c>
    </row>
    <row r="18" spans="1:19" s="2" customFormat="1" ht="18" customHeight="1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2" customFormat="1" ht="18" customHeight="1" thickBot="1">
      <c r="A19" s="15" t="s">
        <v>27</v>
      </c>
      <c r="B19" s="15"/>
      <c r="C19" s="1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4" t="s">
        <v>2</v>
      </c>
    </row>
    <row r="20" spans="1:19" s="2" customFormat="1" ht="18" customHeight="1">
      <c r="A20" s="36" t="s">
        <v>28</v>
      </c>
      <c r="B20" s="30" t="s">
        <v>29</v>
      </c>
      <c r="C20" s="31"/>
      <c r="D20" s="39" t="s">
        <v>30</v>
      </c>
      <c r="E20" s="40"/>
      <c r="F20" s="30" t="s">
        <v>6</v>
      </c>
      <c r="G20" s="31"/>
      <c r="H20" s="30" t="s">
        <v>31</v>
      </c>
      <c r="I20" s="31"/>
      <c r="J20" s="30" t="s">
        <v>32</v>
      </c>
      <c r="K20" s="31"/>
      <c r="L20" s="30" t="s">
        <v>33</v>
      </c>
      <c r="M20" s="31"/>
      <c r="N20" s="30" t="s">
        <v>34</v>
      </c>
      <c r="O20" s="31"/>
      <c r="P20" s="30" t="s">
        <v>11</v>
      </c>
      <c r="Q20" s="31"/>
      <c r="R20" s="30" t="s">
        <v>35</v>
      </c>
      <c r="S20" s="34"/>
    </row>
    <row r="21" spans="1:19" s="2" customFormat="1" ht="18" customHeight="1">
      <c r="A21" s="37"/>
      <c r="B21" s="32"/>
      <c r="C21" s="33"/>
      <c r="D21" s="41"/>
      <c r="E21" s="42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32"/>
      <c r="S21" s="35"/>
    </row>
    <row r="22" spans="1:19" s="2" customFormat="1" ht="18" customHeight="1">
      <c r="A22" s="37"/>
      <c r="B22" s="26" t="s">
        <v>36</v>
      </c>
      <c r="C22" s="24" t="s">
        <v>14</v>
      </c>
      <c r="D22" s="26" t="s">
        <v>37</v>
      </c>
      <c r="E22" s="24" t="s">
        <v>14</v>
      </c>
      <c r="F22" s="26" t="s">
        <v>38</v>
      </c>
      <c r="G22" s="24" t="s">
        <v>14</v>
      </c>
      <c r="H22" s="26" t="s">
        <v>17</v>
      </c>
      <c r="I22" s="24" t="s">
        <v>14</v>
      </c>
      <c r="J22" s="26" t="s">
        <v>37</v>
      </c>
      <c r="K22" s="24" t="s">
        <v>14</v>
      </c>
      <c r="L22" s="26" t="s">
        <v>39</v>
      </c>
      <c r="M22" s="24" t="s">
        <v>14</v>
      </c>
      <c r="N22" s="26" t="s">
        <v>17</v>
      </c>
      <c r="O22" s="24" t="s">
        <v>14</v>
      </c>
      <c r="P22" s="26" t="s">
        <v>40</v>
      </c>
      <c r="Q22" s="24" t="s">
        <v>14</v>
      </c>
      <c r="R22" s="26" t="s">
        <v>22</v>
      </c>
      <c r="S22" s="28" t="s">
        <v>14</v>
      </c>
    </row>
    <row r="23" spans="1:19" s="2" customFormat="1" ht="18" customHeight="1">
      <c r="A23" s="38"/>
      <c r="B23" s="27"/>
      <c r="C23" s="25"/>
      <c r="D23" s="27"/>
      <c r="E23" s="25"/>
      <c r="F23" s="27"/>
      <c r="G23" s="25"/>
      <c r="H23" s="27"/>
      <c r="I23" s="25"/>
      <c r="J23" s="27"/>
      <c r="K23" s="25"/>
      <c r="L23" s="27"/>
      <c r="M23" s="25"/>
      <c r="N23" s="27"/>
      <c r="O23" s="25"/>
      <c r="P23" s="27"/>
      <c r="Q23" s="25"/>
      <c r="R23" s="27"/>
      <c r="S23" s="29"/>
    </row>
    <row r="24" spans="1:19" s="2" customFormat="1" ht="24.95" customHeight="1">
      <c r="A24" s="5" t="s">
        <v>23</v>
      </c>
      <c r="B24" s="6">
        <f>+D24+F24+H24+J24+L24+N24+P24+R24</f>
        <v>1206882</v>
      </c>
      <c r="C24" s="6">
        <f>+B24-1162200</f>
        <v>44682</v>
      </c>
      <c r="D24" s="7">
        <v>991714</v>
      </c>
      <c r="E24" s="6">
        <v>42082</v>
      </c>
      <c r="F24" s="7">
        <v>14734</v>
      </c>
      <c r="G24" s="6">
        <v>-769</v>
      </c>
      <c r="H24" s="7">
        <v>44549</v>
      </c>
      <c r="I24" s="6">
        <v>-1748</v>
      </c>
      <c r="J24" s="7">
        <v>22022</v>
      </c>
      <c r="K24" s="6">
        <v>1832</v>
      </c>
      <c r="L24" s="7">
        <v>45256</v>
      </c>
      <c r="M24" s="6">
        <v>-308</v>
      </c>
      <c r="N24" s="7">
        <v>7943</v>
      </c>
      <c r="O24" s="6">
        <v>4577</v>
      </c>
      <c r="P24" s="7">
        <v>31234</v>
      </c>
      <c r="Q24" s="6">
        <v>-1583</v>
      </c>
      <c r="R24" s="7">
        <v>49430</v>
      </c>
      <c r="S24" s="6">
        <v>599</v>
      </c>
    </row>
    <row r="25" spans="1:19" s="2" customFormat="1" ht="24.95" customHeight="1">
      <c r="A25" s="5">
        <v>25</v>
      </c>
      <c r="B25" s="6">
        <f t="shared" ref="B25:B33" si="2">+D25+F25+H25+J25+L25+N25+P25+R25</f>
        <v>1312341</v>
      </c>
      <c r="C25" s="6">
        <f>+B25-B24</f>
        <v>105459</v>
      </c>
      <c r="D25" s="6">
        <v>1093718</v>
      </c>
      <c r="E25" s="6">
        <v>102004</v>
      </c>
      <c r="F25" s="6">
        <v>14161</v>
      </c>
      <c r="G25" s="6">
        <v>-573</v>
      </c>
      <c r="H25" s="7">
        <v>45256</v>
      </c>
      <c r="I25" s="6">
        <v>707</v>
      </c>
      <c r="J25" s="7">
        <v>26588</v>
      </c>
      <c r="K25" s="6">
        <v>4566</v>
      </c>
      <c r="L25" s="7">
        <v>41656</v>
      </c>
      <c r="M25" s="6">
        <v>-3600</v>
      </c>
      <c r="N25" s="7">
        <v>7552</v>
      </c>
      <c r="O25" s="6">
        <v>-391</v>
      </c>
      <c r="P25" s="7">
        <v>30472</v>
      </c>
      <c r="Q25" s="6">
        <v>-762</v>
      </c>
      <c r="R25" s="7">
        <v>52938</v>
      </c>
      <c r="S25" s="6">
        <v>3508</v>
      </c>
    </row>
    <row r="26" spans="1:19" s="2" customFormat="1" ht="24.95" customHeight="1">
      <c r="A26" s="5">
        <v>26</v>
      </c>
      <c r="B26" s="6">
        <f t="shared" si="2"/>
        <v>1355787</v>
      </c>
      <c r="C26" s="6">
        <f t="shared" ref="C26:C33" si="3">+B26-B25</f>
        <v>43446</v>
      </c>
      <c r="D26" s="6">
        <v>1135800</v>
      </c>
      <c r="E26" s="6">
        <v>42082</v>
      </c>
      <c r="F26" s="6">
        <v>14137</v>
      </c>
      <c r="G26" s="6">
        <v>-24</v>
      </c>
      <c r="H26" s="7">
        <v>44269</v>
      </c>
      <c r="I26" s="6">
        <v>-987</v>
      </c>
      <c r="J26" s="7">
        <v>29219</v>
      </c>
      <c r="K26" s="6">
        <v>2631</v>
      </c>
      <c r="L26" s="7">
        <v>40204</v>
      </c>
      <c r="M26" s="6">
        <v>-1452</v>
      </c>
      <c r="N26" s="7">
        <v>7452</v>
      </c>
      <c r="O26" s="6">
        <v>-100</v>
      </c>
      <c r="P26" s="7">
        <v>28952</v>
      </c>
      <c r="Q26" s="6">
        <v>-1520</v>
      </c>
      <c r="R26" s="7">
        <v>55754</v>
      </c>
      <c r="S26" s="6">
        <v>2816</v>
      </c>
    </row>
    <row r="27" spans="1:19" s="2" customFormat="1" ht="24.95" customHeight="1">
      <c r="A27" s="5">
        <v>27</v>
      </c>
      <c r="B27" s="6">
        <f t="shared" si="2"/>
        <v>1360217</v>
      </c>
      <c r="C27" s="6">
        <f t="shared" si="3"/>
        <v>4430</v>
      </c>
      <c r="D27" s="7">
        <v>1136303</v>
      </c>
      <c r="E27" s="7">
        <v>503</v>
      </c>
      <c r="F27" s="7">
        <v>13620</v>
      </c>
      <c r="G27" s="7">
        <v>-517</v>
      </c>
      <c r="H27" s="7">
        <v>45888</v>
      </c>
      <c r="I27" s="7">
        <v>1619</v>
      </c>
      <c r="J27" s="7">
        <v>32211</v>
      </c>
      <c r="K27" s="6">
        <v>2992</v>
      </c>
      <c r="L27" s="7">
        <v>40715</v>
      </c>
      <c r="M27" s="7">
        <v>511</v>
      </c>
      <c r="N27" s="7">
        <v>7093</v>
      </c>
      <c r="O27" s="7">
        <v>-359</v>
      </c>
      <c r="P27" s="7">
        <v>27520</v>
      </c>
      <c r="Q27" s="7">
        <v>-1432</v>
      </c>
      <c r="R27" s="7">
        <v>56867</v>
      </c>
      <c r="S27" s="6">
        <v>1113</v>
      </c>
    </row>
    <row r="28" spans="1:19" s="2" customFormat="1" ht="24.95" customHeight="1">
      <c r="A28" s="5">
        <v>28</v>
      </c>
      <c r="B28" s="6">
        <f t="shared" si="2"/>
        <v>1382801</v>
      </c>
      <c r="C28" s="6">
        <f t="shared" si="3"/>
        <v>22584</v>
      </c>
      <c r="D28" s="7">
        <v>1161514</v>
      </c>
      <c r="E28" s="7">
        <v>25211</v>
      </c>
      <c r="F28" s="7">
        <v>12652</v>
      </c>
      <c r="G28" s="7">
        <v>-968</v>
      </c>
      <c r="H28" s="7">
        <v>46934</v>
      </c>
      <c r="I28" s="7">
        <v>1046</v>
      </c>
      <c r="J28" s="7">
        <v>32672</v>
      </c>
      <c r="K28" s="6">
        <v>461</v>
      </c>
      <c r="L28" s="7">
        <v>38085</v>
      </c>
      <c r="M28" s="7">
        <v>-2630</v>
      </c>
      <c r="N28" s="7">
        <v>6973</v>
      </c>
      <c r="O28" s="7">
        <v>-120</v>
      </c>
      <c r="P28" s="7">
        <v>25837</v>
      </c>
      <c r="Q28" s="7">
        <v>-1683</v>
      </c>
      <c r="R28" s="7">
        <v>58134</v>
      </c>
      <c r="S28" s="7">
        <v>1267</v>
      </c>
    </row>
    <row r="29" spans="1:19" s="2" customFormat="1" ht="24.95" customHeight="1">
      <c r="A29" s="5">
        <v>29</v>
      </c>
      <c r="B29" s="6">
        <f t="shared" si="2"/>
        <v>1396036</v>
      </c>
      <c r="C29" s="6">
        <f t="shared" si="3"/>
        <v>13235</v>
      </c>
      <c r="D29" s="7">
        <v>1180026</v>
      </c>
      <c r="E29" s="7">
        <v>18512</v>
      </c>
      <c r="F29" s="7">
        <v>12191</v>
      </c>
      <c r="G29" s="7">
        <v>-461</v>
      </c>
      <c r="H29" s="7">
        <v>47759</v>
      </c>
      <c r="I29" s="7">
        <v>825</v>
      </c>
      <c r="J29" s="7">
        <v>31235</v>
      </c>
      <c r="K29" s="6">
        <v>-1437</v>
      </c>
      <c r="L29" s="7">
        <v>33855</v>
      </c>
      <c r="M29" s="7">
        <v>-4230</v>
      </c>
      <c r="N29" s="7">
        <v>7165</v>
      </c>
      <c r="O29" s="7">
        <v>192</v>
      </c>
      <c r="P29" s="7">
        <v>24398</v>
      </c>
      <c r="Q29" s="7">
        <v>-1439</v>
      </c>
      <c r="R29" s="7">
        <v>59407</v>
      </c>
      <c r="S29" s="7">
        <v>1273</v>
      </c>
    </row>
    <row r="30" spans="1:19" s="2" customFormat="1" ht="24.95" customHeight="1">
      <c r="A30" s="5">
        <v>30</v>
      </c>
      <c r="B30" s="6">
        <f t="shared" si="2"/>
        <v>1399813</v>
      </c>
      <c r="C30" s="6">
        <f t="shared" si="3"/>
        <v>3777</v>
      </c>
      <c r="D30" s="7">
        <v>1181428</v>
      </c>
      <c r="E30" s="9">
        <v>1402</v>
      </c>
      <c r="F30" s="9">
        <v>12838</v>
      </c>
      <c r="G30" s="16">
        <v>647</v>
      </c>
      <c r="H30" s="7">
        <v>46787</v>
      </c>
      <c r="I30" s="7">
        <v>-972</v>
      </c>
      <c r="J30" s="7">
        <v>31236</v>
      </c>
      <c r="K30" s="6">
        <v>1</v>
      </c>
      <c r="L30" s="7">
        <v>33096</v>
      </c>
      <c r="M30" s="7">
        <v>-759</v>
      </c>
      <c r="N30" s="7">
        <v>7416</v>
      </c>
      <c r="O30" s="7">
        <v>296</v>
      </c>
      <c r="P30" s="7">
        <v>23912</v>
      </c>
      <c r="Q30" s="7">
        <v>-486</v>
      </c>
      <c r="R30" s="7">
        <v>63100</v>
      </c>
      <c r="S30" s="7">
        <v>3693</v>
      </c>
    </row>
    <row r="31" spans="1:19" s="2" customFormat="1" ht="24.95" customHeight="1">
      <c r="A31" s="5" t="s">
        <v>24</v>
      </c>
      <c r="B31" s="6">
        <f t="shared" si="2"/>
        <v>1407680</v>
      </c>
      <c r="C31" s="6">
        <f t="shared" si="3"/>
        <v>7867</v>
      </c>
      <c r="D31" s="7">
        <v>1182860</v>
      </c>
      <c r="E31" s="9">
        <v>1432</v>
      </c>
      <c r="F31" s="9">
        <v>12806</v>
      </c>
      <c r="G31" s="16">
        <v>-32</v>
      </c>
      <c r="H31" s="7">
        <v>48630</v>
      </c>
      <c r="I31" s="7">
        <v>1843</v>
      </c>
      <c r="J31" s="7">
        <v>33449</v>
      </c>
      <c r="K31" s="6">
        <v>2213</v>
      </c>
      <c r="L31" s="7">
        <v>32362</v>
      </c>
      <c r="M31" s="7">
        <v>-734</v>
      </c>
      <c r="N31" s="7">
        <v>6464</v>
      </c>
      <c r="O31" s="7">
        <v>-952</v>
      </c>
      <c r="P31" s="7">
        <v>25176</v>
      </c>
      <c r="Q31" s="7">
        <v>1264</v>
      </c>
      <c r="R31" s="7">
        <v>65933</v>
      </c>
      <c r="S31" s="7">
        <v>2833</v>
      </c>
    </row>
    <row r="32" spans="1:19" s="11" customFormat="1" ht="24.95" customHeight="1">
      <c r="A32" s="10" t="s">
        <v>41</v>
      </c>
      <c r="B32" s="6">
        <f t="shared" si="2"/>
        <v>1594245</v>
      </c>
      <c r="C32" s="6">
        <f t="shared" si="3"/>
        <v>186565</v>
      </c>
      <c r="D32" s="12">
        <v>1359443</v>
      </c>
      <c r="E32" s="12">
        <v>176583</v>
      </c>
      <c r="F32" s="12">
        <v>13279</v>
      </c>
      <c r="G32" s="12">
        <v>473</v>
      </c>
      <c r="H32" s="9">
        <v>51243</v>
      </c>
      <c r="I32" s="9">
        <v>2613</v>
      </c>
      <c r="J32" s="7">
        <v>35066</v>
      </c>
      <c r="K32" s="6">
        <v>1617</v>
      </c>
      <c r="L32" s="9">
        <v>36869</v>
      </c>
      <c r="M32" s="9">
        <v>4507</v>
      </c>
      <c r="N32" s="9">
        <v>4849</v>
      </c>
      <c r="O32" s="9">
        <v>-1615</v>
      </c>
      <c r="P32" s="9">
        <v>26306</v>
      </c>
      <c r="Q32" s="9">
        <v>1130</v>
      </c>
      <c r="R32" s="9">
        <v>67190</v>
      </c>
      <c r="S32" s="9">
        <v>1257</v>
      </c>
    </row>
    <row r="33" spans="1:19" s="11" customFormat="1" ht="24.95" customHeight="1" thickBot="1">
      <c r="A33" s="13" t="s">
        <v>42</v>
      </c>
      <c r="B33" s="23">
        <f t="shared" si="2"/>
        <v>1610181</v>
      </c>
      <c r="C33" s="21">
        <f t="shared" si="3"/>
        <v>15936</v>
      </c>
      <c r="D33" s="20">
        <v>1371669</v>
      </c>
      <c r="E33" s="20">
        <v>12226</v>
      </c>
      <c r="F33" s="20">
        <v>12065</v>
      </c>
      <c r="G33" s="21">
        <v>-1214</v>
      </c>
      <c r="H33" s="22">
        <v>53706</v>
      </c>
      <c r="I33" s="22">
        <v>2463</v>
      </c>
      <c r="J33" s="21">
        <v>35147</v>
      </c>
      <c r="K33" s="21">
        <v>81</v>
      </c>
      <c r="L33" s="22">
        <v>36055</v>
      </c>
      <c r="M33" s="22">
        <v>-814</v>
      </c>
      <c r="N33" s="22">
        <v>4064</v>
      </c>
      <c r="O33" s="22">
        <v>-785</v>
      </c>
      <c r="P33" s="22">
        <v>28505</v>
      </c>
      <c r="Q33" s="22">
        <v>2199</v>
      </c>
      <c r="R33" s="22">
        <v>68970</v>
      </c>
      <c r="S33" s="22">
        <v>1780</v>
      </c>
    </row>
    <row r="34" spans="1:19" s="2" customFormat="1" ht="18" customHeight="1">
      <c r="A34" s="1" t="s">
        <v>44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s="2" customFormat="1" ht="18" customHeight="1">
      <c r="A35" s="1" t="s">
        <v>43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2" customFormat="1" ht="18" customHeight="1">
      <c r="A36" s="1"/>
      <c r="C36" s="1"/>
      <c r="D36" s="1"/>
      <c r="E36" s="1"/>
      <c r="F36" s="1"/>
      <c r="G36" s="1"/>
      <c r="H36" s="1"/>
      <c r="I36" s="1"/>
      <c r="J36" s="18"/>
      <c r="K36" s="1"/>
      <c r="L36" s="1"/>
      <c r="M36" s="1"/>
      <c r="N36" s="1"/>
      <c r="O36" s="1"/>
      <c r="P36" s="1"/>
      <c r="Q36" s="1"/>
      <c r="R36" s="1"/>
      <c r="S36" s="1"/>
    </row>
    <row r="37" spans="1:19" s="2" customFormat="1" ht="18" customHeight="1">
      <c r="A37" s="1"/>
      <c r="C37" s="18"/>
      <c r="D37" s="18"/>
      <c r="E37" s="18"/>
      <c r="F37" s="18"/>
      <c r="G37" s="18"/>
      <c r="H37" s="18"/>
      <c r="I37" s="18"/>
      <c r="J37" s="19"/>
      <c r="K37" s="18"/>
      <c r="L37" s="18"/>
      <c r="M37" s="18"/>
      <c r="N37" s="18"/>
      <c r="O37" s="18"/>
      <c r="P37" s="18"/>
      <c r="Q37" s="18"/>
      <c r="R37" s="18"/>
      <c r="S37" s="18"/>
    </row>
  </sheetData>
  <mergeCells count="57">
    <mergeCell ref="A1:S1"/>
    <mergeCell ref="A4:A7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Q6:Q7"/>
    <mergeCell ref="R6:R7"/>
    <mergeCell ref="S6:S7"/>
    <mergeCell ref="A20:A23"/>
    <mergeCell ref="B20:C21"/>
    <mergeCell ref="D20:E21"/>
    <mergeCell ref="F20:G21"/>
    <mergeCell ref="H20:I21"/>
    <mergeCell ref="J20:K21"/>
    <mergeCell ref="L20:M21"/>
    <mergeCell ref="K6:K7"/>
    <mergeCell ref="L6:L7"/>
    <mergeCell ref="M6:M7"/>
    <mergeCell ref="N6:N7"/>
    <mergeCell ref="O6:O7"/>
    <mergeCell ref="P6:P7"/>
    <mergeCell ref="N22:N23"/>
    <mergeCell ref="N20:O21"/>
    <mergeCell ref="P20:Q21"/>
    <mergeCell ref="R20:S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O22:O23"/>
    <mergeCell ref="P22:P23"/>
    <mergeCell ref="Q22:Q23"/>
    <mergeCell ref="R22:R23"/>
    <mergeCell ref="S22:S23"/>
  </mergeCells>
  <phoneticPr fontId="3"/>
  <printOptions horizontalCentered="1"/>
  <pageMargins left="0.78740157480314965" right="0.39370078740157483" top="0.78740157480314965" bottom="0.39370078740157483" header="0.31496062992125984" footer="0.51181102362204722"/>
  <pageSetup paperSize="8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R04年版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髙橋</cp:lastModifiedBy>
  <dcterms:created xsi:type="dcterms:W3CDTF">2023-01-31T04:35:24Z</dcterms:created>
  <dcterms:modified xsi:type="dcterms:W3CDTF">2023-03-02T07:26:44Z</dcterms:modified>
</cp:coreProperties>
</file>