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統計書\R5年度\ホームページ\9貿易・運輸\1最新\"/>
    </mc:Choice>
  </mc:AlternateContent>
  <bookViews>
    <workbookView xWindow="10230" yWindow="-15" windowWidth="10275" windowHeight="8100"/>
  </bookViews>
  <sheets>
    <sheet name="R05年版" sheetId="1" r:id="rId1"/>
  </sheets>
  <calcPr calcId="152511"/>
</workbook>
</file>

<file path=xl/calcChain.xml><?xml version="1.0" encoding="utf-8"?>
<calcChain xmlns="http://schemas.openxmlformats.org/spreadsheetml/2006/main">
  <c r="U27" i="1" l="1"/>
  <c r="U19" i="1"/>
  <c r="U17" i="1" l="1"/>
  <c r="U16" i="1"/>
  <c r="T18" i="1"/>
  <c r="S18" i="1"/>
  <c r="U14" i="1"/>
  <c r="U15" i="1"/>
  <c r="U13" i="1"/>
  <c r="T15" i="1"/>
  <c r="S15" i="1"/>
  <c r="U11" i="1"/>
  <c r="U10" i="1"/>
  <c r="T12" i="1"/>
  <c r="S12" i="1"/>
  <c r="U12" i="1" s="1"/>
  <c r="U7" i="1"/>
  <c r="U8" i="1"/>
  <c r="U6" i="1"/>
  <c r="T9" i="1"/>
  <c r="S9" i="1"/>
  <c r="U18" i="1" l="1"/>
  <c r="T20" i="1"/>
  <c r="T28" i="1" s="1"/>
  <c r="U9" i="1"/>
  <c r="S20" i="1"/>
  <c r="S28" i="1" l="1"/>
  <c r="U20" i="1"/>
  <c r="U28" i="1" s="1"/>
</calcChain>
</file>

<file path=xl/sharedStrings.xml><?xml version="1.0" encoding="utf-8"?>
<sst xmlns="http://schemas.openxmlformats.org/spreadsheetml/2006/main" count="61" uniqueCount="36">
  <si>
    <t>自家用</t>
  </si>
  <si>
    <t>営業用</t>
  </si>
  <si>
    <t>計</t>
  </si>
  <si>
    <t>各年３月末現在　単位：台</t>
    <rPh sb="0" eb="2">
      <t>カクネン</t>
    </rPh>
    <rPh sb="3" eb="4">
      <t>ガツ</t>
    </rPh>
    <rPh sb="4" eb="5">
      <t>マツ</t>
    </rPh>
    <rPh sb="5" eb="7">
      <t>ゲンザイ</t>
    </rPh>
    <rPh sb="8" eb="10">
      <t>タンイ</t>
    </rPh>
    <rPh sb="11" eb="12">
      <t>ダイ</t>
    </rPh>
    <phoneticPr fontId="4"/>
  </si>
  <si>
    <t>自家用</t>
    <rPh sb="0" eb="3">
      <t>ジカヨウ</t>
    </rPh>
    <phoneticPr fontId="4"/>
  </si>
  <si>
    <t>営業用</t>
    <rPh sb="0" eb="3">
      <t>エイギョウヨウ</t>
    </rPh>
    <phoneticPr fontId="4"/>
  </si>
  <si>
    <t>計</t>
    <rPh sb="0" eb="1">
      <t>ケイ</t>
    </rPh>
    <phoneticPr fontId="4"/>
  </si>
  <si>
    <t>貨物用</t>
    <rPh sb="0" eb="3">
      <t>カモツヨウ</t>
    </rPh>
    <phoneticPr fontId="4"/>
  </si>
  <si>
    <t>被けん引車</t>
    <rPh sb="0" eb="1">
      <t>ヒ</t>
    </rPh>
    <rPh sb="1" eb="4">
      <t>ケンイン</t>
    </rPh>
    <rPh sb="4" eb="5">
      <t>シャ</t>
    </rPh>
    <phoneticPr fontId="4"/>
  </si>
  <si>
    <t>大型特殊車</t>
    <rPh sb="0" eb="2">
      <t>オオガタ</t>
    </rPh>
    <rPh sb="2" eb="4">
      <t>トクシュ</t>
    </rPh>
    <rPh sb="4" eb="5">
      <t>シャ</t>
    </rPh>
    <phoneticPr fontId="4"/>
  </si>
  <si>
    <t>小型二輪車</t>
    <rPh sb="0" eb="2">
      <t>コガタ</t>
    </rPh>
    <rPh sb="2" eb="5">
      <t>ニリンシャ</t>
    </rPh>
    <phoneticPr fontId="4"/>
  </si>
  <si>
    <t>乗用</t>
    <rPh sb="0" eb="2">
      <t>ジョウヨウ</t>
    </rPh>
    <phoneticPr fontId="4"/>
  </si>
  <si>
    <t>特殊用途用</t>
    <rPh sb="0" eb="2">
      <t>トクシュ</t>
    </rPh>
    <rPh sb="2" eb="3">
      <t>ヨウ</t>
    </rPh>
    <rPh sb="3" eb="4">
      <t>ト</t>
    </rPh>
    <rPh sb="4" eb="5">
      <t>ヨウ</t>
    </rPh>
    <phoneticPr fontId="4"/>
  </si>
  <si>
    <t>軽二輪車</t>
    <rPh sb="0" eb="1">
      <t>ケイ</t>
    </rPh>
    <rPh sb="1" eb="4">
      <t>ニリンシャ</t>
    </rPh>
    <phoneticPr fontId="4"/>
  </si>
  <si>
    <t>車種</t>
    <phoneticPr fontId="4"/>
  </si>
  <si>
    <t>合計</t>
    <phoneticPr fontId="4"/>
  </si>
  <si>
    <t>四輪</t>
    <phoneticPr fontId="4"/>
  </si>
  <si>
    <t>三輪</t>
    <phoneticPr fontId="4"/>
  </si>
  <si>
    <t>総計</t>
    <phoneticPr fontId="4"/>
  </si>
  <si>
    <t>乗合用</t>
    <rPh sb="0" eb="2">
      <t>ノリアイ</t>
    </rPh>
    <rPh sb="2" eb="3">
      <t>ヨウ</t>
    </rPh>
    <phoneticPr fontId="4"/>
  </si>
  <si>
    <t>特殊用</t>
    <rPh sb="0" eb="2">
      <t>トクシュ</t>
    </rPh>
    <rPh sb="2" eb="3">
      <t>ヨウ</t>
    </rPh>
    <phoneticPr fontId="4"/>
  </si>
  <si>
    <t>軽自動車</t>
    <rPh sb="0" eb="4">
      <t>ケイジドウシャ</t>
    </rPh>
    <phoneticPr fontId="4"/>
  </si>
  <si>
    <t>乗用</t>
    <rPh sb="0" eb="1">
      <t>ジョウ</t>
    </rPh>
    <rPh sb="1" eb="2">
      <t>ヨウ</t>
    </rPh>
    <phoneticPr fontId="4"/>
  </si>
  <si>
    <t>普通車</t>
    <rPh sb="0" eb="1">
      <t>ススム</t>
    </rPh>
    <rPh sb="1" eb="2">
      <t>ツウ</t>
    </rPh>
    <rPh sb="2" eb="3">
      <t>クルマ</t>
    </rPh>
    <phoneticPr fontId="4"/>
  </si>
  <si>
    <t>小型車</t>
    <rPh sb="0" eb="1">
      <t>ショウ</t>
    </rPh>
    <rPh sb="1" eb="2">
      <t>カタ</t>
    </rPh>
    <rPh sb="2" eb="3">
      <t>クルマ</t>
    </rPh>
    <phoneticPr fontId="4"/>
  </si>
  <si>
    <t>特殊車</t>
    <rPh sb="0" eb="1">
      <t>トク</t>
    </rPh>
    <rPh sb="1" eb="2">
      <t>コト</t>
    </rPh>
    <rPh sb="2" eb="3">
      <t>クルマ</t>
    </rPh>
    <phoneticPr fontId="4"/>
  </si>
  <si>
    <t>不明</t>
    <rPh sb="0" eb="2">
      <t>フメイ</t>
    </rPh>
    <phoneticPr fontId="2"/>
  </si>
  <si>
    <t>８６　自　動　車　保　有　台　数　</t>
    <phoneticPr fontId="4"/>
  </si>
  <si>
    <t>･･･</t>
  </si>
  <si>
    <t>令和２年</t>
    <rPh sb="0" eb="2">
      <t>レイワ</t>
    </rPh>
    <rPh sb="3" eb="4">
      <t>ネン</t>
    </rPh>
    <phoneticPr fontId="2"/>
  </si>
  <si>
    <t>　資料　国土交通省東北運輸局秋田運輸支局</t>
    <rPh sb="1" eb="3">
      <t>シリョウ</t>
    </rPh>
    <rPh sb="4" eb="6">
      <t>コクド</t>
    </rPh>
    <rPh sb="6" eb="8">
      <t>コウツウ</t>
    </rPh>
    <rPh sb="8" eb="9">
      <t>ショウ</t>
    </rPh>
    <rPh sb="9" eb="11">
      <t>トウホク</t>
    </rPh>
    <rPh sb="11" eb="13">
      <t>ウンユ</t>
    </rPh>
    <rPh sb="13" eb="14">
      <t>キョク</t>
    </rPh>
    <rPh sb="14" eb="16">
      <t>アキタ</t>
    </rPh>
    <rPh sb="16" eb="18">
      <t>ウンユ</t>
    </rPh>
    <rPh sb="18" eb="20">
      <t>シキョク</t>
    </rPh>
    <phoneticPr fontId="4"/>
  </si>
  <si>
    <t>　　注）　令和元年７月に軽二輪車の集計を終了</t>
    <rPh sb="2" eb="3">
      <t>チュウ</t>
    </rPh>
    <rPh sb="5" eb="7">
      <t>レイワ</t>
    </rPh>
    <rPh sb="7" eb="9">
      <t>ガンネン</t>
    </rPh>
    <rPh sb="10" eb="11">
      <t>ガツ</t>
    </rPh>
    <rPh sb="12" eb="15">
      <t>ケイニリン</t>
    </rPh>
    <rPh sb="15" eb="16">
      <t>シャ</t>
    </rPh>
    <rPh sb="17" eb="19">
      <t>シュウケイ</t>
    </rPh>
    <rPh sb="20" eb="22">
      <t>シュウリョウ</t>
    </rPh>
    <phoneticPr fontId="2"/>
  </si>
  <si>
    <t>３</t>
  </si>
  <si>
    <t>４</t>
  </si>
  <si>
    <t>平成30年</t>
    <rPh sb="0" eb="2">
      <t>ヘイセイ</t>
    </rPh>
    <rPh sb="4" eb="5">
      <t>ネン</t>
    </rPh>
    <phoneticPr fontId="2"/>
  </si>
  <si>
    <t>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</si>
</sst>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_ * #,##0_ ;_ * \-#,##0_ ;_ * &quot;－&quot;_ ;_ @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177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3" xfId="1" applyNumberFormat="1" applyFont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justifyLastLine="1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justifyLastLine="1"/>
    </xf>
    <xf numFmtId="176" fontId="0" fillId="0" borderId="0" xfId="0" applyNumberFormat="1"/>
    <xf numFmtId="176" fontId="6" fillId="0" borderId="18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justifyLastLine="1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 textRotation="255" justifyLastLine="1" shrinkToFit="1"/>
    </xf>
    <xf numFmtId="0" fontId="5" fillId="0" borderId="8" xfId="0" applyFont="1" applyBorder="1" applyAlignment="1">
      <alignment horizontal="center" vertical="distributed" textRotation="255" justifyLastLine="1" shrinkToFit="1"/>
    </xf>
    <xf numFmtId="0" fontId="5" fillId="0" borderId="6" xfId="0" applyFont="1" applyBorder="1" applyAlignment="1">
      <alignment horizontal="center" vertical="distributed" textRotation="255" justifyLastLine="1" shrinkToFi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90" zoomScaleNormal="90" zoomScaleSheetLayoutView="75" workbookViewId="0">
      <selection activeCell="L26" sqref="L26"/>
    </sheetView>
  </sheetViews>
  <sheetFormatPr defaultRowHeight="12.75" x14ac:dyDescent="0.15"/>
  <cols>
    <col min="1" max="1" width="5.85546875" customWidth="1"/>
    <col min="2" max="2" width="8" bestFit="1" customWidth="1"/>
    <col min="3" max="3" width="6" bestFit="1" customWidth="1"/>
    <col min="4" max="17" width="9.7109375" customWidth="1"/>
    <col min="18" max="19" width="11" bestFit="1" customWidth="1"/>
    <col min="21" max="21" width="9.7109375" bestFit="1" customWidth="1"/>
  </cols>
  <sheetData>
    <row r="1" spans="1:22" ht="20.100000000000001" customHeight="1" x14ac:dyDescent="0.1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2" s="3" customFormat="1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3" customFormat="1" ht="18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U3" s="5" t="s">
        <v>3</v>
      </c>
    </row>
    <row r="4" spans="1:22" s="3" customFormat="1" ht="18" customHeight="1" x14ac:dyDescent="0.15">
      <c r="A4" s="44" t="s">
        <v>14</v>
      </c>
      <c r="B4" s="44"/>
      <c r="C4" s="45"/>
      <c r="D4" s="33" t="s">
        <v>34</v>
      </c>
      <c r="E4" s="34"/>
      <c r="F4" s="35"/>
      <c r="G4" s="33">
        <v>31</v>
      </c>
      <c r="H4" s="34"/>
      <c r="I4" s="35"/>
      <c r="J4" s="33" t="s">
        <v>29</v>
      </c>
      <c r="K4" s="34"/>
      <c r="L4" s="35"/>
      <c r="M4" s="33" t="s">
        <v>32</v>
      </c>
      <c r="N4" s="34"/>
      <c r="O4" s="34"/>
      <c r="P4" s="55" t="s">
        <v>33</v>
      </c>
      <c r="Q4" s="56"/>
      <c r="R4" s="56"/>
      <c r="S4" s="48" t="s">
        <v>35</v>
      </c>
      <c r="T4" s="49"/>
      <c r="U4" s="49"/>
      <c r="V4" s="13"/>
    </row>
    <row r="5" spans="1:22" s="3" customFormat="1" ht="18" customHeight="1" x14ac:dyDescent="0.15">
      <c r="A5" s="46"/>
      <c r="B5" s="46"/>
      <c r="C5" s="47"/>
      <c r="D5" s="23" t="s">
        <v>4</v>
      </c>
      <c r="E5" s="23" t="s">
        <v>5</v>
      </c>
      <c r="F5" s="23" t="s">
        <v>6</v>
      </c>
      <c r="G5" s="23" t="s">
        <v>4</v>
      </c>
      <c r="H5" s="23" t="s">
        <v>5</v>
      </c>
      <c r="I5" s="23" t="s">
        <v>6</v>
      </c>
      <c r="J5" s="23" t="s">
        <v>0</v>
      </c>
      <c r="K5" s="23" t="s">
        <v>1</v>
      </c>
      <c r="L5" s="23" t="s">
        <v>2</v>
      </c>
      <c r="M5" s="23" t="s">
        <v>0</v>
      </c>
      <c r="N5" s="23" t="s">
        <v>1</v>
      </c>
      <c r="O5" s="23" t="s">
        <v>2</v>
      </c>
      <c r="P5" s="23" t="s">
        <v>0</v>
      </c>
      <c r="Q5" s="23" t="s">
        <v>1</v>
      </c>
      <c r="R5" s="23" t="s">
        <v>2</v>
      </c>
      <c r="S5" s="26" t="s">
        <v>0</v>
      </c>
      <c r="T5" s="26" t="s">
        <v>1</v>
      </c>
      <c r="U5" s="26" t="s">
        <v>2</v>
      </c>
      <c r="V5" s="13"/>
    </row>
    <row r="6" spans="1:22" s="3" customFormat="1" ht="24.95" customHeight="1" x14ac:dyDescent="0.15">
      <c r="A6" s="50" t="s">
        <v>7</v>
      </c>
      <c r="B6" s="53" t="s">
        <v>23</v>
      </c>
      <c r="C6" s="54"/>
      <c r="D6" s="6">
        <v>4107</v>
      </c>
      <c r="E6" s="6">
        <v>2428</v>
      </c>
      <c r="F6" s="6">
        <v>6535</v>
      </c>
      <c r="G6" s="7">
        <v>4135</v>
      </c>
      <c r="H6" s="7">
        <v>2408</v>
      </c>
      <c r="I6" s="7">
        <v>6543</v>
      </c>
      <c r="J6" s="10">
        <v>4082</v>
      </c>
      <c r="K6" s="10">
        <v>2446</v>
      </c>
      <c r="L6" s="10">
        <v>6528</v>
      </c>
      <c r="M6" s="10">
        <v>3978</v>
      </c>
      <c r="N6" s="10">
        <v>2484</v>
      </c>
      <c r="O6" s="10">
        <v>6462</v>
      </c>
      <c r="P6" s="10">
        <v>4048</v>
      </c>
      <c r="Q6" s="10">
        <v>2429</v>
      </c>
      <c r="R6" s="10">
        <v>6477</v>
      </c>
      <c r="S6" s="28">
        <v>4062</v>
      </c>
      <c r="T6" s="29">
        <v>2413</v>
      </c>
      <c r="U6" s="30">
        <f>SUM(S6:T6)</f>
        <v>6475</v>
      </c>
      <c r="V6" s="14"/>
    </row>
    <row r="7" spans="1:22" s="3" customFormat="1" ht="24.95" customHeight="1" x14ac:dyDescent="0.15">
      <c r="A7" s="51"/>
      <c r="B7" s="40" t="s">
        <v>24</v>
      </c>
      <c r="C7" s="41"/>
      <c r="D7" s="8">
        <v>9461</v>
      </c>
      <c r="E7" s="8">
        <v>123</v>
      </c>
      <c r="F7" s="8">
        <v>9584</v>
      </c>
      <c r="G7" s="9">
        <v>9507</v>
      </c>
      <c r="H7" s="9">
        <v>119</v>
      </c>
      <c r="I7" s="10">
        <v>9626</v>
      </c>
      <c r="J7" s="10">
        <v>9295</v>
      </c>
      <c r="K7" s="10">
        <v>126</v>
      </c>
      <c r="L7" s="10">
        <v>9421</v>
      </c>
      <c r="M7" s="10">
        <v>9184</v>
      </c>
      <c r="N7" s="10">
        <v>130</v>
      </c>
      <c r="O7" s="10">
        <v>9314</v>
      </c>
      <c r="P7" s="10">
        <v>9166</v>
      </c>
      <c r="Q7" s="10">
        <v>131</v>
      </c>
      <c r="R7" s="10">
        <v>9297</v>
      </c>
      <c r="S7" s="28">
        <v>9160</v>
      </c>
      <c r="T7" s="29">
        <v>129</v>
      </c>
      <c r="U7" s="30">
        <f t="shared" ref="U7:U9" si="0">SUM(S7:T7)</f>
        <v>9289</v>
      </c>
      <c r="V7" s="14"/>
    </row>
    <row r="8" spans="1:22" s="3" customFormat="1" ht="24.95" customHeight="1" x14ac:dyDescent="0.15">
      <c r="A8" s="51"/>
      <c r="B8" s="40" t="s">
        <v>8</v>
      </c>
      <c r="C8" s="41"/>
      <c r="D8" s="8">
        <v>39</v>
      </c>
      <c r="E8" s="8">
        <v>360</v>
      </c>
      <c r="F8" s="8">
        <v>399</v>
      </c>
      <c r="G8" s="9">
        <v>29</v>
      </c>
      <c r="H8" s="9">
        <v>371</v>
      </c>
      <c r="I8" s="10">
        <v>400</v>
      </c>
      <c r="J8" s="10">
        <v>28</v>
      </c>
      <c r="K8" s="10">
        <v>346</v>
      </c>
      <c r="L8" s="10">
        <v>374</v>
      </c>
      <c r="M8" s="10">
        <v>30</v>
      </c>
      <c r="N8" s="10">
        <v>336</v>
      </c>
      <c r="O8" s="10">
        <v>366</v>
      </c>
      <c r="P8" s="10">
        <v>30</v>
      </c>
      <c r="Q8" s="10">
        <v>319</v>
      </c>
      <c r="R8" s="10">
        <v>349</v>
      </c>
      <c r="S8" s="28">
        <v>34</v>
      </c>
      <c r="T8" s="29">
        <v>300</v>
      </c>
      <c r="U8" s="30">
        <f t="shared" si="0"/>
        <v>334</v>
      </c>
      <c r="V8" s="14"/>
    </row>
    <row r="9" spans="1:22" s="3" customFormat="1" ht="24.95" customHeight="1" x14ac:dyDescent="0.15">
      <c r="A9" s="52"/>
      <c r="B9" s="42" t="s">
        <v>6</v>
      </c>
      <c r="C9" s="43"/>
      <c r="D9" s="8">
        <v>13607</v>
      </c>
      <c r="E9" s="8">
        <v>2911</v>
      </c>
      <c r="F9" s="8">
        <v>16518</v>
      </c>
      <c r="G9" s="9">
        <v>13671</v>
      </c>
      <c r="H9" s="9">
        <v>2898</v>
      </c>
      <c r="I9" s="10">
        <v>16569</v>
      </c>
      <c r="J9" s="10">
        <v>13405</v>
      </c>
      <c r="K9" s="10">
        <v>2918</v>
      </c>
      <c r="L9" s="10">
        <v>16323</v>
      </c>
      <c r="M9" s="10">
        <v>13192</v>
      </c>
      <c r="N9" s="10">
        <v>2950</v>
      </c>
      <c r="O9" s="10">
        <v>16142</v>
      </c>
      <c r="P9" s="10">
        <v>13244</v>
      </c>
      <c r="Q9" s="10">
        <v>2879</v>
      </c>
      <c r="R9" s="10">
        <v>16123</v>
      </c>
      <c r="S9" s="28">
        <f>SUM(S6:S8)</f>
        <v>13256</v>
      </c>
      <c r="T9" s="29">
        <f>SUM(T6:T8)</f>
        <v>2842</v>
      </c>
      <c r="U9" s="30">
        <f t="shared" si="0"/>
        <v>16098</v>
      </c>
      <c r="V9" s="14"/>
    </row>
    <row r="10" spans="1:22" s="3" customFormat="1" ht="24.95" customHeight="1" x14ac:dyDescent="0.15">
      <c r="A10" s="37" t="s">
        <v>19</v>
      </c>
      <c r="B10" s="53" t="s">
        <v>23</v>
      </c>
      <c r="C10" s="54"/>
      <c r="D10" s="8">
        <v>51</v>
      </c>
      <c r="E10" s="8">
        <v>237</v>
      </c>
      <c r="F10" s="8">
        <v>288</v>
      </c>
      <c r="G10" s="9">
        <v>50</v>
      </c>
      <c r="H10" s="9">
        <v>227</v>
      </c>
      <c r="I10" s="10">
        <v>277</v>
      </c>
      <c r="J10" s="10">
        <v>45</v>
      </c>
      <c r="K10" s="10">
        <v>237</v>
      </c>
      <c r="L10" s="10">
        <v>282</v>
      </c>
      <c r="M10" s="10">
        <v>47</v>
      </c>
      <c r="N10" s="10">
        <v>213</v>
      </c>
      <c r="O10" s="10">
        <v>260</v>
      </c>
      <c r="P10" s="10">
        <v>46</v>
      </c>
      <c r="Q10" s="10">
        <v>205</v>
      </c>
      <c r="R10" s="10">
        <v>251</v>
      </c>
      <c r="S10" s="28">
        <v>46</v>
      </c>
      <c r="T10" s="30">
        <v>198</v>
      </c>
      <c r="U10" s="30">
        <f>SUM(S10:T10)</f>
        <v>244</v>
      </c>
      <c r="V10" s="14"/>
    </row>
    <row r="11" spans="1:22" s="3" customFormat="1" ht="24.95" customHeight="1" x14ac:dyDescent="0.15">
      <c r="A11" s="38"/>
      <c r="B11" s="40" t="s">
        <v>24</v>
      </c>
      <c r="C11" s="41"/>
      <c r="D11" s="8">
        <v>266</v>
      </c>
      <c r="E11" s="8">
        <v>39</v>
      </c>
      <c r="F11" s="8">
        <v>305</v>
      </c>
      <c r="G11" s="9">
        <v>260</v>
      </c>
      <c r="H11" s="9">
        <v>43</v>
      </c>
      <c r="I11" s="10">
        <v>303</v>
      </c>
      <c r="J11" s="10">
        <v>252</v>
      </c>
      <c r="K11" s="10">
        <v>41</v>
      </c>
      <c r="L11" s="10">
        <v>293</v>
      </c>
      <c r="M11" s="10">
        <v>249</v>
      </c>
      <c r="N11" s="10">
        <v>39</v>
      </c>
      <c r="O11" s="10">
        <v>288</v>
      </c>
      <c r="P11" s="10">
        <v>236</v>
      </c>
      <c r="Q11" s="10">
        <v>39</v>
      </c>
      <c r="R11" s="10">
        <v>275</v>
      </c>
      <c r="S11" s="28">
        <v>230</v>
      </c>
      <c r="T11" s="30">
        <v>42</v>
      </c>
      <c r="U11" s="30">
        <f t="shared" ref="U11:U12" si="1">SUM(S11:T11)</f>
        <v>272</v>
      </c>
      <c r="V11" s="14"/>
    </row>
    <row r="12" spans="1:22" s="3" customFormat="1" ht="24.95" customHeight="1" x14ac:dyDescent="0.15">
      <c r="A12" s="39"/>
      <c r="B12" s="42" t="s">
        <v>6</v>
      </c>
      <c r="C12" s="43"/>
      <c r="D12" s="8">
        <v>317</v>
      </c>
      <c r="E12" s="8">
        <v>276</v>
      </c>
      <c r="F12" s="8">
        <v>593</v>
      </c>
      <c r="G12" s="9">
        <v>310</v>
      </c>
      <c r="H12" s="9">
        <v>270</v>
      </c>
      <c r="I12" s="10">
        <v>580</v>
      </c>
      <c r="J12" s="10">
        <v>297</v>
      </c>
      <c r="K12" s="10">
        <v>278</v>
      </c>
      <c r="L12" s="10">
        <v>575</v>
      </c>
      <c r="M12" s="10">
        <v>296</v>
      </c>
      <c r="N12" s="10">
        <v>252</v>
      </c>
      <c r="O12" s="10">
        <v>548</v>
      </c>
      <c r="P12" s="10">
        <v>282</v>
      </c>
      <c r="Q12" s="10">
        <v>244</v>
      </c>
      <c r="R12" s="10">
        <v>526</v>
      </c>
      <c r="S12" s="28">
        <f>SUM(S10:S11)</f>
        <v>276</v>
      </c>
      <c r="T12" s="30">
        <f>SUM(T10:T11)</f>
        <v>240</v>
      </c>
      <c r="U12" s="30">
        <f t="shared" si="1"/>
        <v>516</v>
      </c>
      <c r="V12" s="14"/>
    </row>
    <row r="13" spans="1:22" s="3" customFormat="1" ht="24.95" customHeight="1" x14ac:dyDescent="0.15">
      <c r="A13" s="37" t="s">
        <v>11</v>
      </c>
      <c r="B13" s="53" t="s">
        <v>23</v>
      </c>
      <c r="C13" s="54"/>
      <c r="D13" s="8">
        <v>48109</v>
      </c>
      <c r="E13" s="8">
        <v>127</v>
      </c>
      <c r="F13" s="8">
        <v>48236</v>
      </c>
      <c r="G13" s="9">
        <v>48859</v>
      </c>
      <c r="H13" s="9">
        <v>131</v>
      </c>
      <c r="I13" s="10">
        <v>48990</v>
      </c>
      <c r="J13" s="10">
        <v>49791</v>
      </c>
      <c r="K13" s="10">
        <v>140</v>
      </c>
      <c r="L13" s="10">
        <v>49931</v>
      </c>
      <c r="M13" s="10">
        <v>50838</v>
      </c>
      <c r="N13" s="10">
        <v>140</v>
      </c>
      <c r="O13" s="10">
        <v>50978</v>
      </c>
      <c r="P13" s="10">
        <v>51555</v>
      </c>
      <c r="Q13" s="10">
        <v>143</v>
      </c>
      <c r="R13" s="10">
        <v>51698</v>
      </c>
      <c r="S13" s="28">
        <v>52587</v>
      </c>
      <c r="T13" s="30">
        <v>143</v>
      </c>
      <c r="U13" s="30">
        <f>SUM(S13:T13)</f>
        <v>52730</v>
      </c>
      <c r="V13" s="14"/>
    </row>
    <row r="14" spans="1:22" s="3" customFormat="1" ht="24.95" customHeight="1" x14ac:dyDescent="0.15">
      <c r="A14" s="38"/>
      <c r="B14" s="40" t="s">
        <v>24</v>
      </c>
      <c r="C14" s="41"/>
      <c r="D14" s="8">
        <v>65817</v>
      </c>
      <c r="E14" s="8">
        <v>468</v>
      </c>
      <c r="F14" s="8">
        <v>66285</v>
      </c>
      <c r="G14" s="9">
        <v>64360</v>
      </c>
      <c r="H14" s="9">
        <v>452</v>
      </c>
      <c r="I14" s="10">
        <v>64812</v>
      </c>
      <c r="J14" s="10">
        <v>62796</v>
      </c>
      <c r="K14" s="10">
        <v>439</v>
      </c>
      <c r="L14" s="10">
        <v>63235</v>
      </c>
      <c r="M14" s="10">
        <v>61132</v>
      </c>
      <c r="N14" s="10">
        <v>408</v>
      </c>
      <c r="O14" s="10">
        <v>61540</v>
      </c>
      <c r="P14" s="10">
        <v>59647</v>
      </c>
      <c r="Q14" s="10">
        <v>348</v>
      </c>
      <c r="R14" s="10">
        <v>59995</v>
      </c>
      <c r="S14" s="28">
        <v>58026</v>
      </c>
      <c r="T14" s="30">
        <v>342</v>
      </c>
      <c r="U14" s="30">
        <f t="shared" ref="U14:U15" si="2">SUM(S14:T14)</f>
        <v>58368</v>
      </c>
      <c r="V14" s="14"/>
    </row>
    <row r="15" spans="1:22" s="3" customFormat="1" ht="24.95" customHeight="1" x14ac:dyDescent="0.15">
      <c r="A15" s="39"/>
      <c r="B15" s="42" t="s">
        <v>6</v>
      </c>
      <c r="C15" s="43"/>
      <c r="D15" s="8">
        <v>113926</v>
      </c>
      <c r="E15" s="8">
        <v>595</v>
      </c>
      <c r="F15" s="8">
        <v>114521</v>
      </c>
      <c r="G15" s="9">
        <v>113219</v>
      </c>
      <c r="H15" s="9">
        <v>583</v>
      </c>
      <c r="I15" s="10">
        <v>113802</v>
      </c>
      <c r="J15" s="10">
        <v>112587</v>
      </c>
      <c r="K15" s="10">
        <v>579</v>
      </c>
      <c r="L15" s="10">
        <v>113166</v>
      </c>
      <c r="M15" s="10">
        <v>111970</v>
      </c>
      <c r="N15" s="10">
        <v>548</v>
      </c>
      <c r="O15" s="10">
        <v>112518</v>
      </c>
      <c r="P15" s="10">
        <v>111202</v>
      </c>
      <c r="Q15" s="10">
        <v>491</v>
      </c>
      <c r="R15" s="10">
        <v>111693</v>
      </c>
      <c r="S15" s="28">
        <f>SUM(S13:S14)</f>
        <v>110613</v>
      </c>
      <c r="T15" s="30">
        <f>SUM(T13:T14)</f>
        <v>485</v>
      </c>
      <c r="U15" s="30">
        <f t="shared" si="2"/>
        <v>111098</v>
      </c>
      <c r="V15" s="14"/>
    </row>
    <row r="16" spans="1:22" s="3" customFormat="1" ht="24.95" customHeight="1" x14ac:dyDescent="0.15">
      <c r="A16" s="37" t="s">
        <v>20</v>
      </c>
      <c r="B16" s="53" t="s">
        <v>25</v>
      </c>
      <c r="C16" s="54"/>
      <c r="D16" s="8">
        <v>2781</v>
      </c>
      <c r="E16" s="8">
        <v>984</v>
      </c>
      <c r="F16" s="8">
        <v>3765</v>
      </c>
      <c r="G16" s="9">
        <v>2808</v>
      </c>
      <c r="H16" s="9">
        <v>974</v>
      </c>
      <c r="I16" s="10">
        <v>3782</v>
      </c>
      <c r="J16" s="10">
        <v>2795</v>
      </c>
      <c r="K16" s="10">
        <v>985</v>
      </c>
      <c r="L16" s="10">
        <v>3780</v>
      </c>
      <c r="M16" s="10">
        <v>2796</v>
      </c>
      <c r="N16" s="10">
        <v>986</v>
      </c>
      <c r="O16" s="10">
        <v>3782</v>
      </c>
      <c r="P16" s="10">
        <v>2809</v>
      </c>
      <c r="Q16" s="10">
        <v>998</v>
      </c>
      <c r="R16" s="10">
        <v>3807</v>
      </c>
      <c r="S16" s="28">
        <v>2875</v>
      </c>
      <c r="T16" s="30">
        <v>1020</v>
      </c>
      <c r="U16" s="30">
        <f>SUM(S16:T16)</f>
        <v>3895</v>
      </c>
      <c r="V16" s="14"/>
    </row>
    <row r="17" spans="1:22" s="3" customFormat="1" ht="24.95" customHeight="1" x14ac:dyDescent="0.15">
      <c r="A17" s="38"/>
      <c r="B17" s="40" t="s">
        <v>9</v>
      </c>
      <c r="C17" s="41"/>
      <c r="D17" s="8">
        <v>1475</v>
      </c>
      <c r="E17" s="8">
        <v>6</v>
      </c>
      <c r="F17" s="8">
        <v>1481</v>
      </c>
      <c r="G17" s="9">
        <v>1488</v>
      </c>
      <c r="H17" s="9">
        <v>6</v>
      </c>
      <c r="I17" s="10">
        <v>1494</v>
      </c>
      <c r="J17" s="10">
        <v>1478</v>
      </c>
      <c r="K17" s="10">
        <v>6</v>
      </c>
      <c r="L17" s="10">
        <v>1484</v>
      </c>
      <c r="M17" s="10">
        <v>1504</v>
      </c>
      <c r="N17" s="10">
        <v>5</v>
      </c>
      <c r="O17" s="10">
        <v>1509</v>
      </c>
      <c r="P17" s="10">
        <v>1536</v>
      </c>
      <c r="Q17" s="10">
        <v>4</v>
      </c>
      <c r="R17" s="10">
        <v>1540</v>
      </c>
      <c r="S17" s="28">
        <v>1610</v>
      </c>
      <c r="T17" s="30">
        <v>4</v>
      </c>
      <c r="U17" s="30">
        <f t="shared" ref="U17:U19" si="3">SUM(S17:T17)</f>
        <v>1614</v>
      </c>
      <c r="V17" s="14"/>
    </row>
    <row r="18" spans="1:22" s="3" customFormat="1" ht="24.95" customHeight="1" x14ac:dyDescent="0.15">
      <c r="A18" s="39"/>
      <c r="B18" s="42" t="s">
        <v>6</v>
      </c>
      <c r="C18" s="43"/>
      <c r="D18" s="8">
        <v>4256</v>
      </c>
      <c r="E18" s="8">
        <v>990</v>
      </c>
      <c r="F18" s="8">
        <v>5246</v>
      </c>
      <c r="G18" s="9">
        <v>4296</v>
      </c>
      <c r="H18" s="9">
        <v>980</v>
      </c>
      <c r="I18" s="10">
        <v>5276</v>
      </c>
      <c r="J18" s="10">
        <v>4273</v>
      </c>
      <c r="K18" s="10">
        <v>991</v>
      </c>
      <c r="L18" s="10">
        <v>5264</v>
      </c>
      <c r="M18" s="10">
        <v>4300</v>
      </c>
      <c r="N18" s="10">
        <v>991</v>
      </c>
      <c r="O18" s="10">
        <v>5291</v>
      </c>
      <c r="P18" s="10">
        <v>4345</v>
      </c>
      <c r="Q18" s="10">
        <v>1002</v>
      </c>
      <c r="R18" s="10">
        <v>5347</v>
      </c>
      <c r="S18" s="28">
        <f>SUM(S16:S17)</f>
        <v>4485</v>
      </c>
      <c r="T18" s="30">
        <f>SUM(T16:T17)</f>
        <v>1024</v>
      </c>
      <c r="U18" s="30">
        <f t="shared" si="3"/>
        <v>5509</v>
      </c>
      <c r="V18" s="14"/>
    </row>
    <row r="19" spans="1:22" s="3" customFormat="1" ht="24.95" customHeight="1" x14ac:dyDescent="0.15">
      <c r="A19" s="59" t="s">
        <v>10</v>
      </c>
      <c r="B19" s="59"/>
      <c r="C19" s="60"/>
      <c r="D19" s="8">
        <v>3483</v>
      </c>
      <c r="E19" s="16"/>
      <c r="F19" s="8">
        <v>3483</v>
      </c>
      <c r="G19" s="9">
        <v>3485</v>
      </c>
      <c r="H19" s="16"/>
      <c r="I19" s="10">
        <v>3485</v>
      </c>
      <c r="J19" s="10">
        <v>3493</v>
      </c>
      <c r="K19" s="17"/>
      <c r="L19" s="10">
        <v>3493</v>
      </c>
      <c r="M19" s="10">
        <v>3559</v>
      </c>
      <c r="N19" s="17"/>
      <c r="O19" s="10">
        <v>3559</v>
      </c>
      <c r="P19" s="10">
        <v>3632</v>
      </c>
      <c r="Q19" s="17"/>
      <c r="R19" s="10">
        <v>3632</v>
      </c>
      <c r="S19" s="28">
        <v>3719</v>
      </c>
      <c r="T19" s="30"/>
      <c r="U19" s="30">
        <f t="shared" si="3"/>
        <v>3719</v>
      </c>
      <c r="V19" s="13"/>
    </row>
    <row r="20" spans="1:22" s="3" customFormat="1" ht="24.95" customHeight="1" x14ac:dyDescent="0.15">
      <c r="A20" s="57" t="s">
        <v>15</v>
      </c>
      <c r="B20" s="57"/>
      <c r="C20" s="58"/>
      <c r="D20" s="19">
        <v>135589</v>
      </c>
      <c r="E20" s="19">
        <v>4772</v>
      </c>
      <c r="F20" s="19">
        <v>140361</v>
      </c>
      <c r="G20" s="18">
        <v>134981</v>
      </c>
      <c r="H20" s="18">
        <v>4731</v>
      </c>
      <c r="I20" s="18">
        <v>139712</v>
      </c>
      <c r="J20" s="18">
        <v>134055</v>
      </c>
      <c r="K20" s="18">
        <v>4766</v>
      </c>
      <c r="L20" s="18">
        <v>138821</v>
      </c>
      <c r="M20" s="18">
        <v>133317</v>
      </c>
      <c r="N20" s="18">
        <v>4741</v>
      </c>
      <c r="O20" s="18">
        <v>138058</v>
      </c>
      <c r="P20" s="18">
        <v>132705</v>
      </c>
      <c r="Q20" s="18">
        <v>4616</v>
      </c>
      <c r="R20" s="18">
        <v>137321</v>
      </c>
      <c r="S20" s="28">
        <f>S9+S12+S15+S18+S19</f>
        <v>132349</v>
      </c>
      <c r="T20" s="30">
        <f>T9+T12+T15+T18</f>
        <v>4591</v>
      </c>
      <c r="U20" s="30">
        <f>SUM(S20:T20)</f>
        <v>136940</v>
      </c>
      <c r="V20" s="13"/>
    </row>
    <row r="21" spans="1:22" s="3" customFormat="1" ht="24.95" customHeight="1" x14ac:dyDescent="0.15">
      <c r="A21" s="37" t="s">
        <v>21</v>
      </c>
      <c r="B21" s="53" t="s">
        <v>7</v>
      </c>
      <c r="C21" s="15" t="s">
        <v>16</v>
      </c>
      <c r="D21" s="8"/>
      <c r="E21" s="8"/>
      <c r="F21" s="8">
        <v>17697</v>
      </c>
      <c r="G21" s="9"/>
      <c r="H21" s="9"/>
      <c r="I21" s="10">
        <v>17625</v>
      </c>
      <c r="J21" s="10"/>
      <c r="K21" s="10"/>
      <c r="L21" s="10">
        <v>17480</v>
      </c>
      <c r="M21" s="10"/>
      <c r="N21" s="10"/>
      <c r="O21" s="10">
        <v>17419</v>
      </c>
      <c r="P21" s="10"/>
      <c r="Q21" s="10"/>
      <c r="R21" s="10">
        <v>17459</v>
      </c>
      <c r="S21" s="31"/>
      <c r="T21" s="31"/>
      <c r="U21" s="31">
        <v>17719</v>
      </c>
      <c r="V21" s="12"/>
    </row>
    <row r="22" spans="1:22" s="3" customFormat="1" ht="24.95" customHeight="1" x14ac:dyDescent="0.15">
      <c r="A22" s="38"/>
      <c r="B22" s="40"/>
      <c r="C22" s="20" t="s">
        <v>17</v>
      </c>
      <c r="D22" s="1"/>
      <c r="E22" s="1"/>
      <c r="F22" s="8">
        <v>1</v>
      </c>
      <c r="G22" s="16"/>
      <c r="H22" s="9"/>
      <c r="I22" s="16">
        <v>1</v>
      </c>
      <c r="J22" s="17"/>
      <c r="K22" s="10"/>
      <c r="L22" s="17">
        <v>1</v>
      </c>
      <c r="M22" s="17"/>
      <c r="N22" s="10"/>
      <c r="O22" s="10">
        <v>1</v>
      </c>
      <c r="P22" s="17"/>
      <c r="Q22" s="10"/>
      <c r="R22" s="10">
        <v>1</v>
      </c>
      <c r="S22" s="30"/>
      <c r="T22" s="30"/>
      <c r="U22" s="30">
        <v>1</v>
      </c>
      <c r="V22" s="12"/>
    </row>
    <row r="23" spans="1:22" s="3" customFormat="1" ht="24.95" customHeight="1" x14ac:dyDescent="0.15">
      <c r="A23" s="38"/>
      <c r="B23" s="40" t="s">
        <v>22</v>
      </c>
      <c r="C23" s="41"/>
      <c r="D23" s="8"/>
      <c r="E23" s="8"/>
      <c r="F23" s="8">
        <v>69598</v>
      </c>
      <c r="G23" s="9"/>
      <c r="H23" s="9"/>
      <c r="I23" s="9">
        <v>70273</v>
      </c>
      <c r="J23" s="10"/>
      <c r="K23" s="10"/>
      <c r="L23" s="10">
        <v>70886</v>
      </c>
      <c r="M23" s="10"/>
      <c r="N23" s="10"/>
      <c r="O23" s="10">
        <v>71586</v>
      </c>
      <c r="P23" s="10"/>
      <c r="Q23" s="10"/>
      <c r="R23" s="10">
        <v>72209</v>
      </c>
      <c r="S23" s="30"/>
      <c r="T23" s="30"/>
      <c r="U23" s="30">
        <v>73187</v>
      </c>
      <c r="V23" s="14"/>
    </row>
    <row r="24" spans="1:22" s="3" customFormat="1" ht="24.95" customHeight="1" x14ac:dyDescent="0.15">
      <c r="A24" s="38"/>
      <c r="B24" s="40" t="s">
        <v>12</v>
      </c>
      <c r="C24" s="41"/>
      <c r="D24" s="8"/>
      <c r="E24" s="8"/>
      <c r="F24" s="8">
        <v>422</v>
      </c>
      <c r="G24" s="9"/>
      <c r="H24" s="9"/>
      <c r="I24" s="9">
        <v>415</v>
      </c>
      <c r="J24" s="10"/>
      <c r="K24" s="10"/>
      <c r="L24" s="10">
        <v>416</v>
      </c>
      <c r="M24" s="10"/>
      <c r="N24" s="10"/>
      <c r="O24" s="10">
        <v>405</v>
      </c>
      <c r="P24" s="10"/>
      <c r="Q24" s="10"/>
      <c r="R24" s="10">
        <v>404</v>
      </c>
      <c r="S24" s="30"/>
      <c r="T24" s="30"/>
      <c r="U24" s="30">
        <v>409</v>
      </c>
      <c r="V24" s="14"/>
    </row>
    <row r="25" spans="1:22" s="3" customFormat="1" ht="24.95" customHeight="1" x14ac:dyDescent="0.15">
      <c r="A25" s="38"/>
      <c r="B25" s="40" t="s">
        <v>26</v>
      </c>
      <c r="C25" s="41"/>
      <c r="D25" s="8"/>
      <c r="E25" s="8"/>
      <c r="F25" s="8">
        <v>3</v>
      </c>
      <c r="G25" s="9"/>
      <c r="H25" s="9"/>
      <c r="I25" s="9">
        <v>3</v>
      </c>
      <c r="J25" s="10"/>
      <c r="K25" s="10"/>
      <c r="L25" s="10">
        <v>4</v>
      </c>
      <c r="M25" s="10"/>
      <c r="N25" s="10"/>
      <c r="O25" s="10">
        <v>5</v>
      </c>
      <c r="P25" s="10"/>
      <c r="Q25" s="10"/>
      <c r="R25" s="10">
        <v>6</v>
      </c>
      <c r="S25" s="30"/>
      <c r="T25" s="30"/>
      <c r="U25" s="30">
        <v>7</v>
      </c>
      <c r="V25" s="14"/>
    </row>
    <row r="26" spans="1:22" s="3" customFormat="1" ht="24.95" customHeight="1" x14ac:dyDescent="0.15">
      <c r="A26" s="38"/>
      <c r="B26" s="63" t="s">
        <v>13</v>
      </c>
      <c r="C26" s="64"/>
      <c r="D26" s="8"/>
      <c r="E26" s="8"/>
      <c r="F26" s="8">
        <v>3425</v>
      </c>
      <c r="G26" s="9"/>
      <c r="H26" s="9"/>
      <c r="I26" s="9">
        <v>3419</v>
      </c>
      <c r="J26" s="10"/>
      <c r="K26" s="10"/>
      <c r="L26" s="21" t="s">
        <v>28</v>
      </c>
      <c r="M26" s="10"/>
      <c r="N26" s="10"/>
      <c r="O26" s="21" t="s">
        <v>28</v>
      </c>
      <c r="P26" s="10"/>
      <c r="Q26" s="10"/>
      <c r="R26" s="21" t="s">
        <v>28</v>
      </c>
      <c r="S26" s="30"/>
      <c r="T26" s="30"/>
      <c r="U26" s="27" t="s">
        <v>28</v>
      </c>
      <c r="V26" s="14"/>
    </row>
    <row r="27" spans="1:22" s="3" customFormat="1" ht="24.95" customHeight="1" x14ac:dyDescent="0.15">
      <c r="A27" s="39"/>
      <c r="B27" s="42" t="s">
        <v>6</v>
      </c>
      <c r="C27" s="43"/>
      <c r="D27" s="8"/>
      <c r="E27" s="8"/>
      <c r="F27" s="8">
        <v>91146</v>
      </c>
      <c r="G27" s="9"/>
      <c r="H27" s="9"/>
      <c r="I27" s="10">
        <v>91736</v>
      </c>
      <c r="J27" s="10"/>
      <c r="K27" s="10"/>
      <c r="L27" s="10">
        <v>88787</v>
      </c>
      <c r="M27" s="10"/>
      <c r="N27" s="10"/>
      <c r="O27" s="17">
        <v>89416</v>
      </c>
      <c r="P27" s="10"/>
      <c r="Q27" s="10"/>
      <c r="R27" s="17">
        <v>90079</v>
      </c>
      <c r="S27" s="32"/>
      <c r="T27" s="32"/>
      <c r="U27" s="32">
        <f>SUM(U21:U26)</f>
        <v>91323</v>
      </c>
      <c r="V27" s="14"/>
    </row>
    <row r="28" spans="1:22" s="3" customFormat="1" ht="24.95" customHeight="1" thickBot="1" x14ac:dyDescent="0.2">
      <c r="A28" s="61" t="s">
        <v>18</v>
      </c>
      <c r="B28" s="61"/>
      <c r="C28" s="62"/>
      <c r="D28" s="22">
        <v>135589</v>
      </c>
      <c r="E28" s="22">
        <v>4772</v>
      </c>
      <c r="F28" s="22">
        <v>231507</v>
      </c>
      <c r="G28" s="22">
        <v>134981</v>
      </c>
      <c r="H28" s="22">
        <v>4731</v>
      </c>
      <c r="I28" s="22">
        <v>231448</v>
      </c>
      <c r="J28" s="22">
        <v>134055</v>
      </c>
      <c r="K28" s="22">
        <v>4766</v>
      </c>
      <c r="L28" s="22">
        <v>227608</v>
      </c>
      <c r="M28" s="22">
        <v>133317</v>
      </c>
      <c r="N28" s="22">
        <v>4741</v>
      </c>
      <c r="O28" s="22">
        <v>227474</v>
      </c>
      <c r="P28" s="22">
        <v>132705</v>
      </c>
      <c r="Q28" s="22">
        <v>4616</v>
      </c>
      <c r="R28" s="22">
        <v>227400</v>
      </c>
      <c r="S28" s="25">
        <f t="shared" ref="S28:T28" si="4">S20+S27</f>
        <v>132349</v>
      </c>
      <c r="T28" s="25">
        <f t="shared" si="4"/>
        <v>4591</v>
      </c>
      <c r="U28" s="25">
        <f>U20+U27</f>
        <v>228263</v>
      </c>
    </row>
    <row r="29" spans="1:22" s="3" customFormat="1" ht="18" customHeight="1" x14ac:dyDescent="0.1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2" s="3" customFormat="1" ht="18" customHeight="1" x14ac:dyDescent="0.15">
      <c r="A30" s="4" t="s">
        <v>31</v>
      </c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11"/>
      <c r="N30" s="4"/>
      <c r="O30" s="4"/>
      <c r="P30" s="4"/>
      <c r="Q30" s="4"/>
      <c r="R30" s="4"/>
    </row>
    <row r="31" spans="1:22" s="3" customFormat="1" ht="18" customHeight="1" x14ac:dyDescent="0.15">
      <c r="A31" s="4"/>
      <c r="B31" s="4"/>
      <c r="C31" s="4"/>
      <c r="D31" s="4"/>
    </row>
    <row r="33" spans="13:13" x14ac:dyDescent="0.15">
      <c r="M33" s="24"/>
    </row>
  </sheetData>
  <mergeCells count="35">
    <mergeCell ref="A20:C20"/>
    <mergeCell ref="A19:C19"/>
    <mergeCell ref="A28:C28"/>
    <mergeCell ref="B27:C27"/>
    <mergeCell ref="B23:C23"/>
    <mergeCell ref="B21:B22"/>
    <mergeCell ref="B24:C24"/>
    <mergeCell ref="B26:C26"/>
    <mergeCell ref="B25:C25"/>
    <mergeCell ref="A21:A27"/>
    <mergeCell ref="A13:A15"/>
    <mergeCell ref="A16:A18"/>
    <mergeCell ref="B11:C11"/>
    <mergeCell ref="B10:C10"/>
    <mergeCell ref="B14:C14"/>
    <mergeCell ref="B15:C15"/>
    <mergeCell ref="B16:C16"/>
    <mergeCell ref="B12:C12"/>
    <mergeCell ref="B13:C13"/>
    <mergeCell ref="B17:C17"/>
    <mergeCell ref="B18:C18"/>
    <mergeCell ref="J4:L4"/>
    <mergeCell ref="G4:I4"/>
    <mergeCell ref="D4:F4"/>
    <mergeCell ref="A1:U1"/>
    <mergeCell ref="A10:A12"/>
    <mergeCell ref="B8:C8"/>
    <mergeCell ref="B9:C9"/>
    <mergeCell ref="M4:O4"/>
    <mergeCell ref="A4:C5"/>
    <mergeCell ref="S4:U4"/>
    <mergeCell ref="A6:A9"/>
    <mergeCell ref="B7:C7"/>
    <mergeCell ref="B6:C6"/>
    <mergeCell ref="P4:R4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R05年版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2024-04-09T00:04:53Z</cp:lastPrinted>
  <dcterms:created xsi:type="dcterms:W3CDTF">2008-03-06T00:37:18Z</dcterms:created>
  <dcterms:modified xsi:type="dcterms:W3CDTF">2024-04-09T01:39:14Z</dcterms:modified>
</cp:coreProperties>
</file>