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0" windowWidth="8700" windowHeight="7845" activeTab="0"/>
  </bookViews>
  <sheets>
    <sheet name="R6年版" sheetId="1" r:id="rId1"/>
  </sheets>
  <definedNames>
    <definedName name="_xlnm.Print_Area" localSheetId="0">'R6年版'!$A$1:$P$34</definedName>
  </definedNames>
  <calcPr fullCalcOnLoad="1"/>
</workbook>
</file>

<file path=xl/sharedStrings.xml><?xml version="1.0" encoding="utf-8"?>
<sst xmlns="http://schemas.openxmlformats.org/spreadsheetml/2006/main" count="47" uniqueCount="42">
  <si>
    <t>区分</t>
  </si>
  <si>
    <t xml:space="preserve"> 合　　　　　　　　　　　計</t>
  </si>
  <si>
    <t xml:space="preserve"> 第　　１　　次　　産　　業</t>
  </si>
  <si>
    <t xml:space="preserve"> 第　　２　　次　　産　　業</t>
  </si>
  <si>
    <t xml:space="preserve"> 第　　３　　次　　産　　業</t>
  </si>
  <si>
    <t>各年度間</t>
  </si>
  <si>
    <t>(※)輸入品に課される税・関税等</t>
  </si>
  <si>
    <t>構　　成　　比（％）</t>
  </si>
  <si>
    <t>対 前 年 度 比 （％）</t>
  </si>
  <si>
    <t>実　　　　　　額  （百万円）</t>
  </si>
  <si>
    <t>小　　計　 （　※ 加 減 前　）</t>
  </si>
  <si>
    <t>公務</t>
  </si>
  <si>
    <t>その他のサービス</t>
  </si>
  <si>
    <t>保健衛生・社会事業</t>
  </si>
  <si>
    <t>教育</t>
  </si>
  <si>
    <t>不動産業</t>
  </si>
  <si>
    <t>金融・保険業</t>
  </si>
  <si>
    <t>情報通信業</t>
  </si>
  <si>
    <t>宿泊・飲食サービス業</t>
  </si>
  <si>
    <t>運輸・郵便業</t>
  </si>
  <si>
    <t>卸売・小売業</t>
  </si>
  <si>
    <t>鉱業</t>
  </si>
  <si>
    <t>製造業</t>
  </si>
  <si>
    <t>建設業</t>
  </si>
  <si>
    <t>水産業</t>
  </si>
  <si>
    <t>林業</t>
  </si>
  <si>
    <t>農業</t>
  </si>
  <si>
    <t>１６１　経　済　活　動　別　市　内　総　生　産</t>
  </si>
  <si>
    <t>令和元年度</t>
  </si>
  <si>
    <t>電気・ガス・水道・　　　　
廃棄物処理業</t>
  </si>
  <si>
    <t>２</t>
  </si>
  <si>
    <t>　　　　２　端数処理の関係から、合計と内訳の計が一致しない場合がある。</t>
  </si>
  <si>
    <t>　資料　秋田県調査統計課「秋田県市町村民経済計算」</t>
  </si>
  <si>
    <t>元</t>
  </si>
  <si>
    <t>２９</t>
  </si>
  <si>
    <t>３０</t>
  </si>
  <si>
    <t>２</t>
  </si>
  <si>
    <t>３</t>
  </si>
  <si>
    <t>平成２９年度</t>
  </si>
  <si>
    <t>３</t>
  </si>
  <si>
    <t>専門・科学技術、業務支援
サービス業</t>
  </si>
  <si>
    <t>　　注）１　基礎数値の遡及改訂等により、平成29～令和２年度は、過去の公表数値と異なっている。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</si>
</sst>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 ;[Red]\-#,##0\ "/>
    <numFmt numFmtId="180" formatCode="#,##0.0_ "/>
    <numFmt numFmtId="181" formatCode="#,##0.0;[Red]\-#,##0.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0.0_ "/>
    <numFmt numFmtId="187" formatCode="#,##0.0_ ;[Red]\-#,##0.0\ "/>
    <numFmt numFmtId="188" formatCode="#,##0.00_ ;[Red]\-#,##0.00\ "/>
    <numFmt numFmtId="189" formatCode="#,##0.0_);[Red]\(#,##0.0\)"/>
    <numFmt numFmtId="190" formatCode="#,##0.0"/>
    <numFmt numFmtId="191" formatCode="#,##0.00_ "/>
    <numFmt numFmtId="192" formatCode="0.0_);[Red]\(0.0\)"/>
    <numFmt numFmtId="193" formatCode="0.0_ ;[Red]\-0.0\ "/>
    <numFmt numFmtId="194" formatCode="#,##0;&quot;▲ &quot;#,##0"/>
    <numFmt numFmtId="195" formatCode="0_ "/>
    <numFmt numFmtId="196" formatCode="_ * #,##0_ ;_ * \-#,##0_ ;_ * &quot;－&quot;_ ;_ @_ "/>
    <numFmt numFmtId="197" formatCode="0;&quot;△ &quot;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4">
    <font>
      <sz val="11"/>
      <name val="ＭＳ 明朝"/>
      <family val="1"/>
    </font>
    <font>
      <u val="single"/>
      <sz val="8.25"/>
      <color indexed="12"/>
      <name val="ＭＳ 明朝"/>
      <family val="1"/>
    </font>
    <font>
      <sz val="10.5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5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7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Border="1">
      <alignment/>
      <protection/>
    </xf>
    <xf numFmtId="0" fontId="8" fillId="0" borderId="10" xfId="0" applyFont="1" applyFill="1" applyBorder="1" applyAlignment="1">
      <alignment vertical="center"/>
    </xf>
    <xf numFmtId="182" fontId="7" fillId="0" borderId="0" xfId="61" applyNumberFormat="1" applyFont="1" applyFill="1" applyBorder="1">
      <alignment/>
      <protection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78" fontId="7" fillId="0" borderId="0" xfId="49" applyNumberFormat="1" applyFont="1" applyFill="1" applyAlignment="1">
      <alignment vertical="center"/>
    </xf>
    <xf numFmtId="182" fontId="7" fillId="0" borderId="0" xfId="49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wrapText="1" indent="1"/>
    </xf>
    <xf numFmtId="49" fontId="7" fillId="0" borderId="11" xfId="0" applyNumberFormat="1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 shrinkToFit="1"/>
    </xf>
    <xf numFmtId="0" fontId="8" fillId="0" borderId="11" xfId="0" applyFont="1" applyFill="1" applyBorder="1" applyAlignment="1">
      <alignment vertical="center" shrinkToFit="1"/>
    </xf>
    <xf numFmtId="0" fontId="7" fillId="0" borderId="0" xfId="61" applyFont="1" applyFill="1" applyBorder="1" applyAlignment="1">
      <alignment vertical="center"/>
      <protection/>
    </xf>
    <xf numFmtId="0" fontId="2" fillId="0" borderId="0" xfId="61" applyFont="1" applyFill="1">
      <alignment/>
      <protection/>
    </xf>
    <xf numFmtId="49" fontId="8" fillId="0" borderId="12" xfId="0" applyNumberFormat="1" applyFont="1" applyFill="1" applyBorder="1" applyAlignment="1">
      <alignment vertical="center"/>
    </xf>
    <xf numFmtId="49" fontId="7" fillId="0" borderId="13" xfId="61" applyNumberFormat="1" applyFont="1" applyFill="1" applyBorder="1" applyAlignment="1">
      <alignment horizontal="center" vertical="center"/>
      <protection/>
    </xf>
    <xf numFmtId="49" fontId="7" fillId="0" borderId="14" xfId="61" applyNumberFormat="1" applyFont="1" applyFill="1" applyBorder="1" applyAlignment="1">
      <alignment horizontal="center" vertical="center" shrinkToFit="1"/>
      <protection/>
    </xf>
    <xf numFmtId="178" fontId="7" fillId="0" borderId="0" xfId="49" applyNumberFormat="1" applyFont="1" applyFill="1" applyBorder="1" applyAlignment="1">
      <alignment vertical="center"/>
    </xf>
    <xf numFmtId="182" fontId="7" fillId="0" borderId="0" xfId="62" applyNumberFormat="1" applyFont="1" applyFill="1" applyBorder="1" applyAlignment="1">
      <alignment vertical="center"/>
      <protection/>
    </xf>
    <xf numFmtId="178" fontId="8" fillId="0" borderId="0" xfId="49" applyNumberFormat="1" applyFont="1" applyFill="1" applyBorder="1" applyAlignment="1">
      <alignment vertical="center"/>
    </xf>
    <xf numFmtId="182" fontId="8" fillId="0" borderId="0" xfId="62" applyNumberFormat="1" applyFont="1" applyFill="1" applyBorder="1" applyAlignment="1">
      <alignment vertical="center"/>
      <protection/>
    </xf>
    <xf numFmtId="182" fontId="8" fillId="0" borderId="15" xfId="62" applyNumberFormat="1" applyFont="1" applyFill="1" applyBorder="1" applyAlignment="1">
      <alignment vertical="center"/>
      <protection/>
    </xf>
    <xf numFmtId="182" fontId="8" fillId="0" borderId="15" xfId="62" applyNumberFormat="1" applyFont="1" applyFill="1" applyBorder="1" applyAlignment="1">
      <alignment vertical="center" shrinkToFit="1"/>
      <protection/>
    </xf>
    <xf numFmtId="49" fontId="10" fillId="0" borderId="13" xfId="61" applyNumberFormat="1" applyFont="1" applyFill="1" applyBorder="1" applyAlignment="1">
      <alignment horizontal="center" vertical="center"/>
      <protection/>
    </xf>
    <xf numFmtId="49" fontId="7" fillId="0" borderId="16" xfId="61" applyNumberFormat="1" applyFont="1" applyFill="1" applyBorder="1" applyAlignment="1">
      <alignment horizontal="center" vertical="center"/>
      <protection/>
    </xf>
    <xf numFmtId="178" fontId="7" fillId="0" borderId="0" xfId="49" applyNumberFormat="1" applyFont="1" applyFill="1" applyBorder="1" applyAlignment="1" applyProtection="1">
      <alignment vertical="center"/>
      <protection locked="0"/>
    </xf>
    <xf numFmtId="178" fontId="8" fillId="0" borderId="15" xfId="62" applyNumberFormat="1" applyFont="1" applyFill="1" applyBorder="1" applyAlignment="1" applyProtection="1">
      <alignment vertical="center"/>
      <protection locked="0"/>
    </xf>
    <xf numFmtId="49" fontId="7" fillId="0" borderId="14" xfId="61" applyNumberFormat="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horizontal="distributed" vertical="center"/>
      <protection/>
    </xf>
    <xf numFmtId="0" fontId="7" fillId="0" borderId="19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1" xfId="61" applyFont="1" applyFill="1" applyBorder="1" applyAlignment="1">
      <alignment horizontal="center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市民所得" xfId="61"/>
    <cellStyle name="標準_Book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SheetLayoutView="100" workbookViewId="0" topLeftCell="A1">
      <selection activeCell="A1" sqref="A1:O1"/>
    </sheetView>
  </sheetViews>
  <sheetFormatPr defaultColWidth="11.3984375" defaultRowHeight="14.25"/>
  <cols>
    <col min="1" max="1" width="31.8984375" style="20" customWidth="1"/>
    <col min="2" max="6" width="11.19921875" style="20" customWidth="1"/>
    <col min="7" max="9" width="9.3984375" style="20" customWidth="1"/>
    <col min="10" max="10" width="8.69921875" style="20" customWidth="1"/>
    <col min="11" max="15" width="9.3984375" style="20" customWidth="1"/>
    <col min="16" max="16384" width="11.3984375" style="20" customWidth="1"/>
  </cols>
  <sheetData>
    <row r="1" spans="1:15" s="2" customFormat="1" ht="19.5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6" s="4" customFormat="1" ht="15.75" customHeight="1">
      <c r="A2" s="3"/>
      <c r="B2" s="3"/>
      <c r="C2" s="3"/>
      <c r="D2" s="3"/>
      <c r="E2" s="3"/>
      <c r="F2" s="3"/>
    </row>
    <row r="3" spans="7:15" s="4" customFormat="1" ht="18" customHeight="1" thickBot="1">
      <c r="G3" s="5"/>
      <c r="H3" s="5"/>
      <c r="I3" s="5"/>
      <c r="J3" s="5"/>
      <c r="K3" s="5"/>
      <c r="L3" s="5"/>
      <c r="M3" s="5"/>
      <c r="O3" s="6" t="s">
        <v>5</v>
      </c>
    </row>
    <row r="4" spans="1:15" s="7" customFormat="1" ht="26.25" customHeight="1">
      <c r="A4" s="36" t="s">
        <v>0</v>
      </c>
      <c r="B4" s="39" t="s">
        <v>9</v>
      </c>
      <c r="C4" s="38"/>
      <c r="D4" s="38"/>
      <c r="E4" s="38"/>
      <c r="F4" s="40"/>
      <c r="G4" s="39" t="s">
        <v>8</v>
      </c>
      <c r="H4" s="38"/>
      <c r="I4" s="38"/>
      <c r="J4" s="40"/>
      <c r="K4" s="38" t="s">
        <v>7</v>
      </c>
      <c r="L4" s="38"/>
      <c r="M4" s="38"/>
      <c r="N4" s="38"/>
      <c r="O4" s="38"/>
    </row>
    <row r="5" spans="1:15" s="7" customFormat="1" ht="26.25" customHeight="1">
      <c r="A5" s="37"/>
      <c r="B5" s="22" t="s">
        <v>38</v>
      </c>
      <c r="C5" s="22" t="s">
        <v>35</v>
      </c>
      <c r="D5" s="22" t="s">
        <v>28</v>
      </c>
      <c r="E5" s="31" t="s">
        <v>36</v>
      </c>
      <c r="F5" s="22" t="s">
        <v>37</v>
      </c>
      <c r="G5" s="22" t="s">
        <v>35</v>
      </c>
      <c r="H5" s="22" t="s">
        <v>33</v>
      </c>
      <c r="I5" s="22" t="s">
        <v>36</v>
      </c>
      <c r="J5" s="30" t="s">
        <v>39</v>
      </c>
      <c r="K5" s="23" t="s">
        <v>34</v>
      </c>
      <c r="L5" s="23" t="s">
        <v>35</v>
      </c>
      <c r="M5" s="23" t="s">
        <v>33</v>
      </c>
      <c r="N5" s="34" t="s">
        <v>30</v>
      </c>
      <c r="O5" s="22" t="s">
        <v>37</v>
      </c>
    </row>
    <row r="6" spans="1:24" s="7" customFormat="1" ht="24.75" customHeight="1">
      <c r="A6" s="8" t="s">
        <v>1</v>
      </c>
      <c r="B6" s="26">
        <f>+B31+B7</f>
        <v>1294005</v>
      </c>
      <c r="C6" s="26">
        <f>+C31+C7</f>
        <v>1279465</v>
      </c>
      <c r="D6" s="26">
        <f>+D31+D7</f>
        <v>1276137</v>
      </c>
      <c r="E6" s="26">
        <f>+E31+E7</f>
        <v>1217707</v>
      </c>
      <c r="F6" s="26">
        <f>+F31+F7</f>
        <v>1247821</v>
      </c>
      <c r="G6" s="27">
        <f>+(C6-B6)/B6*100</f>
        <v>-1.1236432625839932</v>
      </c>
      <c r="H6" s="27">
        <f aca="true" t="shared" si="0" ref="H6:J7">+(D6-C6)/C6*100</f>
        <v>-0.26010871731544044</v>
      </c>
      <c r="I6" s="27">
        <f t="shared" si="0"/>
        <v>-4.578662008859551</v>
      </c>
      <c r="J6" s="27">
        <f t="shared" si="0"/>
        <v>2.473008695852122</v>
      </c>
      <c r="K6" s="27">
        <f>+B6/B$7*100</f>
        <v>99.32552548680066</v>
      </c>
      <c r="L6" s="27">
        <f>+C6/C$7*100</f>
        <v>99.44304155581514</v>
      </c>
      <c r="M6" s="27">
        <f>+D6/D$7*100</f>
        <v>99.31970194835618</v>
      </c>
      <c r="N6" s="27">
        <f>+E6/E$7*100</f>
        <v>99.27782058023831</v>
      </c>
      <c r="O6" s="27">
        <f>+F6/F$7*100</f>
        <v>99.81074831205252</v>
      </c>
      <c r="P6" s="9"/>
      <c r="Q6" s="9"/>
      <c r="R6" s="9"/>
      <c r="S6" s="9"/>
      <c r="T6" s="9"/>
      <c r="U6" s="9"/>
      <c r="V6" s="9"/>
      <c r="W6" s="9"/>
      <c r="X6" s="9"/>
    </row>
    <row r="7" spans="1:24" s="7" customFormat="1" ht="24.75" customHeight="1">
      <c r="A7" s="10" t="s">
        <v>10</v>
      </c>
      <c r="B7" s="24">
        <v>1302792</v>
      </c>
      <c r="C7" s="24">
        <v>1286631</v>
      </c>
      <c r="D7" s="24">
        <v>1284878</v>
      </c>
      <c r="E7" s="24">
        <v>1226565</v>
      </c>
      <c r="F7" s="24">
        <v>1250187</v>
      </c>
      <c r="G7" s="25">
        <f>+(C7-B7)/B7*100</f>
        <v>-1.2404896560617504</v>
      </c>
      <c r="H7" s="25">
        <f t="shared" si="0"/>
        <v>-0.13624730011945926</v>
      </c>
      <c r="I7" s="25">
        <f t="shared" si="0"/>
        <v>-4.5384075375249635</v>
      </c>
      <c r="J7" s="25">
        <f t="shared" si="0"/>
        <v>1.925866138362011</v>
      </c>
      <c r="K7" s="25">
        <v>100</v>
      </c>
      <c r="L7" s="25">
        <v>99.99999999999999</v>
      </c>
      <c r="M7" s="25">
        <v>100</v>
      </c>
      <c r="N7" s="25">
        <v>100.00000000000001</v>
      </c>
      <c r="O7" s="25">
        <v>100</v>
      </c>
      <c r="P7" s="9"/>
      <c r="Q7" s="9"/>
      <c r="R7" s="9"/>
      <c r="S7" s="9"/>
      <c r="T7" s="9"/>
      <c r="U7" s="9"/>
      <c r="V7" s="9"/>
      <c r="W7" s="9"/>
      <c r="X7" s="9"/>
    </row>
    <row r="8" spans="1:24" s="7" customFormat="1" ht="12">
      <c r="A8" s="11"/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9"/>
      <c r="Q8" s="9"/>
      <c r="R8" s="9"/>
      <c r="S8" s="9"/>
      <c r="T8" s="9"/>
      <c r="U8" s="9"/>
      <c r="V8" s="9"/>
      <c r="W8" s="9"/>
      <c r="X8" s="9"/>
    </row>
    <row r="9" spans="1:24" s="7" customFormat="1" ht="24.75" customHeight="1">
      <c r="A9" s="11" t="s">
        <v>2</v>
      </c>
      <c r="B9" s="26">
        <f>SUM(B10:B12)</f>
        <v>6758</v>
      </c>
      <c r="C9" s="26">
        <f>SUM(C10:C12)</f>
        <v>6608</v>
      </c>
      <c r="D9" s="26">
        <f>SUM(D10:D12)</f>
        <v>6628</v>
      </c>
      <c r="E9" s="26">
        <f>SUM(E10:E12)</f>
        <v>6284</v>
      </c>
      <c r="F9" s="26">
        <f>SUM(F10:F12)</f>
        <v>5421</v>
      </c>
      <c r="G9" s="27">
        <f aca="true" t="shared" si="1" ref="G9:G29">+(C9-B9)/B9*100</f>
        <v>-2.2195915951464933</v>
      </c>
      <c r="H9" s="27">
        <f aca="true" t="shared" si="2" ref="H9:H29">+(D9-C9)/C9*100</f>
        <v>0.3026634382566586</v>
      </c>
      <c r="I9" s="27">
        <f aca="true" t="shared" si="3" ref="I9:I29">+(E9-D9)/D9*100</f>
        <v>-5.190102595051298</v>
      </c>
      <c r="J9" s="27">
        <f aca="true" t="shared" si="4" ref="J9:J29">+(F9-E9)/E9*100</f>
        <v>-13.733290897517506</v>
      </c>
      <c r="K9" s="27">
        <f aca="true" t="shared" si="5" ref="K9:K29">+B9/B$7*100</f>
        <v>0.5187320769547249</v>
      </c>
      <c r="L9" s="27">
        <f aca="true" t="shared" si="6" ref="L9:L29">+C9/C$7*100</f>
        <v>0.5135893663373571</v>
      </c>
      <c r="M9" s="27">
        <f aca="true" t="shared" si="7" ref="M9:M29">+D9/D$7*100</f>
        <v>0.515846640692735</v>
      </c>
      <c r="N9" s="27">
        <f aca="true" t="shared" si="8" ref="N9:N29">+E9/E$7*100</f>
        <v>0.5123250704202387</v>
      </c>
      <c r="O9" s="27">
        <f aca="true" t="shared" si="9" ref="O9:O29">+F9/F$7*100</f>
        <v>0.43361513117637607</v>
      </c>
      <c r="P9" s="9"/>
      <c r="Q9" s="9"/>
      <c r="R9" s="9"/>
      <c r="S9" s="9"/>
      <c r="T9" s="9"/>
      <c r="U9" s="9"/>
      <c r="V9" s="9"/>
      <c r="W9" s="9"/>
      <c r="X9" s="9"/>
    </row>
    <row r="10" spans="1:24" s="7" customFormat="1" ht="24.75" customHeight="1">
      <c r="A10" s="14" t="s">
        <v>26</v>
      </c>
      <c r="B10" s="1">
        <v>5967</v>
      </c>
      <c r="C10" s="32">
        <v>5764</v>
      </c>
      <c r="D10" s="32">
        <v>5801</v>
      </c>
      <c r="E10" s="32">
        <v>5526</v>
      </c>
      <c r="F10" s="32">
        <v>4608</v>
      </c>
      <c r="G10" s="25">
        <f t="shared" si="1"/>
        <v>-3.402044578515167</v>
      </c>
      <c r="H10" s="25">
        <f t="shared" si="2"/>
        <v>0.6419153365718251</v>
      </c>
      <c r="I10" s="25">
        <f t="shared" si="3"/>
        <v>-4.74056197207378</v>
      </c>
      <c r="J10" s="25">
        <f t="shared" si="4"/>
        <v>-16.612377850162865</v>
      </c>
      <c r="K10" s="25">
        <f t="shared" si="5"/>
        <v>0.45801632186872504</v>
      </c>
      <c r="L10" s="25">
        <f t="shared" si="6"/>
        <v>0.4479916930339779</v>
      </c>
      <c r="M10" s="25">
        <f t="shared" si="7"/>
        <v>0.45148255320738623</v>
      </c>
      <c r="N10" s="25">
        <f t="shared" si="8"/>
        <v>0.4505264702645192</v>
      </c>
      <c r="O10" s="25">
        <f t="shared" si="9"/>
        <v>0.3685848597049881</v>
      </c>
      <c r="P10" s="9"/>
      <c r="Q10" s="9"/>
      <c r="R10" s="9"/>
      <c r="S10" s="9"/>
      <c r="T10" s="9"/>
      <c r="U10" s="9"/>
      <c r="V10" s="9"/>
      <c r="W10" s="9"/>
      <c r="X10" s="9"/>
    </row>
    <row r="11" spans="1:24" s="7" customFormat="1" ht="24.75" customHeight="1">
      <c r="A11" s="14" t="s">
        <v>25</v>
      </c>
      <c r="B11" s="32">
        <v>738</v>
      </c>
      <c r="C11" s="32">
        <v>791</v>
      </c>
      <c r="D11" s="32">
        <v>780</v>
      </c>
      <c r="E11" s="32">
        <v>709</v>
      </c>
      <c r="F11" s="32">
        <v>766</v>
      </c>
      <c r="G11" s="25">
        <f t="shared" si="1"/>
        <v>7.181571815718158</v>
      </c>
      <c r="H11" s="25">
        <f t="shared" si="2"/>
        <v>-1.390644753476612</v>
      </c>
      <c r="I11" s="25">
        <f t="shared" si="3"/>
        <v>-9.102564102564102</v>
      </c>
      <c r="J11" s="25">
        <f t="shared" si="4"/>
        <v>8.039492242595205</v>
      </c>
      <c r="K11" s="25">
        <f t="shared" si="5"/>
        <v>0.05664756922056629</v>
      </c>
      <c r="L11" s="25">
        <f t="shared" si="6"/>
        <v>0.06147838813148447</v>
      </c>
      <c r="M11" s="25">
        <f t="shared" si="7"/>
        <v>0.06070615264639911</v>
      </c>
      <c r="N11" s="25">
        <f t="shared" si="8"/>
        <v>0.05780370383958453</v>
      </c>
      <c r="O11" s="25">
        <f t="shared" si="9"/>
        <v>0.061270833883251066</v>
      </c>
      <c r="P11" s="9"/>
      <c r="Q11" s="9"/>
      <c r="R11" s="9"/>
      <c r="S11" s="9"/>
      <c r="T11" s="9"/>
      <c r="U11" s="9"/>
      <c r="V11" s="9"/>
      <c r="W11" s="9"/>
      <c r="X11" s="9"/>
    </row>
    <row r="12" spans="1:24" s="7" customFormat="1" ht="24.75" customHeight="1">
      <c r="A12" s="14" t="s">
        <v>24</v>
      </c>
      <c r="B12" s="32">
        <v>53</v>
      </c>
      <c r="C12" s="32">
        <v>53</v>
      </c>
      <c r="D12" s="32">
        <v>47</v>
      </c>
      <c r="E12" s="32">
        <v>49</v>
      </c>
      <c r="F12" s="32">
        <v>47</v>
      </c>
      <c r="G12" s="25">
        <f t="shared" si="1"/>
        <v>0</v>
      </c>
      <c r="H12" s="25">
        <f t="shared" si="2"/>
        <v>-11.320754716981133</v>
      </c>
      <c r="I12" s="25">
        <f t="shared" si="3"/>
        <v>4.25531914893617</v>
      </c>
      <c r="J12" s="25">
        <f t="shared" si="4"/>
        <v>-4.081632653061225</v>
      </c>
      <c r="K12" s="25">
        <f t="shared" si="5"/>
        <v>0.0040681858654336225</v>
      </c>
      <c r="L12" s="25">
        <f t="shared" si="6"/>
        <v>0.004119285171894661</v>
      </c>
      <c r="M12" s="25">
        <f t="shared" si="7"/>
        <v>0.00365793483894969</v>
      </c>
      <c r="N12" s="25">
        <f t="shared" si="8"/>
        <v>0.003994896316134897</v>
      </c>
      <c r="O12" s="25">
        <f t="shared" si="9"/>
        <v>0.0037594375881368144</v>
      </c>
      <c r="P12" s="9"/>
      <c r="Q12" s="9"/>
      <c r="R12" s="9"/>
      <c r="S12" s="9"/>
      <c r="T12" s="9"/>
      <c r="U12" s="9"/>
      <c r="V12" s="9"/>
      <c r="W12" s="9"/>
      <c r="X12" s="9"/>
    </row>
    <row r="13" spans="1:24" s="7" customFormat="1" ht="24.75" customHeight="1">
      <c r="A13" s="11" t="s">
        <v>3</v>
      </c>
      <c r="B13" s="26">
        <f>SUM(B14:B16)</f>
        <v>198791</v>
      </c>
      <c r="C13" s="26">
        <f>SUM(C14:C16)</f>
        <v>190356</v>
      </c>
      <c r="D13" s="26">
        <f>SUM(D14:D16)</f>
        <v>192884</v>
      </c>
      <c r="E13" s="26">
        <f>SUM(E14:E16)</f>
        <v>190637</v>
      </c>
      <c r="F13" s="26">
        <f>SUM(F14:F16)</f>
        <v>203423</v>
      </c>
      <c r="G13" s="27">
        <f t="shared" si="1"/>
        <v>-4.24314984078756</v>
      </c>
      <c r="H13" s="27">
        <f t="shared" si="2"/>
        <v>1.3280379919729348</v>
      </c>
      <c r="I13" s="27">
        <f t="shared" si="3"/>
        <v>-1.1649488811928412</v>
      </c>
      <c r="J13" s="27">
        <f t="shared" si="4"/>
        <v>6.706987625697006</v>
      </c>
      <c r="K13" s="27">
        <f t="shared" si="5"/>
        <v>15.258844082555004</v>
      </c>
      <c r="L13" s="27">
        <f t="shared" si="6"/>
        <v>14.794917890210947</v>
      </c>
      <c r="M13" s="27">
        <f t="shared" si="7"/>
        <v>15.011853265446213</v>
      </c>
      <c r="N13" s="27">
        <f t="shared" si="8"/>
        <v>15.542347939163436</v>
      </c>
      <c r="O13" s="27">
        <f t="shared" si="9"/>
        <v>16.271405797692665</v>
      </c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24.75" customHeight="1">
      <c r="A14" s="14" t="s">
        <v>21</v>
      </c>
      <c r="B14" s="1">
        <v>1513</v>
      </c>
      <c r="C14" s="1">
        <v>1522</v>
      </c>
      <c r="D14" s="1">
        <v>1562</v>
      </c>
      <c r="E14" s="1">
        <v>1491</v>
      </c>
      <c r="F14" s="1">
        <v>1516</v>
      </c>
      <c r="G14" s="25">
        <f t="shared" si="1"/>
        <v>0.5948446794448117</v>
      </c>
      <c r="H14" s="25">
        <f t="shared" si="2"/>
        <v>2.628120893561104</v>
      </c>
      <c r="I14" s="25">
        <f t="shared" si="3"/>
        <v>-4.545454545454546</v>
      </c>
      <c r="J14" s="25">
        <f t="shared" si="4"/>
        <v>1.676727028839705</v>
      </c>
      <c r="K14" s="25">
        <f t="shared" si="5"/>
        <v>0.11613519272454852</v>
      </c>
      <c r="L14" s="25">
        <f t="shared" si="6"/>
        <v>0.11829343455893725</v>
      </c>
      <c r="M14" s="25">
        <f t="shared" si="7"/>
        <v>0.12156796209445565</v>
      </c>
      <c r="N14" s="25">
        <f t="shared" si="8"/>
        <v>0.12155898790524758</v>
      </c>
      <c r="O14" s="25">
        <f t="shared" si="9"/>
        <v>0.1212618592258598</v>
      </c>
      <c r="P14" s="9"/>
      <c r="Q14" s="9"/>
      <c r="R14" s="9"/>
      <c r="S14" s="9"/>
      <c r="T14" s="9"/>
      <c r="U14" s="9"/>
      <c r="V14" s="9"/>
      <c r="W14" s="9"/>
      <c r="X14" s="9"/>
    </row>
    <row r="15" spans="1:24" s="7" customFormat="1" ht="24.75" customHeight="1">
      <c r="A15" s="14" t="s">
        <v>22</v>
      </c>
      <c r="B15" s="1">
        <v>125204</v>
      </c>
      <c r="C15" s="1">
        <v>119611</v>
      </c>
      <c r="D15" s="1">
        <v>119771</v>
      </c>
      <c r="E15" s="1">
        <v>110191</v>
      </c>
      <c r="F15" s="1">
        <v>117338</v>
      </c>
      <c r="G15" s="25">
        <f t="shared" si="1"/>
        <v>-4.467109677007124</v>
      </c>
      <c r="H15" s="25">
        <f t="shared" si="2"/>
        <v>0.13376696123266255</v>
      </c>
      <c r="I15" s="25">
        <f t="shared" si="3"/>
        <v>-7.998597323225155</v>
      </c>
      <c r="J15" s="25">
        <f t="shared" si="4"/>
        <v>6.48601065422766</v>
      </c>
      <c r="K15" s="25">
        <f t="shared" si="5"/>
        <v>9.610436662183988</v>
      </c>
      <c r="L15" s="25">
        <f t="shared" si="6"/>
        <v>9.296449409348911</v>
      </c>
      <c r="M15" s="25">
        <f t="shared" si="7"/>
        <v>9.321585395656241</v>
      </c>
      <c r="N15" s="25">
        <f t="shared" si="8"/>
        <v>8.983706530024907</v>
      </c>
      <c r="O15" s="25">
        <f t="shared" si="9"/>
        <v>9.385635908868032</v>
      </c>
      <c r="P15" s="9"/>
      <c r="Q15" s="9"/>
      <c r="R15" s="9"/>
      <c r="S15" s="9"/>
      <c r="T15" s="9"/>
      <c r="U15" s="9"/>
      <c r="V15" s="9"/>
      <c r="W15" s="9"/>
      <c r="X15" s="9"/>
    </row>
    <row r="16" spans="1:24" s="7" customFormat="1" ht="24.75" customHeight="1">
      <c r="A16" s="14" t="s">
        <v>23</v>
      </c>
      <c r="B16" s="1">
        <v>72074</v>
      </c>
      <c r="C16" s="1">
        <v>69223</v>
      </c>
      <c r="D16" s="1">
        <v>71551</v>
      </c>
      <c r="E16" s="1">
        <v>78955</v>
      </c>
      <c r="F16" s="1">
        <v>84569</v>
      </c>
      <c r="G16" s="25">
        <f t="shared" si="1"/>
        <v>-3.9556566861836444</v>
      </c>
      <c r="H16" s="25">
        <f t="shared" si="2"/>
        <v>3.3630440749461887</v>
      </c>
      <c r="I16" s="25">
        <f t="shared" si="3"/>
        <v>10.347863761512768</v>
      </c>
      <c r="J16" s="25">
        <f t="shared" si="4"/>
        <v>7.1103793299981</v>
      </c>
      <c r="K16" s="25">
        <f t="shared" si="5"/>
        <v>5.53227222764647</v>
      </c>
      <c r="L16" s="25">
        <f t="shared" si="6"/>
        <v>5.380175046303097</v>
      </c>
      <c r="M16" s="25">
        <f t="shared" si="7"/>
        <v>5.568699907695517</v>
      </c>
      <c r="N16" s="25">
        <f t="shared" si="8"/>
        <v>6.437082421233281</v>
      </c>
      <c r="O16" s="25">
        <f t="shared" si="9"/>
        <v>6.764508029598772</v>
      </c>
      <c r="P16" s="9"/>
      <c r="Q16" s="9"/>
      <c r="R16" s="9"/>
      <c r="S16" s="9"/>
      <c r="T16" s="9"/>
      <c r="U16" s="9"/>
      <c r="V16" s="9"/>
      <c r="W16" s="9"/>
      <c r="X16" s="9"/>
    </row>
    <row r="17" spans="1:24" s="7" customFormat="1" ht="24.75" customHeight="1">
      <c r="A17" s="11" t="s">
        <v>4</v>
      </c>
      <c r="B17" s="26">
        <f>SUM(B18:B29)</f>
        <v>1097243</v>
      </c>
      <c r="C17" s="26">
        <f>SUM(C18:C29)</f>
        <v>1089667</v>
      </c>
      <c r="D17" s="26">
        <f>SUM(D18:D29)</f>
        <v>1085366</v>
      </c>
      <c r="E17" s="26">
        <f>SUM(E18:E29)</f>
        <v>1029644</v>
      </c>
      <c r="F17" s="26">
        <f>SUM(F18:F29)</f>
        <v>1041343</v>
      </c>
      <c r="G17" s="27">
        <f t="shared" si="1"/>
        <v>-0.6904578110774003</v>
      </c>
      <c r="H17" s="27">
        <f t="shared" si="2"/>
        <v>-0.39470774098876077</v>
      </c>
      <c r="I17" s="27">
        <f t="shared" si="3"/>
        <v>-5.133936386435543</v>
      </c>
      <c r="J17" s="27">
        <f t="shared" si="4"/>
        <v>1.1362179549436504</v>
      </c>
      <c r="K17" s="27">
        <f t="shared" si="5"/>
        <v>84.22242384049026</v>
      </c>
      <c r="L17" s="27">
        <f t="shared" si="6"/>
        <v>84.6914927434517</v>
      </c>
      <c r="M17" s="27">
        <f t="shared" si="7"/>
        <v>84.47230009386105</v>
      </c>
      <c r="N17" s="27">
        <f t="shared" si="8"/>
        <v>83.94532699041632</v>
      </c>
      <c r="O17" s="27">
        <f t="shared" si="9"/>
        <v>83.29497907113095</v>
      </c>
      <c r="P17" s="9"/>
      <c r="Q17" s="9"/>
      <c r="R17" s="9"/>
      <c r="S17" s="9"/>
      <c r="T17" s="9"/>
      <c r="U17" s="9"/>
      <c r="V17" s="9"/>
      <c r="W17" s="9"/>
      <c r="X17" s="9"/>
    </row>
    <row r="18" spans="1:24" s="7" customFormat="1" ht="24.75" customHeight="1">
      <c r="A18" s="15" t="s">
        <v>29</v>
      </c>
      <c r="B18" s="1">
        <v>70242</v>
      </c>
      <c r="C18" s="1">
        <v>66586</v>
      </c>
      <c r="D18" s="1">
        <v>67227</v>
      </c>
      <c r="E18" s="1">
        <v>55647</v>
      </c>
      <c r="F18" s="1">
        <v>49101</v>
      </c>
      <c r="G18" s="25">
        <f t="shared" si="1"/>
        <v>-5.204863187266877</v>
      </c>
      <c r="H18" s="25">
        <f t="shared" si="2"/>
        <v>0.9626648244375695</v>
      </c>
      <c r="I18" s="25">
        <f t="shared" si="3"/>
        <v>-17.225222009014235</v>
      </c>
      <c r="J18" s="25">
        <f t="shared" si="4"/>
        <v>-11.763437382069114</v>
      </c>
      <c r="K18" s="25">
        <f t="shared" si="5"/>
        <v>5.391651161505444</v>
      </c>
      <c r="L18" s="25">
        <f t="shared" si="6"/>
        <v>5.175221178410904</v>
      </c>
      <c r="M18" s="25">
        <f t="shared" si="7"/>
        <v>5.232169902512145</v>
      </c>
      <c r="N18" s="25">
        <f t="shared" si="8"/>
        <v>4.5368162306930335</v>
      </c>
      <c r="O18" s="25">
        <f t="shared" si="9"/>
        <v>3.927492447129909</v>
      </c>
      <c r="P18" s="9"/>
      <c r="Q18" s="9"/>
      <c r="R18" s="9"/>
      <c r="S18" s="9"/>
      <c r="T18" s="9"/>
      <c r="U18" s="9"/>
      <c r="V18" s="9"/>
      <c r="W18" s="9"/>
      <c r="X18" s="9"/>
    </row>
    <row r="19" spans="1:24" s="7" customFormat="1" ht="24.75" customHeight="1">
      <c r="A19" s="14" t="s">
        <v>20</v>
      </c>
      <c r="B19" s="1">
        <v>191886</v>
      </c>
      <c r="C19" s="1">
        <v>191954</v>
      </c>
      <c r="D19" s="1">
        <v>190366</v>
      </c>
      <c r="E19" s="1">
        <v>179373</v>
      </c>
      <c r="F19" s="1">
        <v>187899</v>
      </c>
      <c r="G19" s="25">
        <f t="shared" si="1"/>
        <v>0.03543770780567629</v>
      </c>
      <c r="H19" s="25">
        <f t="shared" si="2"/>
        <v>-0.8272815362013816</v>
      </c>
      <c r="I19" s="25">
        <f t="shared" si="3"/>
        <v>-5.774665644075098</v>
      </c>
      <c r="J19" s="25">
        <f t="shared" si="4"/>
        <v>4.753223729323811</v>
      </c>
      <c r="K19" s="25">
        <f t="shared" si="5"/>
        <v>14.728828546690492</v>
      </c>
      <c r="L19" s="25">
        <f t="shared" si="6"/>
        <v>14.919118224261657</v>
      </c>
      <c r="M19" s="25">
        <f t="shared" si="7"/>
        <v>14.815881352159504</v>
      </c>
      <c r="N19" s="25">
        <f t="shared" si="8"/>
        <v>14.624010957429896</v>
      </c>
      <c r="O19" s="25">
        <f t="shared" si="9"/>
        <v>15.029671561134455</v>
      </c>
      <c r="P19" s="9"/>
      <c r="Q19" s="9"/>
      <c r="R19" s="9"/>
      <c r="S19" s="9"/>
      <c r="T19" s="9"/>
      <c r="U19" s="9"/>
      <c r="V19" s="9"/>
      <c r="W19" s="9"/>
      <c r="X19" s="9"/>
    </row>
    <row r="20" spans="1:24" s="7" customFormat="1" ht="24.75" customHeight="1">
      <c r="A20" s="16" t="s">
        <v>19</v>
      </c>
      <c r="B20" s="1">
        <v>68278</v>
      </c>
      <c r="C20" s="1">
        <v>65964</v>
      </c>
      <c r="D20" s="1">
        <v>66776</v>
      </c>
      <c r="E20" s="1">
        <v>59132</v>
      </c>
      <c r="F20" s="1">
        <v>69774</v>
      </c>
      <c r="G20" s="25">
        <f t="shared" si="1"/>
        <v>-3.3890857963033483</v>
      </c>
      <c r="H20" s="25">
        <f t="shared" si="2"/>
        <v>1.230974470923534</v>
      </c>
      <c r="I20" s="25">
        <f t="shared" si="3"/>
        <v>-11.447226548460526</v>
      </c>
      <c r="J20" s="25">
        <f t="shared" si="4"/>
        <v>17.997023608198607</v>
      </c>
      <c r="K20" s="25">
        <f t="shared" si="5"/>
        <v>5.2408980098127715</v>
      </c>
      <c r="L20" s="25">
        <f t="shared" si="6"/>
        <v>5.126877869412443</v>
      </c>
      <c r="M20" s="25">
        <f t="shared" si="7"/>
        <v>5.197069293738394</v>
      </c>
      <c r="N20" s="25">
        <f t="shared" si="8"/>
        <v>4.820943040116096</v>
      </c>
      <c r="O20" s="25">
        <f t="shared" si="9"/>
        <v>5.581085069673577</v>
      </c>
      <c r="P20" s="9"/>
      <c r="Q20" s="9"/>
      <c r="R20" s="9"/>
      <c r="S20" s="9"/>
      <c r="T20" s="9"/>
      <c r="U20" s="9"/>
      <c r="V20" s="9"/>
      <c r="W20" s="9"/>
      <c r="X20" s="9"/>
    </row>
    <row r="21" spans="1:24" s="7" customFormat="1" ht="24.75" customHeight="1">
      <c r="A21" s="16" t="s">
        <v>18</v>
      </c>
      <c r="B21" s="1">
        <v>37453</v>
      </c>
      <c r="C21" s="1">
        <v>37190</v>
      </c>
      <c r="D21" s="1">
        <v>34233</v>
      </c>
      <c r="E21" s="1">
        <v>19916</v>
      </c>
      <c r="F21" s="1">
        <v>18465</v>
      </c>
      <c r="G21" s="25">
        <f t="shared" si="1"/>
        <v>-0.7022134408458601</v>
      </c>
      <c r="H21" s="25">
        <f t="shared" si="2"/>
        <v>-7.951062113471363</v>
      </c>
      <c r="I21" s="25">
        <f t="shared" si="3"/>
        <v>-41.82221832734496</v>
      </c>
      <c r="J21" s="25">
        <f t="shared" si="4"/>
        <v>-7.285599517975497</v>
      </c>
      <c r="K21" s="25">
        <f t="shared" si="5"/>
        <v>2.8748257588318014</v>
      </c>
      <c r="L21" s="25">
        <f t="shared" si="6"/>
        <v>2.8904946328823105</v>
      </c>
      <c r="M21" s="25">
        <f t="shared" si="7"/>
        <v>2.6642996455694625</v>
      </c>
      <c r="N21" s="25">
        <f t="shared" si="8"/>
        <v>1.6237215312682165</v>
      </c>
      <c r="O21" s="25">
        <f t="shared" si="9"/>
        <v>1.4769790439350272</v>
      </c>
      <c r="P21" s="9"/>
      <c r="Q21" s="9"/>
      <c r="R21" s="9"/>
      <c r="S21" s="9"/>
      <c r="T21" s="9"/>
      <c r="U21" s="9"/>
      <c r="V21" s="9"/>
      <c r="W21" s="9"/>
      <c r="X21" s="9"/>
    </row>
    <row r="22" spans="1:24" s="7" customFormat="1" ht="24.75" customHeight="1">
      <c r="A22" s="16" t="s">
        <v>17</v>
      </c>
      <c r="B22" s="1">
        <v>40559</v>
      </c>
      <c r="C22" s="1">
        <v>40285</v>
      </c>
      <c r="D22" s="1">
        <v>38195</v>
      </c>
      <c r="E22" s="1">
        <v>37668</v>
      </c>
      <c r="F22" s="1">
        <v>37658</v>
      </c>
      <c r="G22" s="25">
        <f t="shared" si="1"/>
        <v>-0.675559062107054</v>
      </c>
      <c r="H22" s="25">
        <f t="shared" si="2"/>
        <v>-5.18803524885193</v>
      </c>
      <c r="I22" s="25">
        <f t="shared" si="3"/>
        <v>-1.3797617489200158</v>
      </c>
      <c r="J22" s="25">
        <f t="shared" si="4"/>
        <v>-0.026547732823616863</v>
      </c>
      <c r="K22" s="25">
        <f t="shared" si="5"/>
        <v>3.1132368021909866</v>
      </c>
      <c r="L22" s="25">
        <f t="shared" si="6"/>
        <v>3.131045342448612</v>
      </c>
      <c r="M22" s="25">
        <f t="shared" si="7"/>
        <v>2.972655769652839</v>
      </c>
      <c r="N22" s="25">
        <f t="shared" si="8"/>
        <v>3.0710153966565166</v>
      </c>
      <c r="O22" s="25">
        <f t="shared" si="9"/>
        <v>3.0121893764692804</v>
      </c>
      <c r="P22" s="9"/>
      <c r="Q22" s="9"/>
      <c r="R22" s="9"/>
      <c r="S22" s="9"/>
      <c r="T22" s="9"/>
      <c r="U22" s="9"/>
      <c r="V22" s="9"/>
      <c r="W22" s="9"/>
      <c r="X22" s="9"/>
    </row>
    <row r="23" spans="1:24" s="7" customFormat="1" ht="24.75" customHeight="1">
      <c r="A23" s="14" t="s">
        <v>16</v>
      </c>
      <c r="B23" s="1">
        <v>50739</v>
      </c>
      <c r="C23" s="1">
        <v>52043</v>
      </c>
      <c r="D23" s="1">
        <v>52676</v>
      </c>
      <c r="E23" s="1">
        <v>49784</v>
      </c>
      <c r="F23" s="1">
        <v>50768</v>
      </c>
      <c r="G23" s="25">
        <f t="shared" si="1"/>
        <v>2.5700151757031082</v>
      </c>
      <c r="H23" s="25">
        <f t="shared" si="2"/>
        <v>1.2163019041946082</v>
      </c>
      <c r="I23" s="25">
        <f t="shared" si="3"/>
        <v>-5.490166299643101</v>
      </c>
      <c r="J23" s="25">
        <f t="shared" si="4"/>
        <v>1.9765386469548447</v>
      </c>
      <c r="K23" s="25">
        <f t="shared" si="5"/>
        <v>3.8946355212497465</v>
      </c>
      <c r="L23" s="25">
        <f t="shared" si="6"/>
        <v>4.044904871715356</v>
      </c>
      <c r="M23" s="25">
        <f t="shared" si="7"/>
        <v>4.099688842053487</v>
      </c>
      <c r="N23" s="25">
        <f t="shared" si="8"/>
        <v>4.0588146571930555</v>
      </c>
      <c r="O23" s="25">
        <f t="shared" si="9"/>
        <v>4.060832499458081</v>
      </c>
      <c r="P23" s="9"/>
      <c r="Q23" s="9"/>
      <c r="R23" s="9"/>
      <c r="S23" s="9"/>
      <c r="T23" s="9"/>
      <c r="U23" s="9"/>
      <c r="V23" s="9"/>
      <c r="W23" s="9"/>
      <c r="X23" s="9"/>
    </row>
    <row r="24" spans="1:24" s="7" customFormat="1" ht="24.75" customHeight="1">
      <c r="A24" s="14" t="s">
        <v>15</v>
      </c>
      <c r="B24" s="1">
        <v>168832</v>
      </c>
      <c r="C24" s="1">
        <v>169419</v>
      </c>
      <c r="D24" s="1">
        <v>171694</v>
      </c>
      <c r="E24" s="1">
        <v>173241</v>
      </c>
      <c r="F24" s="1">
        <v>172835</v>
      </c>
      <c r="G24" s="25">
        <f t="shared" si="1"/>
        <v>0.34768290371493554</v>
      </c>
      <c r="H24" s="25">
        <f t="shared" si="2"/>
        <v>1.3428245946440482</v>
      </c>
      <c r="I24" s="25">
        <f t="shared" si="3"/>
        <v>0.9010215849126936</v>
      </c>
      <c r="J24" s="25">
        <f t="shared" si="4"/>
        <v>-0.23435560866076738</v>
      </c>
      <c r="K24" s="25">
        <f t="shared" si="5"/>
        <v>12.959244453450744</v>
      </c>
      <c r="L24" s="25">
        <f t="shared" si="6"/>
        <v>13.167644802589088</v>
      </c>
      <c r="M24" s="25">
        <f t="shared" si="7"/>
        <v>13.362669451885703</v>
      </c>
      <c r="N24" s="25">
        <f t="shared" si="8"/>
        <v>14.124078218439301</v>
      </c>
      <c r="O24" s="25">
        <f t="shared" si="9"/>
        <v>13.824731820119709</v>
      </c>
      <c r="P24" s="9"/>
      <c r="Q24" s="9"/>
      <c r="R24" s="9"/>
      <c r="S24" s="9"/>
      <c r="T24" s="9"/>
      <c r="U24" s="9"/>
      <c r="V24" s="9"/>
      <c r="W24" s="9"/>
      <c r="X24" s="9"/>
    </row>
    <row r="25" spans="1:24" s="7" customFormat="1" ht="24.75" customHeight="1">
      <c r="A25" s="15" t="s">
        <v>40</v>
      </c>
      <c r="B25" s="1">
        <v>119905</v>
      </c>
      <c r="C25" s="1">
        <v>119600</v>
      </c>
      <c r="D25" s="1">
        <v>119371</v>
      </c>
      <c r="E25" s="1">
        <v>116415</v>
      </c>
      <c r="F25" s="1">
        <v>115270</v>
      </c>
      <c r="G25" s="25">
        <f t="shared" si="1"/>
        <v>-0.2543680413660815</v>
      </c>
      <c r="H25" s="25">
        <f t="shared" si="2"/>
        <v>-0.19147157190635453</v>
      </c>
      <c r="I25" s="25">
        <f t="shared" si="3"/>
        <v>-2.476313342436605</v>
      </c>
      <c r="J25" s="25">
        <f t="shared" si="4"/>
        <v>-0.9835502297813856</v>
      </c>
      <c r="K25" s="25">
        <f t="shared" si="5"/>
        <v>9.203694833864501</v>
      </c>
      <c r="L25" s="25">
        <f t="shared" si="6"/>
        <v>9.29559446336984</v>
      </c>
      <c r="M25" s="25">
        <f t="shared" si="7"/>
        <v>9.290454035324755</v>
      </c>
      <c r="N25" s="25">
        <f t="shared" si="8"/>
        <v>9.491139890670286</v>
      </c>
      <c r="O25" s="25">
        <f t="shared" si="9"/>
        <v>9.220220654990014</v>
      </c>
      <c r="P25" s="9"/>
      <c r="Q25" s="9"/>
      <c r="R25" s="9"/>
      <c r="S25" s="9"/>
      <c r="T25" s="9"/>
      <c r="U25" s="9"/>
      <c r="V25" s="9"/>
      <c r="W25" s="9"/>
      <c r="X25" s="9"/>
    </row>
    <row r="26" spans="1:24" s="7" customFormat="1" ht="24.75" customHeight="1">
      <c r="A26" s="16" t="s">
        <v>11</v>
      </c>
      <c r="B26" s="1">
        <v>89759</v>
      </c>
      <c r="C26" s="1">
        <v>88801</v>
      </c>
      <c r="D26" s="1">
        <v>88100</v>
      </c>
      <c r="E26" s="1">
        <v>92298</v>
      </c>
      <c r="F26" s="1">
        <v>90403</v>
      </c>
      <c r="G26" s="25">
        <f t="shared" si="1"/>
        <v>-1.0673024432090374</v>
      </c>
      <c r="H26" s="25">
        <f t="shared" si="2"/>
        <v>-0.7894055247125595</v>
      </c>
      <c r="I26" s="25">
        <f t="shared" si="3"/>
        <v>4.765039727582293</v>
      </c>
      <c r="J26" s="25">
        <f t="shared" si="4"/>
        <v>-2.0531322455524497</v>
      </c>
      <c r="K26" s="25">
        <f t="shared" si="5"/>
        <v>6.889741416895406</v>
      </c>
      <c r="L26" s="25">
        <f t="shared" si="6"/>
        <v>6.901823444328638</v>
      </c>
      <c r="M26" s="25">
        <f t="shared" si="7"/>
        <v>6.856682113009952</v>
      </c>
      <c r="N26" s="25">
        <f t="shared" si="8"/>
        <v>7.524917146665688</v>
      </c>
      <c r="O26" s="25">
        <f t="shared" si="9"/>
        <v>7.231158218730478</v>
      </c>
      <c r="P26" s="9"/>
      <c r="Q26" s="9"/>
      <c r="R26" s="9"/>
      <c r="S26" s="9"/>
      <c r="T26" s="9"/>
      <c r="U26" s="9"/>
      <c r="V26" s="9"/>
      <c r="W26" s="9"/>
      <c r="X26" s="9"/>
    </row>
    <row r="27" spans="1:24" s="7" customFormat="1" ht="24.75" customHeight="1">
      <c r="A27" s="16" t="s">
        <v>14</v>
      </c>
      <c r="B27" s="1">
        <v>55187</v>
      </c>
      <c r="C27" s="1">
        <v>54066</v>
      </c>
      <c r="D27" s="1">
        <v>53251</v>
      </c>
      <c r="E27" s="1">
        <v>52577</v>
      </c>
      <c r="F27" s="1">
        <v>50877</v>
      </c>
      <c r="G27" s="25">
        <f t="shared" si="1"/>
        <v>-2.031275481544567</v>
      </c>
      <c r="H27" s="25">
        <f t="shared" si="2"/>
        <v>-1.5074168608737468</v>
      </c>
      <c r="I27" s="25">
        <f t="shared" si="3"/>
        <v>-1.2657039304426208</v>
      </c>
      <c r="J27" s="25">
        <f t="shared" si="4"/>
        <v>-3.2333529870475686</v>
      </c>
      <c r="K27" s="25">
        <f t="shared" si="5"/>
        <v>4.236056101050666</v>
      </c>
      <c r="L27" s="25">
        <f t="shared" si="6"/>
        <v>4.202137209502958</v>
      </c>
      <c r="M27" s="25">
        <f t="shared" si="7"/>
        <v>4.1444401725299995</v>
      </c>
      <c r="N27" s="25">
        <f t="shared" si="8"/>
        <v>4.286523747212745</v>
      </c>
      <c r="O27" s="25">
        <f t="shared" si="9"/>
        <v>4.069551195141207</v>
      </c>
      <c r="P27" s="9"/>
      <c r="Q27" s="9"/>
      <c r="R27" s="9"/>
      <c r="S27" s="9"/>
      <c r="T27" s="9"/>
      <c r="U27" s="9"/>
      <c r="V27" s="9"/>
      <c r="W27" s="9"/>
      <c r="X27" s="9"/>
    </row>
    <row r="28" spans="1:24" s="7" customFormat="1" ht="24.75" customHeight="1">
      <c r="A28" s="14" t="s">
        <v>13</v>
      </c>
      <c r="B28" s="1">
        <v>141801</v>
      </c>
      <c r="C28" s="1">
        <v>141240</v>
      </c>
      <c r="D28" s="1">
        <v>141610</v>
      </c>
      <c r="E28" s="1">
        <v>139412</v>
      </c>
      <c r="F28" s="1">
        <v>143105</v>
      </c>
      <c r="G28" s="25">
        <f t="shared" si="1"/>
        <v>-0.3956248545496859</v>
      </c>
      <c r="H28" s="25">
        <f t="shared" si="2"/>
        <v>0.2619654488813367</v>
      </c>
      <c r="I28" s="25">
        <f t="shared" si="3"/>
        <v>-1.5521502718734552</v>
      </c>
      <c r="J28" s="25">
        <f t="shared" si="4"/>
        <v>2.6489828709149856</v>
      </c>
      <c r="K28" s="25">
        <f t="shared" si="5"/>
        <v>10.88439290385572</v>
      </c>
      <c r="L28" s="25">
        <f t="shared" si="6"/>
        <v>10.977506371290604</v>
      </c>
      <c r="M28" s="25">
        <f t="shared" si="7"/>
        <v>11.021279841354588</v>
      </c>
      <c r="N28" s="25">
        <f t="shared" si="8"/>
        <v>11.366050718877515</v>
      </c>
      <c r="O28" s="25">
        <f t="shared" si="9"/>
        <v>11.4466875755387</v>
      </c>
      <c r="P28" s="9"/>
      <c r="Q28" s="9"/>
      <c r="R28" s="9"/>
      <c r="S28" s="9"/>
      <c r="T28" s="9"/>
      <c r="U28" s="9"/>
      <c r="V28" s="9"/>
      <c r="W28" s="9"/>
      <c r="X28" s="9"/>
    </row>
    <row r="29" spans="1:24" s="7" customFormat="1" ht="24.75" customHeight="1">
      <c r="A29" s="17" t="s">
        <v>12</v>
      </c>
      <c r="B29" s="1">
        <v>62602</v>
      </c>
      <c r="C29" s="1">
        <v>62519</v>
      </c>
      <c r="D29" s="1">
        <v>61867</v>
      </c>
      <c r="E29" s="1">
        <v>54181</v>
      </c>
      <c r="F29" s="1">
        <v>55188</v>
      </c>
      <c r="G29" s="25">
        <f t="shared" si="1"/>
        <v>-0.1325836235264049</v>
      </c>
      <c r="H29" s="25">
        <f t="shared" si="2"/>
        <v>-1.042882963579072</v>
      </c>
      <c r="I29" s="25">
        <f t="shared" si="3"/>
        <v>-12.423424442756236</v>
      </c>
      <c r="J29" s="25">
        <f t="shared" si="4"/>
        <v>1.8585851128624424</v>
      </c>
      <c r="K29" s="25">
        <f t="shared" si="5"/>
        <v>4.805218331091994</v>
      </c>
      <c r="L29" s="25">
        <f t="shared" si="6"/>
        <v>4.859124333239289</v>
      </c>
      <c r="M29" s="25">
        <f t="shared" si="7"/>
        <v>4.8150096740702235</v>
      </c>
      <c r="N29" s="25">
        <f t="shared" si="8"/>
        <v>4.417295455193977</v>
      </c>
      <c r="O29" s="25">
        <f t="shared" si="9"/>
        <v>4.414379608810521</v>
      </c>
      <c r="P29" s="9"/>
      <c r="Q29" s="9"/>
      <c r="R29" s="9"/>
      <c r="S29" s="9"/>
      <c r="T29" s="9"/>
      <c r="U29" s="9"/>
      <c r="V29" s="9"/>
      <c r="W29" s="9"/>
      <c r="X29" s="9"/>
    </row>
    <row r="30" spans="1:24" s="7" customFormat="1" ht="12">
      <c r="A30" s="18"/>
      <c r="B30" s="1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9"/>
      <c r="Q30" s="9"/>
      <c r="R30" s="9"/>
      <c r="S30" s="9"/>
      <c r="T30" s="9"/>
      <c r="U30" s="9"/>
      <c r="V30" s="9"/>
      <c r="W30" s="9"/>
      <c r="X30" s="9"/>
    </row>
    <row r="31" spans="1:24" s="7" customFormat="1" ht="24.75" customHeight="1" thickBot="1">
      <c r="A31" s="21" t="s">
        <v>6</v>
      </c>
      <c r="B31" s="33">
        <v>-8787</v>
      </c>
      <c r="C31" s="33">
        <v>-7166</v>
      </c>
      <c r="D31" s="33">
        <v>-8741</v>
      </c>
      <c r="E31" s="33">
        <v>-8858</v>
      </c>
      <c r="F31" s="33">
        <v>-2366</v>
      </c>
      <c r="G31" s="28">
        <f>(C31-B31)/ABS(B31)*100</f>
        <v>18.447706839649484</v>
      </c>
      <c r="H31" s="29">
        <f>(D31-C31)/ABS(C31)*100</f>
        <v>-21.978788724532514</v>
      </c>
      <c r="I31" s="28">
        <f>(E31-D31)/ABS(D31)*100</f>
        <v>-1.3385196201807574</v>
      </c>
      <c r="J31" s="28">
        <f>(F31-E31)/ABS(E31)*100</f>
        <v>73.2896816437119</v>
      </c>
      <c r="K31" s="28">
        <f>+B31/B$7*100</f>
        <v>-0.6744745131993443</v>
      </c>
      <c r="L31" s="28">
        <f>+C31/C$7*100</f>
        <v>-0.5569584441848517</v>
      </c>
      <c r="M31" s="28">
        <f>+D31/D$7*100</f>
        <v>-0.6802980516438136</v>
      </c>
      <c r="N31" s="28">
        <f>+E31/E$7*100</f>
        <v>-0.7221794197616922</v>
      </c>
      <c r="O31" s="28">
        <f>+F31/F$7*100</f>
        <v>-0.18925168794748307</v>
      </c>
      <c r="P31" s="9"/>
      <c r="Q31" s="9"/>
      <c r="R31" s="9"/>
      <c r="S31" s="9"/>
      <c r="T31" s="9"/>
      <c r="U31" s="9"/>
      <c r="V31" s="9"/>
      <c r="W31" s="9"/>
      <c r="X31" s="9"/>
    </row>
    <row r="32" spans="1:14" s="19" customFormat="1" ht="18" customHeight="1">
      <c r="A32" s="19" t="s">
        <v>32</v>
      </c>
      <c r="B32" s="35"/>
      <c r="G32" s="5"/>
      <c r="H32" s="5"/>
      <c r="I32" s="5"/>
      <c r="J32" s="5"/>
      <c r="K32" s="5"/>
      <c r="L32" s="5"/>
      <c r="M32" s="5"/>
      <c r="N32" s="5"/>
    </row>
    <row r="33" spans="1:14" s="19" customFormat="1" ht="18" customHeight="1">
      <c r="A33" s="5" t="s">
        <v>41</v>
      </c>
      <c r="G33" s="5"/>
      <c r="H33" s="5"/>
      <c r="I33" s="5"/>
      <c r="J33" s="5"/>
      <c r="K33" s="5"/>
      <c r="L33" s="5"/>
      <c r="M33" s="5"/>
      <c r="N33" s="5"/>
    </row>
    <row r="34" s="5" customFormat="1" ht="18" customHeight="1">
      <c r="A34" s="5" t="s">
        <v>31</v>
      </c>
    </row>
    <row r="35" s="4" customFormat="1" ht="12"/>
    <row r="36" s="4" customFormat="1" ht="12"/>
    <row r="37" s="4" customFormat="1" ht="12"/>
    <row r="38" s="4" customFormat="1" ht="12"/>
    <row r="39" s="4" customFormat="1" ht="12"/>
    <row r="40" s="4" customFormat="1" ht="12"/>
    <row r="41" s="4" customFormat="1" ht="12"/>
    <row r="42" s="4" customFormat="1" ht="12"/>
  </sheetData>
  <sheetProtection/>
  <mergeCells count="5">
    <mergeCell ref="A4:A5"/>
    <mergeCell ref="K4:O4"/>
    <mergeCell ref="G4:J4"/>
    <mergeCell ref="A1:O1"/>
    <mergeCell ref="B4:F4"/>
  </mergeCells>
  <printOptions horizontalCentered="1"/>
  <pageMargins left="0.3937007874015748" right="0.3937007874015748" top="0.7874015748031497" bottom="0.3937007874015748" header="0.31496062992125984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秋田市役所</dc:creator>
  <cp:keywords/>
  <dc:description/>
  <cp:lastModifiedBy>inecx</cp:lastModifiedBy>
  <cp:lastPrinted>2022-07-25T01:49:36Z</cp:lastPrinted>
  <dcterms:created xsi:type="dcterms:W3CDTF">2009-02-26T23:45:00Z</dcterms:created>
  <dcterms:modified xsi:type="dcterms:W3CDTF">2024-04-01T06:10:50Z</dcterms:modified>
  <cp:category/>
  <cp:version/>
  <cp:contentType/>
  <cp:contentStatus/>
</cp:coreProperties>
</file>