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0_事業経営\経営比較分析表\2025_R07\4 回答（0128〆）\3 農集事業\"/>
    </mc:Choice>
  </mc:AlternateContent>
  <workbookProtection workbookAlgorithmName="SHA-512" workbookHashValue="COTYtFXBE9UELR58VY1QEboj5IPSZuKLcSWqJR+sqvQutKFeYTuY/Vqjj353zW918JxwONBu1SEwzEG5cbBWdQ==" workbookSaltValue="2jHLdbWVoa8b3oyBtwbzmA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I85" i="4"/>
  <c r="H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<sst xmlns="http://schemas.openxmlformats.org/spreadsheetml/2006/main" count="231" uniqueCount="116">
  <si>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</si>
  <si>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</si>
  <si>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</si>
  <si>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</si>
  <si>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</si>
  <si>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</si>
  <si>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</si>
  <si>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</si>
  <si>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</si>
  <si>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</si>
  <si>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</si>
  <si>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</si>
  <si>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</si>
  <si>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</si>
  <si>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</si>
  <si>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</si>
  <si>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</si>
  <si>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</si>
  <si>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</si>
  <si>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</si>
  <si>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</si>
  <si>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</si>
  <si>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</si>
  <si>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</si>
  <si>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</si>
  <si>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</si>
  <si>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</si>
  <si>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</si>
  <si>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</si>
  <si>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</si>
  <si>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</si>
  <si>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</si>
  <si>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</si>
  <si>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</si>
  <si>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</si>
  <si>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</si>
  <si>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</si>
  <si>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</si>
  <si>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</si>
  <si>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</si>
  <si>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</si>
  <si>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</si>
  <si>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</si>
  <si>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</si>
  <si>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</si>
  <si>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</si>
  <si>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</si>
  <si>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</si>
  <si>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</si>
  <si>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</si>
  <si>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</si>
  <si>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</si>
  <si>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</si>
  <si>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</si>
  <si>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</si>
  <si>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</si>
  <si>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</si>
  <si>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</si>
  <si>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</si>
  <si>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</si>
  <si>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</si>
  <si>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</si>
  <si>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</si>
  <si>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</si>
  <si>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</si>
  <si>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</si>
  <si>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</si>
  <si>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</si>
  <si>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</si>
  <si>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</si>
  <si>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</si>
  <si>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</si>
  <si>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</si>
  <si>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</si>
  <si>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</si>
  <si>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</si>
  <si>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</si>
  <si>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</si>
  <si>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</si>
  <si>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</si>
  <si>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</si>
  <si>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</si>
  <si>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</si>
  <si>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</si>
  <si>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</si>
  <si>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</si>
  <si>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</si>
  <si>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</si>
  <si>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</si>
  <si>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</si>
  <si>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</si>
  <si>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</si>
  <si>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</si>
  <si>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</si>
  <si>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</si>
  <si>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</si>
  <si>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秋田県　秋田市</t>
  </si>
  <si>
    <t>法適用</t>
  </si>
  <si>
    <t>下水道事業</t>
  </si>
  <si>
    <t>農業集落排水</t>
  </si>
  <si>
    <t>F1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</si>
  <si>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</si>
  <si>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</si>
  <si>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</si>
  <si>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</si>
  <si>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</si>
  <si>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</si>
  <si>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</si>
  <si>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</si>
  <si>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</si>
  <si>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</si>
  <si>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</si>
  <si>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</si>
  <si>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施設全体の減価償却の状況は上昇傾向にあり、資産の老朽化が進んでいるが、現時点で、法定耐用年数を超過した管渠はない。</t>
  </si>
  <si>
    <t>　「①経常収支比率」は100％以上を維持しているが、一般会計からの繰入金収入によるものであり、「⑤経費回収率」が100％未満で、公費負担分を除く汚水処理費を使用料で回収できていない。
　「②累積欠損金比率」は0%を維持している。
　「③流動比率」は100％以上であり、短期的な債務に対する支払能力を有していると言える。
　「④企業債残高対事業規模比率」は、全国平均や類似団体と比較して高い値となっている。
　「⑥汚水処理原価」は、公共下水道への統合事業による事業規模の縮小や、物価高騰などを受け上昇している。
　「⑦施設利用率」は、全国平均や類似団体平均と比較して高い値となっている。
　「⑧水洗化率」は、全国平均や類似団体平均と比較して高い値となっている。</t>
    <rPh sb="26" eb="28">
      <t>イッパン</t>
    </rPh>
    <rPh sb="28" eb="30">
      <t>カイケイ</t>
    </rPh>
    <rPh sb="33" eb="35">
      <t>クリイレ</t>
    </rPh>
    <rPh sb="35" eb="36">
      <t>キン</t>
    </rPh>
    <rPh sb="36" eb="38">
      <t>シュウニュウ</t>
    </rPh>
    <rPh sb="215" eb="217">
      <t>コウキョウ</t>
    </rPh>
    <rPh sb="217" eb="220">
      <t>ゲスイドウ</t>
    </rPh>
    <rPh sb="222" eb="224">
      <t>トウゴウ</t>
    </rPh>
    <rPh sb="224" eb="226">
      <t>ジギョウ</t>
    </rPh>
    <rPh sb="229" eb="231">
      <t>ジギョウ</t>
    </rPh>
    <rPh sb="231" eb="233">
      <t>キボ</t>
    </rPh>
    <rPh sb="234" eb="236">
      <t>シュクショウ</t>
    </rPh>
    <rPh sb="238" eb="240">
      <t>ブッカ</t>
    </rPh>
    <rPh sb="240" eb="242">
      <t>コウトウ</t>
    </rPh>
    <rPh sb="245" eb="246">
      <t>ウ</t>
    </rPh>
    <rPh sb="247" eb="249">
      <t>ジョウショウ</t>
    </rPh>
    <rPh sb="278" eb="280">
      <t>ヒカク</t>
    </rPh>
    <phoneticPr fontId="4"/>
  </si>
  <si>
    <t>　経営に関する指標から、一般会計に大きく依存した経営になっていることが分かる。
　今後も、人口減による使用料収入の減少が見込まれることから、計画的な施設の統廃合や公共下水道への接続を計画的に進め、事業運営の効率化を図る必要がある。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</si>
</sst>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C-498E-949B-D759BEB6E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C-498E-949B-D759BEB6E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59.71</c:v>
                </c:pt>
                <c:pt idx="1">
                  <c:v>70.5</c:v>
                </c:pt>
                <c:pt idx="2">
                  <c:v>61.96</c:v>
                </c:pt>
                <c:pt idx="3">
                  <c:v>64.72</c:v>
                </c:pt>
                <c:pt idx="4">
                  <c:v>64.14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3-4CA8-BB7C-5595C2ADC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55.26</c:v>
                </c:pt>
                <c:pt idx="1">
                  <c:v>54.54</c:v>
                </c:pt>
                <c:pt idx="2">
                  <c:v>52.9</c:v>
                </c:pt>
                <c:pt idx="3">
                  <c:v>52.63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3-4CA8-BB7C-5595C2ADC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96.29</c:v>
                </c:pt>
                <c:pt idx="1">
                  <c:v>96.12</c:v>
                </c:pt>
                <c:pt idx="2">
                  <c:v>96.1</c:v>
                </c:pt>
                <c:pt idx="3">
                  <c:v>95.25</c:v>
                </c:pt>
                <c:pt idx="4">
                  <c:v>94.63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2-4206-A973-D0428676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90.52</c:v>
                </c:pt>
                <c:pt idx="1">
                  <c:v>90.3</c:v>
                </c:pt>
                <c:pt idx="2">
                  <c:v>90.3</c:v>
                </c:pt>
                <c:pt idx="3">
                  <c:v>90.32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2-4206-A973-D0428676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102.45</c:v>
                </c:pt>
                <c:pt idx="1">
                  <c:v>101.34</c:v>
                </c:pt>
                <c:pt idx="2">
                  <c:v>103.97</c:v>
                </c:pt>
                <c:pt idx="3">
                  <c:v>103.41</c:v>
                </c:pt>
                <c:pt idx="4">
                  <c:v>104.14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6-4DD1-996E-CC5EABE7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103.09</c:v>
                </c:pt>
                <c:pt idx="1">
                  <c:v>102.11</c:v>
                </c:pt>
                <c:pt idx="2">
                  <c:v>101.91</c:v>
                </c:pt>
                <c:pt idx="3">
                  <c:v>103.07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6-4DD1-996E-CC5EABE7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36.28</c:v>
                </c:pt>
                <c:pt idx="1">
                  <c:v>37.700000000000003</c:v>
                </c:pt>
                <c:pt idx="2">
                  <c:v>39.409999999999997</c:v>
                </c:pt>
                <c:pt idx="3">
                  <c:v>41.32</c:v>
                </c:pt>
                <c:pt idx="4">
                  <c:v>44.16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D-4F37-BCE1-C500E875B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24.8</c:v>
                </c:pt>
                <c:pt idx="1">
                  <c:v>28.12</c:v>
                </c:pt>
                <c:pt idx="2">
                  <c:v>28.79</c:v>
                </c:pt>
                <c:pt idx="3">
                  <c:v>30.5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D-4F37-BCE1-C500E875B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A-4478-9EE6-940A07B94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A-4478-9EE6-940A07B94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2-49A8-AB49-51286CB03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101.24</c:v>
                </c:pt>
                <c:pt idx="1">
                  <c:v>124.9</c:v>
                </c:pt>
                <c:pt idx="2">
                  <c:v>124.8</c:v>
                </c:pt>
                <c:pt idx="3">
                  <c:v>120.64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2-49A8-AB49-51286CB03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178.99</c:v>
                </c:pt>
                <c:pt idx="1">
                  <c:v>173.66</c:v>
                </c:pt>
                <c:pt idx="2">
                  <c:v>190.91</c:v>
                </c:pt>
                <c:pt idx="3">
                  <c:v>225.16</c:v>
                </c:pt>
                <c:pt idx="4">
                  <c:v>301.37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8-4FBD-95EF-2A4E427A5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37.24</c:v>
                </c:pt>
                <c:pt idx="1">
                  <c:v>33.58</c:v>
                </c:pt>
                <c:pt idx="2">
                  <c:v>35.42</c:v>
                </c:pt>
                <c:pt idx="3">
                  <c:v>39.82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8-4FBD-95EF-2A4E427A5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861.44</c:v>
                </c:pt>
                <c:pt idx="1">
                  <c:v>912.1</c:v>
                </c:pt>
                <c:pt idx="2">
                  <c:v>1039.75</c:v>
                </c:pt>
                <c:pt idx="3">
                  <c:v>1069.93</c:v>
                </c:pt>
                <c:pt idx="4">
                  <c:v>880.79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0-478A-8B1B-48443C25C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783.8</c:v>
                </c:pt>
                <c:pt idx="1">
                  <c:v>778.81</c:v>
                </c:pt>
                <c:pt idx="2">
                  <c:v>718.49</c:v>
                </c:pt>
                <c:pt idx="3">
                  <c:v>743.31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0-478A-8B1B-48443C25C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61.38</c:v>
                </c:pt>
                <c:pt idx="1">
                  <c:v>53.73</c:v>
                </c:pt>
                <c:pt idx="2">
                  <c:v>48.48</c:v>
                </c:pt>
                <c:pt idx="3">
                  <c:v>41.56</c:v>
                </c:pt>
                <c:pt idx="4">
                  <c:v>36.659999999999997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A-4647-942D-34C7596C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68.11</c:v>
                </c:pt>
                <c:pt idx="1">
                  <c:v>67.23</c:v>
                </c:pt>
                <c:pt idx="2">
                  <c:v>61.82</c:v>
                </c:pt>
                <c:pt idx="3">
                  <c:v>61.15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A-4647-942D-34C7596C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269.17</c:v>
                </c:pt>
                <c:pt idx="1">
                  <c:v>308.75</c:v>
                </c:pt>
                <c:pt idx="2">
                  <c:v>341.1</c:v>
                </c:pt>
                <c:pt idx="3">
                  <c:v>391.81</c:v>
                </c:pt>
                <c:pt idx="4">
                  <c:v>442.66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5-4803-AB25-BAFAC3783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222.41</c:v>
                </c:pt>
                <c:pt idx="1">
                  <c:v>228.21</c:v>
                </c:pt>
                <c:pt idx="2">
                  <c:v>246.9</c:v>
                </c:pt>
                <c:pt idx="3">
                  <c:v>250.43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5-4803-AB25-BAFAC3783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75" zoomScaleNormal="7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15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15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3" t="str">
        <f>データ!H6</f>
        <v>秋田県　秋田市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15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F1</v>
      </c>
      <c r="X8" s="70"/>
      <c r="Y8" s="70"/>
      <c r="Z8" s="70"/>
      <c r="AA8" s="70"/>
      <c r="AB8" s="70"/>
      <c r="AC8" s="70"/>
      <c r="AD8" s="71" t="str">
        <f>データ!$M$6</f>
        <v>自治体職員</v>
      </c>
      <c r="AE8" s="71"/>
      <c r="AF8" s="71"/>
      <c r="AG8" s="71"/>
      <c r="AH8" s="71"/>
      <c r="AI8" s="71"/>
      <c r="AJ8" s="71"/>
      <c r="AK8" s="3"/>
      <c r="AL8" s="44">
        <f>データ!S6</f>
        <v>293729</v>
      </c>
      <c r="AM8" s="44"/>
      <c r="AN8" s="44"/>
      <c r="AO8" s="44"/>
      <c r="AP8" s="44"/>
      <c r="AQ8" s="44"/>
      <c r="AR8" s="44"/>
      <c r="AS8" s="44"/>
      <c r="AT8" s="45">
        <f>データ!T6</f>
        <v>906.07</v>
      </c>
      <c r="AU8" s="45"/>
      <c r="AV8" s="45"/>
      <c r="AW8" s="45"/>
      <c r="AX8" s="45"/>
      <c r="AY8" s="45"/>
      <c r="AZ8" s="45"/>
      <c r="BA8" s="45"/>
      <c r="BB8" s="45">
        <f>データ!U6</f>
        <v>324.18</v>
      </c>
      <c r="BC8" s="45"/>
      <c r="BD8" s="45"/>
      <c r="BE8" s="45"/>
      <c r="BF8" s="45"/>
      <c r="BG8" s="45"/>
      <c r="BH8" s="45"/>
      <c r="BI8" s="45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77.87</v>
      </c>
      <c r="J10" s="45"/>
      <c r="K10" s="45"/>
      <c r="L10" s="45"/>
      <c r="M10" s="45"/>
      <c r="N10" s="45"/>
      <c r="O10" s="45"/>
      <c r="P10" s="45">
        <f>データ!P6</f>
        <v>1.36</v>
      </c>
      <c r="Q10" s="45"/>
      <c r="R10" s="45"/>
      <c r="S10" s="45"/>
      <c r="T10" s="45"/>
      <c r="U10" s="45"/>
      <c r="V10" s="45"/>
      <c r="W10" s="45">
        <f>データ!Q6</f>
        <v>72.849999999999994</v>
      </c>
      <c r="X10" s="45"/>
      <c r="Y10" s="45"/>
      <c r="Z10" s="45"/>
      <c r="AA10" s="45"/>
      <c r="AB10" s="45"/>
      <c r="AC10" s="45"/>
      <c r="AD10" s="44">
        <f>データ!R6</f>
        <v>3113</v>
      </c>
      <c r="AE10" s="44"/>
      <c r="AF10" s="44"/>
      <c r="AG10" s="44"/>
      <c r="AH10" s="44"/>
      <c r="AI10" s="44"/>
      <c r="AJ10" s="44"/>
      <c r="AK10" s="2"/>
      <c r="AL10" s="44">
        <f>データ!V6</f>
        <v>3951</v>
      </c>
      <c r="AM10" s="44"/>
      <c r="AN10" s="44"/>
      <c r="AO10" s="44"/>
      <c r="AP10" s="44"/>
      <c r="AQ10" s="44"/>
      <c r="AR10" s="44"/>
      <c r="AS10" s="44"/>
      <c r="AT10" s="45">
        <f>データ!W6</f>
        <v>3.37</v>
      </c>
      <c r="AU10" s="45"/>
      <c r="AV10" s="45"/>
      <c r="AW10" s="45"/>
      <c r="AX10" s="45"/>
      <c r="AY10" s="45"/>
      <c r="AZ10" s="45"/>
      <c r="BA10" s="45"/>
      <c r="BB10" s="45">
        <f>データ!X6</f>
        <v>1172.4000000000001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0" t="s">
        <v>26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5ESjUmvyw3bppqlMtLUyfXh7q+Whku4faJXDGrN2FUP8Kf1gRV+raN/AUfYSLA8Gtn7mqUyZsfKHIfxwkgs4ow==" saltValue="mdnUrbORX5pGWJQgA2tW5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52019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秋田県　秋田市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自治体職員</v>
      </c>
      <c r="N6" s="20" t="str">
        <f t="shared" si="3"/>
        <v>-</v>
      </c>
      <c r="O6" s="20">
        <f t="shared" si="3"/>
        <v>77.87</v>
      </c>
      <c r="P6" s="20">
        <f t="shared" si="3"/>
        <v>1.36</v>
      </c>
      <c r="Q6" s="20">
        <f t="shared" si="3"/>
        <v>72.849999999999994</v>
      </c>
      <c r="R6" s="20">
        <f t="shared" si="3"/>
        <v>3113</v>
      </c>
      <c r="S6" s="20">
        <f t="shared" si="3"/>
        <v>293729</v>
      </c>
      <c r="T6" s="20">
        <f t="shared" si="3"/>
        <v>906.07</v>
      </c>
      <c r="U6" s="20">
        <f t="shared" si="3"/>
        <v>324.18</v>
      </c>
      <c r="V6" s="20">
        <f t="shared" si="3"/>
        <v>3951</v>
      </c>
      <c r="W6" s="20">
        <f t="shared" si="3"/>
        <v>3.37</v>
      </c>
      <c r="X6" s="20">
        <f t="shared" si="3"/>
        <v>1172.4000000000001</v>
      </c>
      <c r="Y6" s="21">
        <f>IF(Y7="",NA(),Y7)</f>
        <v>102.45</v>
      </c>
      <c r="Z6" s="21">
        <f t="shared" ref="Z6:AH6" si="4">IF(Z7="",NA(),Z7)</f>
        <v>101.34</v>
      </c>
      <c r="AA6" s="21">
        <f t="shared" si="4"/>
        <v>103.97</v>
      </c>
      <c r="AB6" s="21">
        <f t="shared" si="4"/>
        <v>103.41</v>
      </c>
      <c r="AC6" s="21">
        <f t="shared" si="4"/>
        <v>104.14</v>
      </c>
      <c r="AD6" s="21">
        <f t="shared" si="4"/>
        <v>103.09</v>
      </c>
      <c r="AE6" s="21">
        <f t="shared" si="4"/>
        <v>102.11</v>
      </c>
      <c r="AF6" s="21">
        <f t="shared" si="4"/>
        <v>101.91</v>
      </c>
      <c r="AG6" s="21">
        <f t="shared" si="4"/>
        <v>103.07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101.24</v>
      </c>
      <c r="AP6" s="21">
        <f t="shared" si="5"/>
        <v>124.9</v>
      </c>
      <c r="AQ6" s="21">
        <f t="shared" si="5"/>
        <v>124.8</v>
      </c>
      <c r="AR6" s="21">
        <f t="shared" si="5"/>
        <v>120.64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>
        <f>IF(AU7="",NA(),AU7)</f>
        <v>178.99</v>
      </c>
      <c r="AV6" s="21">
        <f t="shared" ref="AV6:BD6" si="6">IF(AV7="",NA(),AV7)</f>
        <v>173.66</v>
      </c>
      <c r="AW6" s="21">
        <f t="shared" si="6"/>
        <v>190.91</v>
      </c>
      <c r="AX6" s="21">
        <f t="shared" si="6"/>
        <v>225.16</v>
      </c>
      <c r="AY6" s="21">
        <f t="shared" si="6"/>
        <v>301.37</v>
      </c>
      <c r="AZ6" s="21">
        <f t="shared" si="6"/>
        <v>37.24</v>
      </c>
      <c r="BA6" s="21">
        <f t="shared" si="6"/>
        <v>33.58</v>
      </c>
      <c r="BB6" s="21">
        <f t="shared" si="6"/>
        <v>35.42</v>
      </c>
      <c r="BC6" s="21">
        <f t="shared" si="6"/>
        <v>39.82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>
        <f>IF(BF7="",NA(),BF7)</f>
        <v>861.44</v>
      </c>
      <c r="BG6" s="21">
        <f t="shared" ref="BG6:BO6" si="7">IF(BG7="",NA(),BG7)</f>
        <v>912.1</v>
      </c>
      <c r="BH6" s="21">
        <f t="shared" si="7"/>
        <v>1039.75</v>
      </c>
      <c r="BI6" s="21">
        <f t="shared" si="7"/>
        <v>1069.93</v>
      </c>
      <c r="BJ6" s="21">
        <f t="shared" si="7"/>
        <v>880.79</v>
      </c>
      <c r="BK6" s="21">
        <f t="shared" si="7"/>
        <v>783.8</v>
      </c>
      <c r="BL6" s="21">
        <f t="shared" si="7"/>
        <v>778.81</v>
      </c>
      <c r="BM6" s="21">
        <f t="shared" si="7"/>
        <v>718.49</v>
      </c>
      <c r="BN6" s="21">
        <f t="shared" si="7"/>
        <v>743.31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>
        <f>IF(BQ7="",NA(),BQ7)</f>
        <v>61.38</v>
      </c>
      <c r="BR6" s="21">
        <f t="shared" ref="BR6:BZ6" si="8">IF(BR7="",NA(),BR7)</f>
        <v>53.73</v>
      </c>
      <c r="BS6" s="21">
        <f t="shared" si="8"/>
        <v>48.48</v>
      </c>
      <c r="BT6" s="21">
        <f t="shared" si="8"/>
        <v>41.56</v>
      </c>
      <c r="BU6" s="21">
        <f t="shared" si="8"/>
        <v>36.659999999999997</v>
      </c>
      <c r="BV6" s="21">
        <f t="shared" si="8"/>
        <v>68.11</v>
      </c>
      <c r="BW6" s="21">
        <f t="shared" si="8"/>
        <v>67.23</v>
      </c>
      <c r="BX6" s="21">
        <f t="shared" si="8"/>
        <v>61.82</v>
      </c>
      <c r="BY6" s="21">
        <f t="shared" si="8"/>
        <v>61.15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>
        <f>IF(CB7="",NA(),CB7)</f>
        <v>269.17</v>
      </c>
      <c r="CC6" s="21">
        <f t="shared" ref="CC6:CK6" si="9">IF(CC7="",NA(),CC7)</f>
        <v>308.75</v>
      </c>
      <c r="CD6" s="21">
        <f t="shared" si="9"/>
        <v>341.1</v>
      </c>
      <c r="CE6" s="21">
        <f t="shared" si="9"/>
        <v>391.81</v>
      </c>
      <c r="CF6" s="21">
        <f t="shared" si="9"/>
        <v>442.66</v>
      </c>
      <c r="CG6" s="21">
        <f t="shared" si="9"/>
        <v>222.41</v>
      </c>
      <c r="CH6" s="21">
        <f t="shared" si="9"/>
        <v>228.21</v>
      </c>
      <c r="CI6" s="21">
        <f t="shared" si="9"/>
        <v>246.9</v>
      </c>
      <c r="CJ6" s="21">
        <f t="shared" si="9"/>
        <v>250.43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>
        <f>IF(CM7="",NA(),CM7)</f>
        <v>59.71</v>
      </c>
      <c r="CN6" s="21">
        <f t="shared" ref="CN6:CV6" si="10">IF(CN7="",NA(),CN7)</f>
        <v>70.5</v>
      </c>
      <c r="CO6" s="21">
        <f t="shared" si="10"/>
        <v>61.96</v>
      </c>
      <c r="CP6" s="21">
        <f t="shared" si="10"/>
        <v>64.72</v>
      </c>
      <c r="CQ6" s="21">
        <f t="shared" si="10"/>
        <v>64.14</v>
      </c>
      <c r="CR6" s="21">
        <f t="shared" si="10"/>
        <v>55.26</v>
      </c>
      <c r="CS6" s="21">
        <f t="shared" si="10"/>
        <v>54.54</v>
      </c>
      <c r="CT6" s="21">
        <f t="shared" si="10"/>
        <v>52.9</v>
      </c>
      <c r="CU6" s="21">
        <f t="shared" si="10"/>
        <v>52.63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>
        <f>IF(CX7="",NA(),CX7)</f>
        <v>96.29</v>
      </c>
      <c r="CY6" s="21">
        <f t="shared" ref="CY6:DG6" si="11">IF(CY7="",NA(),CY7)</f>
        <v>96.12</v>
      </c>
      <c r="CZ6" s="21">
        <f t="shared" si="11"/>
        <v>96.1</v>
      </c>
      <c r="DA6" s="21">
        <f t="shared" si="11"/>
        <v>95.25</v>
      </c>
      <c r="DB6" s="21">
        <f t="shared" si="11"/>
        <v>94.63</v>
      </c>
      <c r="DC6" s="21">
        <f t="shared" si="11"/>
        <v>90.52</v>
      </c>
      <c r="DD6" s="21">
        <f t="shared" si="11"/>
        <v>90.3</v>
      </c>
      <c r="DE6" s="21">
        <f t="shared" si="11"/>
        <v>90.3</v>
      </c>
      <c r="DF6" s="21">
        <f t="shared" si="11"/>
        <v>90.32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>
        <f>IF(DI7="",NA(),DI7)</f>
        <v>36.28</v>
      </c>
      <c r="DJ6" s="21">
        <f t="shared" ref="DJ6:DR6" si="12">IF(DJ7="",NA(),DJ7)</f>
        <v>37.700000000000003</v>
      </c>
      <c r="DK6" s="21">
        <f t="shared" si="12"/>
        <v>39.409999999999997</v>
      </c>
      <c r="DL6" s="21">
        <f t="shared" si="12"/>
        <v>41.32</v>
      </c>
      <c r="DM6" s="21">
        <f t="shared" si="12"/>
        <v>44.16</v>
      </c>
      <c r="DN6" s="21">
        <f t="shared" si="12"/>
        <v>24.8</v>
      </c>
      <c r="DO6" s="21">
        <f t="shared" si="12"/>
        <v>28.12</v>
      </c>
      <c r="DP6" s="21">
        <f t="shared" si="12"/>
        <v>28.79</v>
      </c>
      <c r="DQ6" s="21">
        <f t="shared" si="12"/>
        <v>30.5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0.01</v>
      </c>
      <c r="EL6" s="21">
        <f t="shared" si="14"/>
        <v>0.01</v>
      </c>
      <c r="EM6" s="21">
        <f t="shared" si="14"/>
        <v>0.02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2024</v>
      </c>
      <c r="C7" s="23">
        <v>52019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77.87</v>
      </c>
      <c r="P7" s="24">
        <v>1.36</v>
      </c>
      <c r="Q7" s="24">
        <v>72.849999999999994</v>
      </c>
      <c r="R7" s="24">
        <v>3113</v>
      </c>
      <c r="S7" s="24">
        <v>293729</v>
      </c>
      <c r="T7" s="24">
        <v>906.07</v>
      </c>
      <c r="U7" s="24">
        <v>324.18</v>
      </c>
      <c r="V7" s="24">
        <v>3951</v>
      </c>
      <c r="W7" s="24">
        <v>3.37</v>
      </c>
      <c r="X7" s="24">
        <v>1172.4000000000001</v>
      </c>
      <c r="Y7" s="24">
        <v>102.45</v>
      </c>
      <c r="Z7" s="24">
        <v>101.34</v>
      </c>
      <c r="AA7" s="24">
        <v>103.97</v>
      </c>
      <c r="AB7" s="24">
        <v>103.41</v>
      </c>
      <c r="AC7" s="24">
        <v>104.14</v>
      </c>
      <c r="AD7" s="24">
        <v>103.09</v>
      </c>
      <c r="AE7" s="24">
        <v>102.11</v>
      </c>
      <c r="AF7" s="24">
        <v>101.91</v>
      </c>
      <c r="AG7" s="24">
        <v>103.07</v>
      </c>
      <c r="AH7" s="24">
        <v>103.04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101.24</v>
      </c>
      <c r="AP7" s="24">
        <v>124.9</v>
      </c>
      <c r="AQ7" s="24">
        <v>124.8</v>
      </c>
      <c r="AR7" s="24">
        <v>120.64</v>
      </c>
      <c r="AS7" s="24">
        <v>100.31</v>
      </c>
      <c r="AT7" s="24">
        <v>102.74</v>
      </c>
      <c r="AU7" s="24">
        <v>178.99</v>
      </c>
      <c r="AV7" s="24">
        <v>173.66</v>
      </c>
      <c r="AW7" s="24">
        <v>190.91</v>
      </c>
      <c r="AX7" s="24">
        <v>225.16</v>
      </c>
      <c r="AY7" s="24">
        <v>301.37</v>
      </c>
      <c r="AZ7" s="24">
        <v>37.24</v>
      </c>
      <c r="BA7" s="24">
        <v>33.58</v>
      </c>
      <c r="BB7" s="24">
        <v>35.42</v>
      </c>
      <c r="BC7" s="24">
        <v>39.82</v>
      </c>
      <c r="BD7" s="24">
        <v>41.03</v>
      </c>
      <c r="BE7" s="24">
        <v>47.19</v>
      </c>
      <c r="BF7" s="24">
        <v>861.44</v>
      </c>
      <c r="BG7" s="24">
        <v>912.1</v>
      </c>
      <c r="BH7" s="24">
        <v>1039.75</v>
      </c>
      <c r="BI7" s="24">
        <v>1069.93</v>
      </c>
      <c r="BJ7" s="24">
        <v>880.79</v>
      </c>
      <c r="BK7" s="24">
        <v>783.8</v>
      </c>
      <c r="BL7" s="24">
        <v>778.81</v>
      </c>
      <c r="BM7" s="24">
        <v>718.49</v>
      </c>
      <c r="BN7" s="24">
        <v>743.31</v>
      </c>
      <c r="BO7" s="24">
        <v>796.8</v>
      </c>
      <c r="BP7" s="24">
        <v>798.1</v>
      </c>
      <c r="BQ7" s="24">
        <v>61.38</v>
      </c>
      <c r="BR7" s="24">
        <v>53.73</v>
      </c>
      <c r="BS7" s="24">
        <v>48.48</v>
      </c>
      <c r="BT7" s="24">
        <v>41.56</v>
      </c>
      <c r="BU7" s="24">
        <v>36.659999999999997</v>
      </c>
      <c r="BV7" s="24">
        <v>68.11</v>
      </c>
      <c r="BW7" s="24">
        <v>67.23</v>
      </c>
      <c r="BX7" s="24">
        <v>61.82</v>
      </c>
      <c r="BY7" s="24">
        <v>61.15</v>
      </c>
      <c r="BZ7" s="24">
        <v>58.41</v>
      </c>
      <c r="CA7" s="24">
        <v>54.51</v>
      </c>
      <c r="CB7" s="24">
        <v>269.17</v>
      </c>
      <c r="CC7" s="24">
        <v>308.75</v>
      </c>
      <c r="CD7" s="24">
        <v>341.1</v>
      </c>
      <c r="CE7" s="24">
        <v>391.81</v>
      </c>
      <c r="CF7" s="24">
        <v>442.66</v>
      </c>
      <c r="CG7" s="24">
        <v>222.41</v>
      </c>
      <c r="CH7" s="24">
        <v>228.21</v>
      </c>
      <c r="CI7" s="24">
        <v>246.9</v>
      </c>
      <c r="CJ7" s="24">
        <v>250.43</v>
      </c>
      <c r="CK7" s="24">
        <v>267.33999999999997</v>
      </c>
      <c r="CL7" s="24">
        <v>286.33</v>
      </c>
      <c r="CM7" s="24">
        <v>59.71</v>
      </c>
      <c r="CN7" s="24">
        <v>70.5</v>
      </c>
      <c r="CO7" s="24">
        <v>61.96</v>
      </c>
      <c r="CP7" s="24">
        <v>64.72</v>
      </c>
      <c r="CQ7" s="24">
        <v>64.14</v>
      </c>
      <c r="CR7" s="24">
        <v>55.26</v>
      </c>
      <c r="CS7" s="24">
        <v>54.54</v>
      </c>
      <c r="CT7" s="24">
        <v>52.9</v>
      </c>
      <c r="CU7" s="24">
        <v>52.63</v>
      </c>
      <c r="CV7" s="24">
        <v>52.34</v>
      </c>
      <c r="CW7" s="24">
        <v>49.92</v>
      </c>
      <c r="CX7" s="24">
        <v>96.29</v>
      </c>
      <c r="CY7" s="24">
        <v>96.12</v>
      </c>
      <c r="CZ7" s="24">
        <v>96.1</v>
      </c>
      <c r="DA7" s="24">
        <v>95.25</v>
      </c>
      <c r="DB7" s="24">
        <v>94.63</v>
      </c>
      <c r="DC7" s="24">
        <v>90.52</v>
      </c>
      <c r="DD7" s="24">
        <v>90.3</v>
      </c>
      <c r="DE7" s="24">
        <v>90.3</v>
      </c>
      <c r="DF7" s="24">
        <v>90.32</v>
      </c>
      <c r="DG7" s="24">
        <v>90.05</v>
      </c>
      <c r="DH7" s="24">
        <v>87.8</v>
      </c>
      <c r="DI7" s="24">
        <v>36.28</v>
      </c>
      <c r="DJ7" s="24">
        <v>37.700000000000003</v>
      </c>
      <c r="DK7" s="24">
        <v>39.409999999999997</v>
      </c>
      <c r="DL7" s="24">
        <v>41.32</v>
      </c>
      <c r="DM7" s="24">
        <v>44.16</v>
      </c>
      <c r="DN7" s="24">
        <v>24.8</v>
      </c>
      <c r="DO7" s="24">
        <v>28.12</v>
      </c>
      <c r="DP7" s="24">
        <v>28.79</v>
      </c>
      <c r="DQ7" s="24">
        <v>30.5</v>
      </c>
      <c r="DR7" s="24">
        <v>30.49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0.05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0.01</v>
      </c>
      <c r="EL7" s="24">
        <v>0.01</v>
      </c>
      <c r="EM7" s="24">
        <v>0.02</v>
      </c>
      <c r="EN7" s="24">
        <v>0.02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digital</cp:lastModifiedBy>
  <dcterms:created xsi:type="dcterms:W3CDTF">2025-12-23T06:16:36Z</dcterms:created>
  <dcterms:modified xsi:type="dcterms:W3CDTF">2026-01-26T00:35:41Z</dcterms:modified>
  <cp:category/>
</cp:coreProperties>
</file>