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200_事業経営\経営比較分析表\2025_R07\4 回答（0128〆）\1 水道事業\"/>
    </mc:Choice>
  </mc:AlternateContent>
  <workbookProtection workbookAlgorithmName="SHA-512" workbookHashValue="rL6vn9fgZDN9tDVS5C4nhUMLvd+3bZZiRpgibbbyGD0MnJvYN8aw5gblwM+4BJBuEtTwk5RvyVnfyzm9iu99Jw==" workbookSaltValue="y4aYyeP2ShyJ9fHHLsShV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W8"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<sst xmlns="http://schemas.openxmlformats.org/spreadsheetml/2006/main" count="228" uniqueCount="111">
  <si>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</si>
  <si>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</si>
  <si>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</si>
  <si>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</si>
  <si>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</si>
  <si>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</si>
  <si>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</si>
  <si>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</si>
  <si>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</si>
  <si>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</si>
  <si>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</si>
  <si>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</si>
  <si>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</si>
  <si>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</si>
  <si>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</si>
  <si>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</si>
  <si>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</si>
  <si>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</si>
  <si>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</si>
  <si>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</si>
  <si>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</si>
  <si>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</si>
  <si>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</si>
  <si>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</si>
  <si>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</si>
  <si>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</si>
  <si>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</si>
  <si>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</si>
  <si>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</si>
  <si>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</si>
  <si>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</si>
  <si>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</si>
  <si>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</si>
  <si>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</si>
  <si>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</si>
  <si>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</si>
  <si>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</si>
  <si>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</si>
  <si>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</si>
  <si>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</si>
  <si>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</si>
  <si>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</si>
  <si>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</si>
  <si>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</si>
  <si>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</si>
  <si>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</si>
  <si>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</si>
  <si>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</si>
  <si>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</si>
  <si>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</si>
  <si>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</si>
  <si>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</si>
  <si>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</si>
  <si>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</si>
  <si>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</si>
  <si>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</si>
  <si>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</si>
  <si>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</si>
  <si>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</si>
  <si>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</si>
  <si>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</si>
  <si>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</si>
  <si>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</si>
  <si>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</si>
  <si>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</si>
  <si>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</si>
  <si>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</si>
  <si>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</si>
  <si>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</si>
  <si>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</si>
  <si>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</si>
  <si>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</si>
  <si>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</si>
  <si>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</si>
  <si>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</si>
  <si>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</si>
  <si>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</si>
  <si>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</si>
  <si>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</si>
  <si>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</si>
  <si>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</si>
  <si>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</si>
  <si>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</si>
  <si>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</si>
  <si>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</si>
  <si>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</si>
  <si>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</si>
  <si>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</si>
  <si>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</si>
  <si>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</si>
  <si>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</si>
  <si>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</si>
  <si>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秋田市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</si>
  <si>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</si>
  <si>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</si>
  <si>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</si>
  <si>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</si>
  <si>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</si>
  <si>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</si>
  <si>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</si>
  <si>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</si>
  <si>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</si>
  <si>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</si>
  <si>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</si>
  <si>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</si>
  <si>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</si>
  <si>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</si>
  <si>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</si>
  <si>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経営に関する指標から、現時点での経営状況は健全であると判断している。
　しかしながら、これまでの建設投資により多額の企業債残高を有しているほか、大規模事業である仁井田浄水場の全面更新が進行中であり、企業債残高はさらに増加する。
　また、今後も、人口減による給水収益の減少が見込まれるなか、老朽施設の更新も進める必要があることから、これまで以上に事業運営の効率化を図る必要がある。</t>
    <phoneticPr fontId="4"/>
  </si>
  <si>
    <t xml:space="preserve">　「①経常収支比率」および「⑤料金回収率」は100％以上を維持しており、給水収益による事業運営が成り立っているが、昨今の物価高騰や人口減少等による料金収入の減により数値は悪化している。
　「②累積欠損金比率」は0%を維持している。
　「③流動比率」は100％以上であり、短期的な債務に対する支払能力を有していると言える。
　「④企業債残高対給水収益比率」については、企業債残高の増加に伴い上昇し、全国平均や類似団体平均と比較して高い値となっている。
　「⑥給水原価」は、全国平均や類似団体平均と比較してやや高い値となっている。動力費や物価高騰の影響を受けて上昇傾向である。
　「⑦施設利用率」は、全国平均や類似団体平均と比較して低い値となっており、水需要の減少により、効率性が低い状態になっていることから、現在進行中の仁井田浄水場全面更新により施設規模の適正化を図る。
　「⑧有収率」については、全国平均や類似団体平均と比較してやや高い値となっており、今後も継続的な漏水箇所の調査・修繕に努める。
</t>
    <rPh sb="57" eb="59">
      <t>サッコン</t>
    </rPh>
    <rPh sb="60" eb="62">
      <t>ブッカ</t>
    </rPh>
    <rPh sb="62" eb="64">
      <t>コウトウ</t>
    </rPh>
    <rPh sb="65" eb="67">
      <t>ジンコウ</t>
    </rPh>
    <rPh sb="67" eb="69">
      <t>ゲンショウ</t>
    </rPh>
    <rPh sb="69" eb="70">
      <t>トウ</t>
    </rPh>
    <rPh sb="73" eb="75">
      <t>リョウキン</t>
    </rPh>
    <rPh sb="75" eb="77">
      <t>シュウニュウ</t>
    </rPh>
    <rPh sb="78" eb="79">
      <t>ゲン</t>
    </rPh>
    <rPh sb="82" eb="84">
      <t>スウチ</t>
    </rPh>
    <rPh sb="85" eb="87">
      <t>アッカ</t>
    </rPh>
    <rPh sb="183" eb="186">
      <t>キギョウサイ</t>
    </rPh>
    <rPh sb="186" eb="188">
      <t>ザンダカ</t>
    </rPh>
    <rPh sb="189" eb="191">
      <t>ゾウカ</t>
    </rPh>
    <rPh sb="192" eb="193">
      <t>トモナ</t>
    </rPh>
    <rPh sb="194" eb="196">
      <t>ジョウショウ</t>
    </rPh>
    <rPh sb="275" eb="276">
      <t>ウ</t>
    </rPh>
    <rPh sb="353" eb="355">
      <t>ゲンザイ</t>
    </rPh>
    <rPh sb="355" eb="357">
      <t>シンコウ</t>
    </rPh>
    <rPh sb="357" eb="358">
      <t>チュウ</t>
    </rPh>
    <rPh sb="359" eb="362">
      <t>ニイタ</t>
    </rPh>
    <rPh sb="362" eb="365">
      <t>ジョウスイジョウ</t>
    </rPh>
    <rPh sb="365" eb="367">
      <t>ゼンメン</t>
    </rPh>
    <rPh sb="367" eb="369">
      <t>コウシン</t>
    </rPh>
    <rPh sb="426" eb="428">
      <t>コンゴ</t>
    </rPh>
    <phoneticPr fontId="4"/>
  </si>
  <si>
    <t>　施設全体の減価償却の状況は上昇傾向にあり、資産の老朽化が進んでいる。
　管路については、計画的に老朽化した配水管の更新事業を実施しており、全国平均や類似団体平均と比較して、経年化率が低い値、更新率が高い値となっている。
　今後も長期の視点に立った更新計画に基づき、更新を進める必要がある。</t>
    <rPh sb="45" eb="48">
      <t>ケイカクテキ</t>
    </rPh>
    <rPh sb="49" eb="51">
      <t>ロウキュウ</t>
    </rPh>
    <rPh sb="51" eb="52">
      <t>カ</t>
    </rPh>
    <rPh sb="56" eb="57">
      <t>カン</t>
    </rPh>
    <rPh sb="58" eb="60">
      <t>コウシン</t>
    </rPh>
    <rPh sb="60" eb="62">
      <t>ジギョウ</t>
    </rPh>
    <rPh sb="63" eb="65">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</si>
</sst>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10"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1.1499999999999999</c:v>
                </c:pt>
                <c:pt idx="1">
                  <c:v>1.07</c:v>
                </c:pt>
                <c:pt idx="2">
                  <c:v>1.23</c:v>
                </c:pt>
                <c:pt idx="3">
                  <c:v>1.1000000000000001</c:v>
                </c:pt>
                <c:pt idx="4">
                  <c:v>0.93</c:v>
                </c:pt>
              </c:numCache>
            </c:numRef>
          </c:val>
          <c:extLst>
            <c:ext xmlns:c16="http://schemas.microsoft.com/office/drawing/2014/chart" uri="{C3380CC4-5D6E-409C-BE32-E72D297353CC}">
              <c16:uniqueId val="{00000000-E763-4EFE-85CD-97D306FCFD0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0.67</c:v>
                </c:pt>
                <c:pt idx="3">
                  <c:v>0.61</c:v>
                </c:pt>
                <c:pt idx="4">
                  <c:v>0.57999999999999996</c:v>
                </c:pt>
              </c:numCache>
            </c:numRef>
          </c:val>
          <c:smooth val="0"/>
          <c:extLst>
            <c:ext xmlns:c16="http://schemas.microsoft.com/office/drawing/2014/chart" uri="{C3380CC4-5D6E-409C-BE32-E72D297353CC}">
              <c16:uniqueId val="{00000001-E763-4EFE-85CD-97D306FCFD0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49.09</c:v>
                </c:pt>
                <c:pt idx="1">
                  <c:v>48.42</c:v>
                </c:pt>
                <c:pt idx="2">
                  <c:v>47.55</c:v>
                </c:pt>
                <c:pt idx="3">
                  <c:v>47.16</c:v>
                </c:pt>
                <c:pt idx="4">
                  <c:v>46.73</c:v>
                </c:pt>
              </c:numCache>
            </c:numRef>
          </c:val>
          <c:extLst>
            <c:ext xmlns:c16="http://schemas.microsoft.com/office/drawing/2014/chart" uri="{C3380CC4-5D6E-409C-BE32-E72D297353CC}">
              <c16:uniqueId val="{00000000-6A94-4FA1-99EE-6EF8E85DAD4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61.56</c:v>
                </c:pt>
                <c:pt idx="3">
                  <c:v>60.84</c:v>
                </c:pt>
                <c:pt idx="4">
                  <c:v>60.8</c:v>
                </c:pt>
              </c:numCache>
            </c:numRef>
          </c:val>
          <c:smooth val="0"/>
          <c:extLst>
            <c:ext xmlns:c16="http://schemas.microsoft.com/office/drawing/2014/chart" uri="{C3380CC4-5D6E-409C-BE32-E72D297353CC}">
              <c16:uniqueId val="{00000001-6A94-4FA1-99EE-6EF8E85DAD4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91.24</c:v>
                </c:pt>
                <c:pt idx="1">
                  <c:v>91.83</c:v>
                </c:pt>
                <c:pt idx="2">
                  <c:v>91.9</c:v>
                </c:pt>
                <c:pt idx="3">
                  <c:v>90.69</c:v>
                </c:pt>
                <c:pt idx="4">
                  <c:v>91.63</c:v>
                </c:pt>
              </c:numCache>
            </c:numRef>
          </c:val>
          <c:extLst>
            <c:ext xmlns:c16="http://schemas.microsoft.com/office/drawing/2014/chart" uri="{C3380CC4-5D6E-409C-BE32-E72D297353CC}">
              <c16:uniqueId val="{00000000-8F5E-49DF-A119-D8F43F3BFD9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90.11</c:v>
                </c:pt>
                <c:pt idx="3">
                  <c:v>89.73</c:v>
                </c:pt>
                <c:pt idx="4">
                  <c:v>89.86</c:v>
                </c:pt>
              </c:numCache>
            </c:numRef>
          </c:val>
          <c:smooth val="0"/>
          <c:extLst>
            <c:ext xmlns:c16="http://schemas.microsoft.com/office/drawing/2014/chart" uri="{C3380CC4-5D6E-409C-BE32-E72D297353CC}">
              <c16:uniqueId val="{00000001-8F5E-49DF-A119-D8F43F3BFD9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115.19</c:v>
                </c:pt>
                <c:pt idx="1">
                  <c:v>118.26</c:v>
                </c:pt>
                <c:pt idx="2">
                  <c:v>114.23</c:v>
                </c:pt>
                <c:pt idx="3">
                  <c:v>110.21</c:v>
                </c:pt>
                <c:pt idx="4">
                  <c:v>108.32</c:v>
                </c:pt>
              </c:numCache>
            </c:numRef>
          </c:val>
          <c:extLst>
            <c:ext xmlns:c16="http://schemas.microsoft.com/office/drawing/2014/chart" uri="{C3380CC4-5D6E-409C-BE32-E72D297353CC}">
              <c16:uniqueId val="{00000000-589E-4A79-B2FF-A38820F0A05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110.04</c:v>
                </c:pt>
                <c:pt idx="3">
                  <c:v>109.67</c:v>
                </c:pt>
                <c:pt idx="4">
                  <c:v>108.91</c:v>
                </c:pt>
              </c:numCache>
            </c:numRef>
          </c:val>
          <c:smooth val="0"/>
          <c:extLst>
            <c:ext xmlns:c16="http://schemas.microsoft.com/office/drawing/2014/chart" uri="{C3380CC4-5D6E-409C-BE32-E72D297353CC}">
              <c16:uniqueId val="{00000001-589E-4A79-B2FF-A38820F0A05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51.95</c:v>
                </c:pt>
                <c:pt idx="1">
                  <c:v>53.04</c:v>
                </c:pt>
                <c:pt idx="2">
                  <c:v>53.63</c:v>
                </c:pt>
                <c:pt idx="3">
                  <c:v>53.6</c:v>
                </c:pt>
                <c:pt idx="4">
                  <c:v>54.27</c:v>
                </c:pt>
              </c:numCache>
            </c:numRef>
          </c:val>
          <c:extLst>
            <c:ext xmlns:c16="http://schemas.microsoft.com/office/drawing/2014/chart" uri="{C3380CC4-5D6E-409C-BE32-E72D297353CC}">
              <c16:uniqueId val="{00000000-3D61-4571-A95A-6D12A1BA998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51.49</c:v>
                </c:pt>
                <c:pt idx="3">
                  <c:v>51.94</c:v>
                </c:pt>
                <c:pt idx="4">
                  <c:v>52.46</c:v>
                </c:pt>
              </c:numCache>
            </c:numRef>
          </c:val>
          <c:smooth val="0"/>
          <c:extLst>
            <c:ext xmlns:c16="http://schemas.microsoft.com/office/drawing/2014/chart" uri="{C3380CC4-5D6E-409C-BE32-E72D297353CC}">
              <c16:uniqueId val="{00000001-3D61-4571-A95A-6D12A1BA998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6.97</c:v>
                </c:pt>
                <c:pt idx="1">
                  <c:v>10.14</c:v>
                </c:pt>
                <c:pt idx="2">
                  <c:v>10.39</c:v>
                </c:pt>
                <c:pt idx="3">
                  <c:v>11.07</c:v>
                </c:pt>
                <c:pt idx="4">
                  <c:v>11.28</c:v>
                </c:pt>
              </c:numCache>
            </c:numRef>
          </c:val>
          <c:extLst>
            <c:ext xmlns:c16="http://schemas.microsoft.com/office/drawing/2014/chart" uri="{C3380CC4-5D6E-409C-BE32-E72D297353CC}">
              <c16:uniqueId val="{00000000-7FEC-47EC-B026-81477E47CFD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25.18</c:v>
                </c:pt>
                <c:pt idx="3">
                  <c:v>26.52</c:v>
                </c:pt>
                <c:pt idx="4">
                  <c:v>28.4</c:v>
                </c:pt>
              </c:numCache>
            </c:numRef>
          </c:val>
          <c:smooth val="0"/>
          <c:extLst>
            <c:ext xmlns:c16="http://schemas.microsoft.com/office/drawing/2014/chart" uri="{C3380CC4-5D6E-409C-BE32-E72D297353CC}">
              <c16:uniqueId val="{00000001-7FEC-47EC-B026-81477E47CFD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FA-4EF0-9BA4-76B9A8FB762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0.13</c:v>
                </c:pt>
                <c:pt idx="3">
                  <c:v>0</c:v>
                </c:pt>
                <c:pt idx="4" formatCode="#,##0.00;&quot;△&quot;#,##0.00;&quot;-&quot;">
                  <c:v>0.01</c:v>
                </c:pt>
              </c:numCache>
            </c:numRef>
          </c:val>
          <c:smooth val="0"/>
          <c:extLst>
            <c:ext xmlns:c16="http://schemas.microsoft.com/office/drawing/2014/chart" uri="{C3380CC4-5D6E-409C-BE32-E72D297353CC}">
              <c16:uniqueId val="{00000001-A6FA-4EF0-9BA4-76B9A8FB762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505.06</c:v>
                </c:pt>
                <c:pt idx="1">
                  <c:v>547.69000000000005</c:v>
                </c:pt>
                <c:pt idx="2">
                  <c:v>571.24</c:v>
                </c:pt>
                <c:pt idx="3">
                  <c:v>442.11</c:v>
                </c:pt>
                <c:pt idx="4">
                  <c:v>420.32</c:v>
                </c:pt>
              </c:numCache>
            </c:numRef>
          </c:val>
          <c:extLst>
            <c:ext xmlns:c16="http://schemas.microsoft.com/office/drawing/2014/chart" uri="{C3380CC4-5D6E-409C-BE32-E72D297353CC}">
              <c16:uniqueId val="{00000000-FADC-421E-A1DD-6D995AE2280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297.54000000000002</c:v>
                </c:pt>
                <c:pt idx="3">
                  <c:v>289.44</c:v>
                </c:pt>
                <c:pt idx="4">
                  <c:v>282.19</c:v>
                </c:pt>
              </c:numCache>
            </c:numRef>
          </c:val>
          <c:smooth val="0"/>
          <c:extLst>
            <c:ext xmlns:c16="http://schemas.microsoft.com/office/drawing/2014/chart" uri="{C3380CC4-5D6E-409C-BE32-E72D297353CC}">
              <c16:uniqueId val="{00000001-FADC-421E-A1DD-6D995AE2280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379.01</c:v>
                </c:pt>
                <c:pt idx="1">
                  <c:v>373.51</c:v>
                </c:pt>
                <c:pt idx="2">
                  <c:v>373.43</c:v>
                </c:pt>
                <c:pt idx="3">
                  <c:v>392.21</c:v>
                </c:pt>
                <c:pt idx="4">
                  <c:v>437.07</c:v>
                </c:pt>
              </c:numCache>
            </c:numRef>
          </c:val>
          <c:extLst>
            <c:ext xmlns:c16="http://schemas.microsoft.com/office/drawing/2014/chart" uri="{C3380CC4-5D6E-409C-BE32-E72D297353CC}">
              <c16:uniqueId val="{00000000-A254-4EDA-A57B-0BA6AAA1B24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294.73</c:v>
                </c:pt>
                <c:pt idx="3">
                  <c:v>301.23</c:v>
                </c:pt>
                <c:pt idx="4">
                  <c:v>300.33</c:v>
                </c:pt>
              </c:numCache>
            </c:numRef>
          </c:val>
          <c:smooth val="0"/>
          <c:extLst>
            <c:ext xmlns:c16="http://schemas.microsoft.com/office/drawing/2014/chart" uri="{C3380CC4-5D6E-409C-BE32-E72D297353CC}">
              <c16:uniqueId val="{00000001-A254-4EDA-A57B-0BA6AAA1B24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112.31</c:v>
                </c:pt>
                <c:pt idx="1">
                  <c:v>114.99</c:v>
                </c:pt>
                <c:pt idx="2">
                  <c:v>110.86</c:v>
                </c:pt>
                <c:pt idx="3">
                  <c:v>105.75</c:v>
                </c:pt>
                <c:pt idx="4">
                  <c:v>103.61</c:v>
                </c:pt>
              </c:numCache>
            </c:numRef>
          </c:val>
          <c:extLst>
            <c:ext xmlns:c16="http://schemas.microsoft.com/office/drawing/2014/chart" uri="{C3380CC4-5D6E-409C-BE32-E72D297353CC}">
              <c16:uniqueId val="{00000000-B847-4697-AB10-BD7AF1DB15F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99.41</c:v>
                </c:pt>
                <c:pt idx="3">
                  <c:v>101.11</c:v>
                </c:pt>
                <c:pt idx="4">
                  <c:v>102.03</c:v>
                </c:pt>
              </c:numCache>
            </c:numRef>
          </c:val>
          <c:smooth val="0"/>
          <c:extLst>
            <c:ext xmlns:c16="http://schemas.microsoft.com/office/drawing/2014/chart" uri="{C3380CC4-5D6E-409C-BE32-E72D297353CC}">
              <c16:uniqueId val="{00000001-B847-4697-AB10-BD7AF1DB15F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167.94</c:v>
                </c:pt>
                <c:pt idx="1">
                  <c:v>164.78</c:v>
                </c:pt>
                <c:pt idx="2">
                  <c:v>171.57</c:v>
                </c:pt>
                <c:pt idx="3">
                  <c:v>181.2</c:v>
                </c:pt>
                <c:pt idx="4">
                  <c:v>185.17</c:v>
                </c:pt>
              </c:numCache>
            </c:numRef>
          </c:val>
          <c:extLst>
            <c:ext xmlns:c16="http://schemas.microsoft.com/office/drawing/2014/chart" uri="{C3380CC4-5D6E-409C-BE32-E72D297353CC}">
              <c16:uniqueId val="{00000000-E54D-476E-81A4-A06D37B6CA1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170.87</c:v>
                </c:pt>
                <c:pt idx="3">
                  <c:v>171.09</c:v>
                </c:pt>
                <c:pt idx="4">
                  <c:v>173.56</c:v>
                </c:pt>
              </c:numCache>
            </c:numRef>
          </c:val>
          <c:smooth val="0"/>
          <c:extLst>
            <c:ext xmlns:c16="http://schemas.microsoft.com/office/drawing/2014/chart" uri="{C3380CC4-5D6E-409C-BE32-E72D297353CC}">
              <c16:uniqueId val="{00000001-E54D-476E-81A4-A06D37B6CA1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D1" sqre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秋田県　秋田市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70"/>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A2</v>
      </c>
      <c r="X8" s="78"/>
      <c r="Y8" s="78"/>
      <c r="Z8" s="78"/>
      <c r="AA8" s="78"/>
      <c r="AB8" s="78"/>
      <c r="AC8" s="78"/>
      <c r="AD8" s="78" t="str">
        <f>データ!$M$6</f>
        <v>自治体職員</v>
      </c>
      <c r="AE8" s="78"/>
      <c r="AF8" s="78"/>
      <c r="AG8" s="78"/>
      <c r="AH8" s="78"/>
      <c r="AI8" s="78"/>
      <c r="AJ8" s="78"/>
      <c r="AK8" s="2"/>
      <c r="AL8" s="69">
        <f>データ!$R$6</f>
        <v>293729</v>
      </c>
      <c r="AM8" s="69"/>
      <c r="AN8" s="69"/>
      <c r="AO8" s="69"/>
      <c r="AP8" s="69"/>
      <c r="AQ8" s="69"/>
      <c r="AR8" s="69"/>
      <c r="AS8" s="69"/>
      <c r="AT8" s="36">
        <f>データ!$S$6</f>
        <v>906.07</v>
      </c>
      <c r="AU8" s="37"/>
      <c r="AV8" s="37"/>
      <c r="AW8" s="37"/>
      <c r="AX8" s="37"/>
      <c r="AY8" s="37"/>
      <c r="AZ8" s="37"/>
      <c r="BA8" s="37"/>
      <c r="BB8" s="58">
        <f>データ!$T$6</f>
        <v>324.18</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4" t="s">
        <v>12</v>
      </c>
      <c r="C9" s="45"/>
      <c r="D9" s="45"/>
      <c r="E9" s="45"/>
      <c r="F9" s="45"/>
      <c r="G9" s="45"/>
      <c r="H9" s="45"/>
      <c r="I9" s="44" t="s">
        <v>13</v>
      </c>
      <c r="J9" s="45"/>
      <c r="K9" s="45"/>
      <c r="L9" s="45"/>
      <c r="M9" s="45"/>
      <c r="N9" s="45"/>
      <c r="O9" s="70"/>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64.040000000000006</v>
      </c>
      <c r="J10" s="37"/>
      <c r="K10" s="37"/>
      <c r="L10" s="37"/>
      <c r="M10" s="37"/>
      <c r="N10" s="37"/>
      <c r="O10" s="68"/>
      <c r="P10" s="58">
        <f>データ!$P$6</f>
        <v>99.72</v>
      </c>
      <c r="Q10" s="58"/>
      <c r="R10" s="58"/>
      <c r="S10" s="58"/>
      <c r="T10" s="58"/>
      <c r="U10" s="58"/>
      <c r="V10" s="58"/>
      <c r="W10" s="69">
        <f>データ!$Q$6</f>
        <v>2860</v>
      </c>
      <c r="X10" s="69"/>
      <c r="Y10" s="69"/>
      <c r="Z10" s="69"/>
      <c r="AA10" s="69"/>
      <c r="AB10" s="69"/>
      <c r="AC10" s="69"/>
      <c r="AD10" s="2"/>
      <c r="AE10" s="2"/>
      <c r="AF10" s="2"/>
      <c r="AG10" s="2"/>
      <c r="AH10" s="2"/>
      <c r="AI10" s="2"/>
      <c r="AJ10" s="2"/>
      <c r="AK10" s="2"/>
      <c r="AL10" s="69">
        <f>データ!$U$6</f>
        <v>290605</v>
      </c>
      <c r="AM10" s="69"/>
      <c r="AN10" s="69"/>
      <c r="AO10" s="69"/>
      <c r="AP10" s="69"/>
      <c r="AQ10" s="69"/>
      <c r="AR10" s="69"/>
      <c r="AS10" s="69"/>
      <c r="AT10" s="36">
        <f>データ!$V$6</f>
        <v>293.12</v>
      </c>
      <c r="AU10" s="37"/>
      <c r="AV10" s="37"/>
      <c r="AW10" s="37"/>
      <c r="AX10" s="37"/>
      <c r="AY10" s="37"/>
      <c r="AZ10" s="37"/>
      <c r="BA10" s="37"/>
      <c r="BB10" s="58">
        <f>データ!$W$6</f>
        <v>991.42</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93" t="s">
        <v>26</v>
      </c>
      <c r="BM45" s="94"/>
      <c r="BN45" s="94"/>
      <c r="BO45" s="94"/>
      <c r="BP45" s="94"/>
      <c r="BQ45" s="94"/>
      <c r="BR45" s="94"/>
      <c r="BS45" s="94"/>
      <c r="BT45" s="94"/>
      <c r="BU45" s="94"/>
      <c r="BV45" s="94"/>
      <c r="BW45" s="94"/>
      <c r="BX45" s="94"/>
      <c r="BY45" s="94"/>
      <c r="BZ45" s="9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96"/>
      <c r="BM46" s="97"/>
      <c r="BN46" s="97"/>
      <c r="BO46" s="97"/>
      <c r="BP46" s="97"/>
      <c r="BQ46" s="97"/>
      <c r="BR46" s="97"/>
      <c r="BS46" s="97"/>
      <c r="BT46" s="97"/>
      <c r="BU46" s="97"/>
      <c r="BV46" s="97"/>
      <c r="BW46" s="97"/>
      <c r="BX46" s="97"/>
      <c r="BY46" s="97"/>
      <c r="BZ46" s="9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108</v>
      </c>
      <c r="BM66" s="52"/>
      <c r="BN66" s="52"/>
      <c r="BO66" s="52"/>
      <c r="BP66" s="52"/>
      <c r="BQ66" s="52"/>
      <c r="BR66" s="52"/>
      <c r="BS66" s="52"/>
      <c r="BT66" s="52"/>
      <c r="BU66" s="52"/>
      <c r="BV66" s="52"/>
      <c r="BW66" s="52"/>
      <c r="BX66" s="52"/>
      <c r="BY66" s="52"/>
      <c r="BZ66" s="5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2"/>
      <c r="BN67" s="52"/>
      <c r="BO67" s="52"/>
      <c r="BP67" s="52"/>
      <c r="BQ67" s="52"/>
      <c r="BR67" s="52"/>
      <c r="BS67" s="52"/>
      <c r="BT67" s="52"/>
      <c r="BU67" s="52"/>
      <c r="BV67" s="52"/>
      <c r="BW67" s="52"/>
      <c r="BX67" s="52"/>
      <c r="BY67" s="52"/>
      <c r="BZ67" s="5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2"/>
      <c r="BN68" s="52"/>
      <c r="BO68" s="52"/>
      <c r="BP68" s="52"/>
      <c r="BQ68" s="52"/>
      <c r="BR68" s="52"/>
      <c r="BS68" s="52"/>
      <c r="BT68" s="52"/>
      <c r="BU68" s="52"/>
      <c r="BV68" s="52"/>
      <c r="BW68" s="52"/>
      <c r="BX68" s="52"/>
      <c r="BY68" s="52"/>
      <c r="BZ68" s="5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2"/>
      <c r="BN69" s="52"/>
      <c r="BO69" s="52"/>
      <c r="BP69" s="52"/>
      <c r="BQ69" s="52"/>
      <c r="BR69" s="52"/>
      <c r="BS69" s="52"/>
      <c r="BT69" s="52"/>
      <c r="BU69" s="52"/>
      <c r="BV69" s="52"/>
      <c r="BW69" s="52"/>
      <c r="BX69" s="52"/>
      <c r="BY69" s="52"/>
      <c r="BZ69" s="5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2"/>
      <c r="BN70" s="52"/>
      <c r="BO70" s="52"/>
      <c r="BP70" s="52"/>
      <c r="BQ70" s="52"/>
      <c r="BR70" s="52"/>
      <c r="BS70" s="52"/>
      <c r="BT70" s="52"/>
      <c r="BU70" s="52"/>
      <c r="BV70" s="52"/>
      <c r="BW70" s="52"/>
      <c r="BX70" s="52"/>
      <c r="BY70" s="52"/>
      <c r="BZ70" s="5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2"/>
      <c r="BN71" s="52"/>
      <c r="BO71" s="52"/>
      <c r="BP71" s="52"/>
      <c r="BQ71" s="52"/>
      <c r="BR71" s="52"/>
      <c r="BS71" s="52"/>
      <c r="BT71" s="52"/>
      <c r="BU71" s="52"/>
      <c r="BV71" s="52"/>
      <c r="BW71" s="52"/>
      <c r="BX71" s="52"/>
      <c r="BY71" s="52"/>
      <c r="BZ71" s="5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2"/>
      <c r="BN72" s="52"/>
      <c r="BO72" s="52"/>
      <c r="BP72" s="52"/>
      <c r="BQ72" s="52"/>
      <c r="BR72" s="52"/>
      <c r="BS72" s="52"/>
      <c r="BT72" s="52"/>
      <c r="BU72" s="52"/>
      <c r="BV72" s="52"/>
      <c r="BW72" s="52"/>
      <c r="BX72" s="52"/>
      <c r="BY72" s="52"/>
      <c r="BZ72" s="5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2"/>
      <c r="BN73" s="52"/>
      <c r="BO73" s="52"/>
      <c r="BP73" s="52"/>
      <c r="BQ73" s="52"/>
      <c r="BR73" s="52"/>
      <c r="BS73" s="52"/>
      <c r="BT73" s="52"/>
      <c r="BU73" s="52"/>
      <c r="BV73" s="52"/>
      <c r="BW73" s="52"/>
      <c r="BX73" s="52"/>
      <c r="BY73" s="52"/>
      <c r="BZ73" s="5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2"/>
      <c r="BN74" s="52"/>
      <c r="BO74" s="52"/>
      <c r="BP74" s="52"/>
      <c r="BQ74" s="52"/>
      <c r="BR74" s="52"/>
      <c r="BS74" s="52"/>
      <c r="BT74" s="52"/>
      <c r="BU74" s="52"/>
      <c r="BV74" s="52"/>
      <c r="BW74" s="52"/>
      <c r="BX74" s="52"/>
      <c r="BY74" s="52"/>
      <c r="BZ74" s="5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2"/>
      <c r="BN75" s="52"/>
      <c r="BO75" s="52"/>
      <c r="BP75" s="52"/>
      <c r="BQ75" s="52"/>
      <c r="BR75" s="52"/>
      <c r="BS75" s="52"/>
      <c r="BT75" s="52"/>
      <c r="BU75" s="52"/>
      <c r="BV75" s="52"/>
      <c r="BW75" s="52"/>
      <c r="BX75" s="52"/>
      <c r="BY75" s="52"/>
      <c r="BZ75" s="5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2"/>
      <c r="BN76" s="52"/>
      <c r="BO76" s="52"/>
      <c r="BP76" s="52"/>
      <c r="BQ76" s="52"/>
      <c r="BR76" s="52"/>
      <c r="BS76" s="52"/>
      <c r="BT76" s="52"/>
      <c r="BU76" s="52"/>
      <c r="BV76" s="52"/>
      <c r="BW76" s="52"/>
      <c r="BX76" s="52"/>
      <c r="BY76" s="52"/>
      <c r="BZ76" s="5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2"/>
      <c r="BN77" s="52"/>
      <c r="BO77" s="52"/>
      <c r="BP77" s="52"/>
      <c r="BQ77" s="52"/>
      <c r="BR77" s="52"/>
      <c r="BS77" s="52"/>
      <c r="BT77" s="52"/>
      <c r="BU77" s="52"/>
      <c r="BV77" s="52"/>
      <c r="BW77" s="52"/>
      <c r="BX77" s="52"/>
      <c r="BY77" s="52"/>
      <c r="BZ77" s="5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2"/>
      <c r="BN78" s="52"/>
      <c r="BO78" s="52"/>
      <c r="BP78" s="52"/>
      <c r="BQ78" s="52"/>
      <c r="BR78" s="52"/>
      <c r="BS78" s="52"/>
      <c r="BT78" s="52"/>
      <c r="BU78" s="52"/>
      <c r="BV78" s="52"/>
      <c r="BW78" s="52"/>
      <c r="BX78" s="52"/>
      <c r="BY78" s="52"/>
      <c r="BZ78" s="5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2"/>
      <c r="BN79" s="52"/>
      <c r="BO79" s="52"/>
      <c r="BP79" s="52"/>
      <c r="BQ79" s="52"/>
      <c r="BR79" s="52"/>
      <c r="BS79" s="52"/>
      <c r="BT79" s="52"/>
      <c r="BU79" s="52"/>
      <c r="BV79" s="52"/>
      <c r="BW79" s="52"/>
      <c r="BX79" s="52"/>
      <c r="BY79" s="52"/>
      <c r="BZ79" s="5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2"/>
      <c r="BN80" s="52"/>
      <c r="BO80" s="52"/>
      <c r="BP80" s="52"/>
      <c r="BQ80" s="52"/>
      <c r="BR80" s="52"/>
      <c r="BS80" s="52"/>
      <c r="BT80" s="52"/>
      <c r="BU80" s="52"/>
      <c r="BV80" s="52"/>
      <c r="BW80" s="52"/>
      <c r="BX80" s="52"/>
      <c r="BY80" s="52"/>
      <c r="BZ80" s="5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2"/>
      <c r="BN81" s="52"/>
      <c r="BO81" s="52"/>
      <c r="BP81" s="52"/>
      <c r="BQ81" s="52"/>
      <c r="BR81" s="52"/>
      <c r="BS81" s="52"/>
      <c r="BT81" s="52"/>
      <c r="BU81" s="52"/>
      <c r="BV81" s="52"/>
      <c r="BW81" s="52"/>
      <c r="BX81" s="52"/>
      <c r="BY81" s="52"/>
      <c r="BZ81" s="5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3Hpc08hQ1SuI0qzdBvEIxwDt6pm7mLiv8GO3cFlDQytxDfxqC2R6vELgXWhw0pVuvSxQGcuFcTcUGu33A2EpjA==" saltValue="j30S9j15GVFCRxJpaOF6W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52</v>
      </c>
      <c r="B4" s="17"/>
      <c r="C4" s="17"/>
      <c r="D4" s="17"/>
      <c r="E4" s="17"/>
      <c r="F4" s="17"/>
      <c r="G4" s="17"/>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54</v>
      </c>
      <c r="AJ4" s="85"/>
      <c r="AK4" s="85"/>
      <c r="AL4" s="85"/>
      <c r="AM4" s="85"/>
      <c r="AN4" s="85"/>
      <c r="AO4" s="85"/>
      <c r="AP4" s="85"/>
      <c r="AQ4" s="85"/>
      <c r="AR4" s="85"/>
      <c r="AS4" s="85"/>
      <c r="AT4" s="85" t="s">
        <v>55</v>
      </c>
      <c r="AU4" s="85"/>
      <c r="AV4" s="85"/>
      <c r="AW4" s="85"/>
      <c r="AX4" s="85"/>
      <c r="AY4" s="85"/>
      <c r="AZ4" s="85"/>
      <c r="BA4" s="85"/>
      <c r="BB4" s="85"/>
      <c r="BC4" s="85"/>
      <c r="BD4" s="85"/>
      <c r="BE4" s="85" t="s">
        <v>56</v>
      </c>
      <c r="BF4" s="85"/>
      <c r="BG4" s="85"/>
      <c r="BH4" s="85"/>
      <c r="BI4" s="85"/>
      <c r="BJ4" s="85"/>
      <c r="BK4" s="85"/>
      <c r="BL4" s="85"/>
      <c r="BM4" s="85"/>
      <c r="BN4" s="85"/>
      <c r="BO4" s="85"/>
      <c r="BP4" s="85" t="s">
        <v>57</v>
      </c>
      <c r="BQ4" s="85"/>
      <c r="BR4" s="85"/>
      <c r="BS4" s="85"/>
      <c r="BT4" s="85"/>
      <c r="BU4" s="85"/>
      <c r="BV4" s="85"/>
      <c r="BW4" s="85"/>
      <c r="BX4" s="85"/>
      <c r="BY4" s="85"/>
      <c r="BZ4" s="85"/>
      <c r="CA4" s="85" t="s">
        <v>58</v>
      </c>
      <c r="CB4" s="85"/>
      <c r="CC4" s="85"/>
      <c r="CD4" s="85"/>
      <c r="CE4" s="85"/>
      <c r="CF4" s="85"/>
      <c r="CG4" s="85"/>
      <c r="CH4" s="85"/>
      <c r="CI4" s="85"/>
      <c r="CJ4" s="85"/>
      <c r="CK4" s="85"/>
      <c r="CL4" s="85" t="s">
        <v>59</v>
      </c>
      <c r="CM4" s="85"/>
      <c r="CN4" s="85"/>
      <c r="CO4" s="85"/>
      <c r="CP4" s="85"/>
      <c r="CQ4" s="85"/>
      <c r="CR4" s="85"/>
      <c r="CS4" s="85"/>
      <c r="CT4" s="85"/>
      <c r="CU4" s="85"/>
      <c r="CV4" s="85"/>
      <c r="CW4" s="85" t="s">
        <v>60</v>
      </c>
      <c r="CX4" s="85"/>
      <c r="CY4" s="85"/>
      <c r="CZ4" s="85"/>
      <c r="DA4" s="85"/>
      <c r="DB4" s="85"/>
      <c r="DC4" s="85"/>
      <c r="DD4" s="85"/>
      <c r="DE4" s="85"/>
      <c r="DF4" s="85"/>
      <c r="DG4" s="85"/>
      <c r="DH4" s="85" t="s">
        <v>61</v>
      </c>
      <c r="DI4" s="85"/>
      <c r="DJ4" s="85"/>
      <c r="DK4" s="85"/>
      <c r="DL4" s="85"/>
      <c r="DM4" s="85"/>
      <c r="DN4" s="85"/>
      <c r="DO4" s="85"/>
      <c r="DP4" s="85"/>
      <c r="DQ4" s="85"/>
      <c r="DR4" s="85"/>
      <c r="DS4" s="85" t="s">
        <v>62</v>
      </c>
      <c r="DT4" s="85"/>
      <c r="DU4" s="85"/>
      <c r="DV4" s="85"/>
      <c r="DW4" s="85"/>
      <c r="DX4" s="85"/>
      <c r="DY4" s="85"/>
      <c r="DZ4" s="85"/>
      <c r="EA4" s="85"/>
      <c r="EB4" s="85"/>
      <c r="EC4" s="85"/>
      <c r="ED4" s="85" t="s">
        <v>63</v>
      </c>
      <c r="EE4" s="85"/>
      <c r="EF4" s="85"/>
      <c r="EG4" s="85"/>
      <c r="EH4" s="85"/>
      <c r="EI4" s="85"/>
      <c r="EJ4" s="85"/>
      <c r="EK4" s="85"/>
      <c r="EL4" s="85"/>
      <c r="EM4" s="85"/>
      <c r="EN4" s="8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52019</v>
      </c>
      <c r="D6" s="20">
        <f t="shared" si="3"/>
        <v>46</v>
      </c>
      <c r="E6" s="20">
        <f t="shared" si="3"/>
        <v>1</v>
      </c>
      <c r="F6" s="20">
        <f t="shared" si="3"/>
        <v>0</v>
      </c>
      <c r="G6" s="20">
        <f t="shared" si="3"/>
        <v>1</v>
      </c>
      <c r="H6" s="20" t="str">
        <f t="shared" si="3"/>
        <v>秋田県　秋田市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64.040000000000006</v>
      </c>
      <c r="P6" s="21">
        <f t="shared" si="3"/>
        <v>99.72</v>
      </c>
      <c r="Q6" s="21">
        <f t="shared" si="3"/>
        <v>2860</v>
      </c>
      <c r="R6" s="21">
        <f t="shared" si="3"/>
        <v>293729</v>
      </c>
      <c r="S6" s="21">
        <f t="shared" si="3"/>
        <v>906.07</v>
      </c>
      <c r="T6" s="21">
        <f t="shared" si="3"/>
        <v>324.18</v>
      </c>
      <c r="U6" s="21">
        <f t="shared" si="3"/>
        <v>290605</v>
      </c>
      <c r="V6" s="21">
        <f t="shared" si="3"/>
        <v>293.12</v>
      </c>
      <c r="W6" s="21">
        <f t="shared" si="3"/>
        <v>991.42</v>
      </c>
      <c r="X6" s="22">
        <f>IF(X7="",NA(),X7)</f>
        <v>115.19</v>
      </c>
      <c r="Y6" s="22">
        <f t="shared" ref="Y6:AG6" si="4">IF(Y7="",NA(),Y7)</f>
        <v>118.26</v>
      </c>
      <c r="Z6" s="22">
        <f t="shared" si="4"/>
        <v>114.23</v>
      </c>
      <c r="AA6" s="22">
        <f t="shared" si="4"/>
        <v>110.21</v>
      </c>
      <c r="AB6" s="22">
        <f t="shared" si="4"/>
        <v>108.32</v>
      </c>
      <c r="AC6" s="22">
        <f t="shared" si="4"/>
        <v>112.59</v>
      </c>
      <c r="AD6" s="22">
        <f t="shared" si="4"/>
        <v>113.87</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2">
        <f t="shared" si="5"/>
        <v>0.13</v>
      </c>
      <c r="AQ6" s="21">
        <f t="shared" si="5"/>
        <v>0</v>
      </c>
      <c r="AR6" s="22">
        <f t="shared" si="5"/>
        <v>0.01</v>
      </c>
      <c r="AS6" s="21" t="str">
        <f>IF(AS7="","",IF(AS7="-","【-】","【"&amp;SUBSTITUTE(TEXT(AS7,"#,##0.00"),"-","△")&amp;"】"))</f>
        <v>【1.61】</v>
      </c>
      <c r="AT6" s="22">
        <f>IF(AT7="",NA(),AT7)</f>
        <v>505.06</v>
      </c>
      <c r="AU6" s="22">
        <f t="shared" ref="AU6:BC6" si="6">IF(AU7="",NA(),AU7)</f>
        <v>547.69000000000005</v>
      </c>
      <c r="AV6" s="22">
        <f t="shared" si="6"/>
        <v>571.24</v>
      </c>
      <c r="AW6" s="22">
        <f t="shared" si="6"/>
        <v>442.11</v>
      </c>
      <c r="AX6" s="22">
        <f t="shared" si="6"/>
        <v>420.32</v>
      </c>
      <c r="AY6" s="22">
        <f t="shared" si="6"/>
        <v>239.45</v>
      </c>
      <c r="AZ6" s="22">
        <f t="shared" si="6"/>
        <v>246.01</v>
      </c>
      <c r="BA6" s="22">
        <f t="shared" si="6"/>
        <v>297.54000000000002</v>
      </c>
      <c r="BB6" s="22">
        <f t="shared" si="6"/>
        <v>289.44</v>
      </c>
      <c r="BC6" s="22">
        <f t="shared" si="6"/>
        <v>282.19</v>
      </c>
      <c r="BD6" s="21" t="str">
        <f>IF(BD7="","",IF(BD7="-","【-】","【"&amp;SUBSTITUTE(TEXT(BD7,"#,##0.00"),"-","△")&amp;"】"))</f>
        <v>【239.69】</v>
      </c>
      <c r="BE6" s="22">
        <f>IF(BE7="",NA(),BE7)</f>
        <v>379.01</v>
      </c>
      <c r="BF6" s="22">
        <f t="shared" ref="BF6:BN6" si="7">IF(BF7="",NA(),BF7)</f>
        <v>373.51</v>
      </c>
      <c r="BG6" s="22">
        <f t="shared" si="7"/>
        <v>373.43</v>
      </c>
      <c r="BH6" s="22">
        <f t="shared" si="7"/>
        <v>392.21</v>
      </c>
      <c r="BI6" s="22">
        <f t="shared" si="7"/>
        <v>437.07</v>
      </c>
      <c r="BJ6" s="22">
        <f t="shared" si="7"/>
        <v>259.56</v>
      </c>
      <c r="BK6" s="22">
        <f t="shared" si="7"/>
        <v>248.92</v>
      </c>
      <c r="BL6" s="22">
        <f t="shared" si="7"/>
        <v>294.73</v>
      </c>
      <c r="BM6" s="22">
        <f t="shared" si="7"/>
        <v>301.23</v>
      </c>
      <c r="BN6" s="22">
        <f t="shared" si="7"/>
        <v>300.33</v>
      </c>
      <c r="BO6" s="21" t="str">
        <f>IF(BO7="","",IF(BO7="-","【-】","【"&amp;SUBSTITUTE(TEXT(BO7,"#,##0.00"),"-","△")&amp;"】"))</f>
        <v>【264.86】</v>
      </c>
      <c r="BP6" s="22">
        <f>IF(BP7="",NA(),BP7)</f>
        <v>112.31</v>
      </c>
      <c r="BQ6" s="22">
        <f t="shared" ref="BQ6:BY6" si="8">IF(BQ7="",NA(),BQ7)</f>
        <v>114.99</v>
      </c>
      <c r="BR6" s="22">
        <f t="shared" si="8"/>
        <v>110.86</v>
      </c>
      <c r="BS6" s="22">
        <f t="shared" si="8"/>
        <v>105.75</v>
      </c>
      <c r="BT6" s="22">
        <f t="shared" si="8"/>
        <v>103.61</v>
      </c>
      <c r="BU6" s="22">
        <f t="shared" si="8"/>
        <v>105.07</v>
      </c>
      <c r="BV6" s="22">
        <f t="shared" si="8"/>
        <v>107.54</v>
      </c>
      <c r="BW6" s="22">
        <f t="shared" si="8"/>
        <v>99.41</v>
      </c>
      <c r="BX6" s="22">
        <f t="shared" si="8"/>
        <v>101.11</v>
      </c>
      <c r="BY6" s="22">
        <f t="shared" si="8"/>
        <v>102.03</v>
      </c>
      <c r="BZ6" s="21" t="str">
        <f>IF(BZ7="","",IF(BZ7="-","【-】","【"&amp;SUBSTITUTE(TEXT(BZ7,"#,##0.00"),"-","△")&amp;"】"))</f>
        <v>【97.59】</v>
      </c>
      <c r="CA6" s="22">
        <f>IF(CA7="",NA(),CA7)</f>
        <v>167.94</v>
      </c>
      <c r="CB6" s="22">
        <f t="shared" ref="CB6:CJ6" si="9">IF(CB7="",NA(),CB7)</f>
        <v>164.78</v>
      </c>
      <c r="CC6" s="22">
        <f t="shared" si="9"/>
        <v>171.57</v>
      </c>
      <c r="CD6" s="22">
        <f t="shared" si="9"/>
        <v>181.2</v>
      </c>
      <c r="CE6" s="22">
        <f t="shared" si="9"/>
        <v>185.17</v>
      </c>
      <c r="CF6" s="22">
        <f t="shared" si="9"/>
        <v>153.71</v>
      </c>
      <c r="CG6" s="22">
        <f t="shared" si="9"/>
        <v>155.9</v>
      </c>
      <c r="CH6" s="22">
        <f t="shared" si="9"/>
        <v>170.87</v>
      </c>
      <c r="CI6" s="22">
        <f t="shared" si="9"/>
        <v>171.09</v>
      </c>
      <c r="CJ6" s="22">
        <f t="shared" si="9"/>
        <v>173.56</v>
      </c>
      <c r="CK6" s="21" t="str">
        <f>IF(CK7="","",IF(CK7="-","【-】","【"&amp;SUBSTITUTE(TEXT(CK7,"#,##0.00"),"-","△")&amp;"】"))</f>
        <v>【181.66】</v>
      </c>
      <c r="CL6" s="22">
        <f>IF(CL7="",NA(),CL7)</f>
        <v>49.09</v>
      </c>
      <c r="CM6" s="22">
        <f t="shared" ref="CM6:CU6" si="10">IF(CM7="",NA(),CM7)</f>
        <v>48.42</v>
      </c>
      <c r="CN6" s="22">
        <f t="shared" si="10"/>
        <v>47.55</v>
      </c>
      <c r="CO6" s="22">
        <f t="shared" si="10"/>
        <v>47.16</v>
      </c>
      <c r="CP6" s="22">
        <f t="shared" si="10"/>
        <v>46.73</v>
      </c>
      <c r="CQ6" s="22">
        <f t="shared" si="10"/>
        <v>64.41</v>
      </c>
      <c r="CR6" s="22">
        <f t="shared" si="10"/>
        <v>64.11</v>
      </c>
      <c r="CS6" s="22">
        <f t="shared" si="10"/>
        <v>61.56</v>
      </c>
      <c r="CT6" s="22">
        <f t="shared" si="10"/>
        <v>60.84</v>
      </c>
      <c r="CU6" s="22">
        <f t="shared" si="10"/>
        <v>60.8</v>
      </c>
      <c r="CV6" s="21" t="str">
        <f>IF(CV7="","",IF(CV7="-","【-】","【"&amp;SUBSTITUTE(TEXT(CV7,"#,##0.00"),"-","△")&amp;"】"))</f>
        <v>【60.21】</v>
      </c>
      <c r="CW6" s="22">
        <f>IF(CW7="",NA(),CW7)</f>
        <v>91.24</v>
      </c>
      <c r="CX6" s="22">
        <f t="shared" ref="CX6:DF6" si="11">IF(CX7="",NA(),CX7)</f>
        <v>91.83</v>
      </c>
      <c r="CY6" s="22">
        <f t="shared" si="11"/>
        <v>91.9</v>
      </c>
      <c r="CZ6" s="22">
        <f t="shared" si="11"/>
        <v>90.69</v>
      </c>
      <c r="DA6" s="22">
        <f t="shared" si="11"/>
        <v>91.63</v>
      </c>
      <c r="DB6" s="22">
        <f t="shared" si="11"/>
        <v>91.64</v>
      </c>
      <c r="DC6" s="22">
        <f t="shared" si="11"/>
        <v>92.09</v>
      </c>
      <c r="DD6" s="22">
        <f t="shared" si="11"/>
        <v>90.11</v>
      </c>
      <c r="DE6" s="22">
        <f t="shared" si="11"/>
        <v>89.73</v>
      </c>
      <c r="DF6" s="22">
        <f t="shared" si="11"/>
        <v>89.86</v>
      </c>
      <c r="DG6" s="21" t="str">
        <f>IF(DG7="","",IF(DG7="-","【-】","【"&amp;SUBSTITUTE(TEXT(DG7,"#,##0.00"),"-","△")&amp;"】"))</f>
        <v>【89.21】</v>
      </c>
      <c r="DH6" s="22">
        <f>IF(DH7="",NA(),DH7)</f>
        <v>51.95</v>
      </c>
      <c r="DI6" s="22">
        <f t="shared" ref="DI6:DQ6" si="12">IF(DI7="",NA(),DI7)</f>
        <v>53.04</v>
      </c>
      <c r="DJ6" s="22">
        <f t="shared" si="12"/>
        <v>53.63</v>
      </c>
      <c r="DK6" s="22">
        <f t="shared" si="12"/>
        <v>53.6</v>
      </c>
      <c r="DL6" s="22">
        <f t="shared" si="12"/>
        <v>54.27</v>
      </c>
      <c r="DM6" s="22">
        <f t="shared" si="12"/>
        <v>51.62</v>
      </c>
      <c r="DN6" s="22">
        <f t="shared" si="12"/>
        <v>52.16</v>
      </c>
      <c r="DO6" s="22">
        <f t="shared" si="12"/>
        <v>51.49</v>
      </c>
      <c r="DP6" s="22">
        <f t="shared" si="12"/>
        <v>51.94</v>
      </c>
      <c r="DQ6" s="22">
        <f t="shared" si="12"/>
        <v>52.46</v>
      </c>
      <c r="DR6" s="21" t="str">
        <f>IF(DR7="","",IF(DR7="-","【-】","【"&amp;SUBSTITUTE(TEXT(DR7,"#,##0.00"),"-","△")&amp;"】"))</f>
        <v>【52.41】</v>
      </c>
      <c r="DS6" s="22">
        <f>IF(DS7="",NA(),DS7)</f>
        <v>6.97</v>
      </c>
      <c r="DT6" s="22">
        <f t="shared" ref="DT6:EB6" si="13">IF(DT7="",NA(),DT7)</f>
        <v>10.14</v>
      </c>
      <c r="DU6" s="22">
        <f t="shared" si="13"/>
        <v>10.39</v>
      </c>
      <c r="DV6" s="22">
        <f t="shared" si="13"/>
        <v>11.07</v>
      </c>
      <c r="DW6" s="22">
        <f t="shared" si="13"/>
        <v>11.28</v>
      </c>
      <c r="DX6" s="22">
        <f t="shared" si="13"/>
        <v>23.68</v>
      </c>
      <c r="DY6" s="22">
        <f t="shared" si="13"/>
        <v>25.76</v>
      </c>
      <c r="DZ6" s="22">
        <f t="shared" si="13"/>
        <v>25.18</v>
      </c>
      <c r="EA6" s="22">
        <f t="shared" si="13"/>
        <v>26.52</v>
      </c>
      <c r="EB6" s="22">
        <f t="shared" si="13"/>
        <v>28.4</v>
      </c>
      <c r="EC6" s="21" t="str">
        <f>IF(EC7="","",IF(EC7="-","【-】","【"&amp;SUBSTITUTE(TEXT(EC7,"#,##0.00"),"-","△")&amp;"】"))</f>
        <v>【26.78】</v>
      </c>
      <c r="ED6" s="22">
        <f>IF(ED7="",NA(),ED7)</f>
        <v>1.1499999999999999</v>
      </c>
      <c r="EE6" s="22">
        <f t="shared" ref="EE6:EM6" si="14">IF(EE7="",NA(),EE7)</f>
        <v>1.07</v>
      </c>
      <c r="EF6" s="22">
        <f t="shared" si="14"/>
        <v>1.23</v>
      </c>
      <c r="EG6" s="22">
        <f t="shared" si="14"/>
        <v>1.1000000000000001</v>
      </c>
      <c r="EH6" s="22">
        <f t="shared" si="14"/>
        <v>0.93</v>
      </c>
      <c r="EI6" s="22">
        <f t="shared" si="14"/>
        <v>0.79</v>
      </c>
      <c r="EJ6" s="22">
        <f t="shared" si="14"/>
        <v>0.75</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52019</v>
      </c>
      <c r="D7" s="24">
        <v>46</v>
      </c>
      <c r="E7" s="24">
        <v>1</v>
      </c>
      <c r="F7" s="24">
        <v>0</v>
      </c>
      <c r="G7" s="24">
        <v>1</v>
      </c>
      <c r="H7" s="24" t="s">
        <v>92</v>
      </c>
      <c r="I7" s="24" t="s">
        <v>93</v>
      </c>
      <c r="J7" s="24" t="s">
        <v>94</v>
      </c>
      <c r="K7" s="24" t="s">
        <v>95</v>
      </c>
      <c r="L7" s="24" t="s">
        <v>96</v>
      </c>
      <c r="M7" s="24" t="s">
        <v>97</v>
      </c>
      <c r="N7" s="25" t="s">
        <v>98</v>
      </c>
      <c r="O7" s="25">
        <v>64.040000000000006</v>
      </c>
      <c r="P7" s="25">
        <v>99.72</v>
      </c>
      <c r="Q7" s="25">
        <v>2860</v>
      </c>
      <c r="R7" s="25">
        <v>293729</v>
      </c>
      <c r="S7" s="25">
        <v>906.07</v>
      </c>
      <c r="T7" s="25">
        <v>324.18</v>
      </c>
      <c r="U7" s="25">
        <v>290605</v>
      </c>
      <c r="V7" s="25">
        <v>293.12</v>
      </c>
      <c r="W7" s="25">
        <v>991.42</v>
      </c>
      <c r="X7" s="25">
        <v>115.19</v>
      </c>
      <c r="Y7" s="25">
        <v>118.26</v>
      </c>
      <c r="Z7" s="25">
        <v>114.23</v>
      </c>
      <c r="AA7" s="25">
        <v>110.21</v>
      </c>
      <c r="AB7" s="25">
        <v>108.32</v>
      </c>
      <c r="AC7" s="25">
        <v>112.59</v>
      </c>
      <c r="AD7" s="25">
        <v>113.87</v>
      </c>
      <c r="AE7" s="25">
        <v>110.04</v>
      </c>
      <c r="AF7" s="25">
        <v>109.67</v>
      </c>
      <c r="AG7" s="25">
        <v>108.91</v>
      </c>
      <c r="AH7" s="25">
        <v>107.26</v>
      </c>
      <c r="AI7" s="25">
        <v>0</v>
      </c>
      <c r="AJ7" s="25">
        <v>0</v>
      </c>
      <c r="AK7" s="25">
        <v>0</v>
      </c>
      <c r="AL7" s="25">
        <v>0</v>
      </c>
      <c r="AM7" s="25">
        <v>0</v>
      </c>
      <c r="AN7" s="25">
        <v>0</v>
      </c>
      <c r="AO7" s="25">
        <v>0</v>
      </c>
      <c r="AP7" s="25">
        <v>0.13</v>
      </c>
      <c r="AQ7" s="25">
        <v>0</v>
      </c>
      <c r="AR7" s="25">
        <v>0.01</v>
      </c>
      <c r="AS7" s="25">
        <v>1.61</v>
      </c>
      <c r="AT7" s="25">
        <v>505.06</v>
      </c>
      <c r="AU7" s="25">
        <v>547.69000000000005</v>
      </c>
      <c r="AV7" s="25">
        <v>571.24</v>
      </c>
      <c r="AW7" s="25">
        <v>442.11</v>
      </c>
      <c r="AX7" s="25">
        <v>420.32</v>
      </c>
      <c r="AY7" s="25">
        <v>239.45</v>
      </c>
      <c r="AZ7" s="25">
        <v>246.01</v>
      </c>
      <c r="BA7" s="25">
        <v>297.54000000000002</v>
      </c>
      <c r="BB7" s="25">
        <v>289.44</v>
      </c>
      <c r="BC7" s="25">
        <v>282.19</v>
      </c>
      <c r="BD7" s="25">
        <v>239.69</v>
      </c>
      <c r="BE7" s="25">
        <v>379.01</v>
      </c>
      <c r="BF7" s="25">
        <v>373.51</v>
      </c>
      <c r="BG7" s="25">
        <v>373.43</v>
      </c>
      <c r="BH7" s="25">
        <v>392.21</v>
      </c>
      <c r="BI7" s="25">
        <v>437.07</v>
      </c>
      <c r="BJ7" s="25">
        <v>259.56</v>
      </c>
      <c r="BK7" s="25">
        <v>248.92</v>
      </c>
      <c r="BL7" s="25">
        <v>294.73</v>
      </c>
      <c r="BM7" s="25">
        <v>301.23</v>
      </c>
      <c r="BN7" s="25">
        <v>300.33</v>
      </c>
      <c r="BO7" s="25">
        <v>264.86</v>
      </c>
      <c r="BP7" s="25">
        <v>112.31</v>
      </c>
      <c r="BQ7" s="25">
        <v>114.99</v>
      </c>
      <c r="BR7" s="25">
        <v>110.86</v>
      </c>
      <c r="BS7" s="25">
        <v>105.75</v>
      </c>
      <c r="BT7" s="25">
        <v>103.61</v>
      </c>
      <c r="BU7" s="25">
        <v>105.07</v>
      </c>
      <c r="BV7" s="25">
        <v>107.54</v>
      </c>
      <c r="BW7" s="25">
        <v>99.41</v>
      </c>
      <c r="BX7" s="25">
        <v>101.11</v>
      </c>
      <c r="BY7" s="25">
        <v>102.03</v>
      </c>
      <c r="BZ7" s="25">
        <v>97.59</v>
      </c>
      <c r="CA7" s="25">
        <v>167.94</v>
      </c>
      <c r="CB7" s="25">
        <v>164.78</v>
      </c>
      <c r="CC7" s="25">
        <v>171.57</v>
      </c>
      <c r="CD7" s="25">
        <v>181.2</v>
      </c>
      <c r="CE7" s="25">
        <v>185.17</v>
      </c>
      <c r="CF7" s="25">
        <v>153.71</v>
      </c>
      <c r="CG7" s="25">
        <v>155.9</v>
      </c>
      <c r="CH7" s="25">
        <v>170.87</v>
      </c>
      <c r="CI7" s="25">
        <v>171.09</v>
      </c>
      <c r="CJ7" s="25">
        <v>173.56</v>
      </c>
      <c r="CK7" s="25">
        <v>181.66</v>
      </c>
      <c r="CL7" s="25">
        <v>49.09</v>
      </c>
      <c r="CM7" s="25">
        <v>48.42</v>
      </c>
      <c r="CN7" s="25">
        <v>47.55</v>
      </c>
      <c r="CO7" s="25">
        <v>47.16</v>
      </c>
      <c r="CP7" s="25">
        <v>46.73</v>
      </c>
      <c r="CQ7" s="25">
        <v>64.41</v>
      </c>
      <c r="CR7" s="25">
        <v>64.11</v>
      </c>
      <c r="CS7" s="25">
        <v>61.56</v>
      </c>
      <c r="CT7" s="25">
        <v>60.84</v>
      </c>
      <c r="CU7" s="25">
        <v>60.8</v>
      </c>
      <c r="CV7" s="25">
        <v>60.21</v>
      </c>
      <c r="CW7" s="25">
        <v>91.24</v>
      </c>
      <c r="CX7" s="25">
        <v>91.83</v>
      </c>
      <c r="CY7" s="25">
        <v>91.9</v>
      </c>
      <c r="CZ7" s="25">
        <v>90.69</v>
      </c>
      <c r="DA7" s="25">
        <v>91.63</v>
      </c>
      <c r="DB7" s="25">
        <v>91.64</v>
      </c>
      <c r="DC7" s="25">
        <v>92.09</v>
      </c>
      <c r="DD7" s="25">
        <v>90.11</v>
      </c>
      <c r="DE7" s="25">
        <v>89.73</v>
      </c>
      <c r="DF7" s="25">
        <v>89.86</v>
      </c>
      <c r="DG7" s="25">
        <v>89.21</v>
      </c>
      <c r="DH7" s="25">
        <v>51.95</v>
      </c>
      <c r="DI7" s="25">
        <v>53.04</v>
      </c>
      <c r="DJ7" s="25">
        <v>53.63</v>
      </c>
      <c r="DK7" s="25">
        <v>53.6</v>
      </c>
      <c r="DL7" s="25">
        <v>54.27</v>
      </c>
      <c r="DM7" s="25">
        <v>51.62</v>
      </c>
      <c r="DN7" s="25">
        <v>52.16</v>
      </c>
      <c r="DO7" s="25">
        <v>51.49</v>
      </c>
      <c r="DP7" s="25">
        <v>51.94</v>
      </c>
      <c r="DQ7" s="25">
        <v>52.46</v>
      </c>
      <c r="DR7" s="25">
        <v>52.41</v>
      </c>
      <c r="DS7" s="25">
        <v>6.97</v>
      </c>
      <c r="DT7" s="25">
        <v>10.14</v>
      </c>
      <c r="DU7" s="25">
        <v>10.39</v>
      </c>
      <c r="DV7" s="25">
        <v>11.07</v>
      </c>
      <c r="DW7" s="25">
        <v>11.28</v>
      </c>
      <c r="DX7" s="25">
        <v>23.68</v>
      </c>
      <c r="DY7" s="25">
        <v>25.76</v>
      </c>
      <c r="DZ7" s="25">
        <v>25.18</v>
      </c>
      <c r="EA7" s="25">
        <v>26.52</v>
      </c>
      <c r="EB7" s="25">
        <v>28.4</v>
      </c>
      <c r="EC7" s="25">
        <v>26.78</v>
      </c>
      <c r="ED7" s="25">
        <v>1.1499999999999999</v>
      </c>
      <c r="EE7" s="25">
        <v>1.07</v>
      </c>
      <c r="EF7" s="25">
        <v>1.23</v>
      </c>
      <c r="EG7" s="25">
        <v>1.1000000000000001</v>
      </c>
      <c r="EH7" s="25">
        <v>0.93</v>
      </c>
      <c r="EI7" s="25">
        <v>0.79</v>
      </c>
      <c r="EJ7" s="25">
        <v>0.75</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digital</cp:lastModifiedBy>
  <dcterms:created xsi:type="dcterms:W3CDTF">2025-12-12T09:11:37Z</dcterms:created>
  <dcterms:modified xsi:type="dcterms:W3CDTF">2026-01-26T00:33:54Z</dcterms:modified>
  <cp:category/>
</cp:coreProperties>
</file>