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0_事業経営\経営比較分析表\2025_R07\4 回答（0128〆）\3 農集事業\"/>
    </mc:Choice>
  </mc:AlternateContent>
  <workbookProtection workbookAlgorithmName="SHA-512" workbookHashValue="W8y9vDCNJ4O5z1LSUm9W4ulYwMTb1hWQI4pUSE9N6NbQsIBfx4ybM2YVamGHEekuhnFiSOi5TVp/4mG3yz5yWg==" workbookSaltValue="dGDfWigh4ueD3rCyZwthag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<sst xmlns="http://schemas.openxmlformats.org/spreadsheetml/2006/main" count="253" uniqueCount="116">
  <si>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</si>
  <si>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</si>
  <si>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</si>
  <si>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</si>
  <si>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</si>
  <si>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</si>
  <si>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</si>
  <si>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</si>
  <si>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</si>
  <si>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</si>
  <si>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</si>
  <si>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</si>
  <si>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</si>
  <si>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</si>
  <si>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</si>
  <si>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</si>
  <si>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</si>
  <si>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</si>
  <si>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</si>
  <si>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</si>
  <si>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</si>
  <si>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</si>
  <si>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</si>
  <si>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</si>
  <si>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</si>
  <si>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</si>
  <si>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</si>
  <si>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</si>
  <si>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</si>
  <si>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</si>
  <si>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</si>
  <si>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</si>
  <si>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</si>
  <si>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</si>
  <si>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</si>
  <si>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</si>
  <si>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</si>
  <si>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</si>
  <si>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</si>
  <si>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</si>
  <si>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</si>
  <si>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</si>
  <si>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</si>
  <si>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</si>
  <si>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</si>
  <si>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</si>
  <si>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</si>
  <si>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</si>
  <si>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</si>
  <si>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</si>
  <si>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</si>
  <si>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</si>
  <si>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</si>
  <si>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</si>
  <si>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</si>
  <si>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</si>
  <si>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</si>
  <si>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</si>
  <si>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</si>
  <si>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</si>
  <si>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</si>
  <si>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</si>
  <si>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</si>
  <si>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</si>
  <si>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</si>
  <si>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</si>
  <si>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</si>
  <si>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</si>
  <si>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</si>
  <si>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</si>
  <si>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</si>
  <si>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</si>
  <si>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</si>
  <si>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</si>
  <si>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</si>
  <si>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</si>
  <si>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</si>
  <si>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</si>
  <si>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</si>
  <si>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</si>
  <si>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</si>
  <si>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</si>
  <si>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</si>
  <si>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</si>
  <si>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</si>
  <si>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</si>
  <si>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</si>
  <si>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</si>
  <si>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</si>
  <si>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</si>
  <si>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</si>
  <si>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</si>
  <si>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</si>
  <si>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</si>
  <si>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</si>
  <si>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</si>
  <si>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秋田県　秋田市</t>
  </si>
  <si>
    <t>法適用</t>
  </si>
  <si>
    <t>下水道事業</t>
  </si>
  <si>
    <t>特定地域生活排水処理</t>
  </si>
  <si>
    <t>K2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</si>
  <si>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</si>
  <si>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</si>
  <si>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</si>
  <si>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</si>
  <si>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</si>
  <si>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</si>
  <si>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</si>
  <si>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</si>
  <si>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</si>
  <si>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</si>
  <si>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</si>
  <si>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</si>
  <si>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施設全体の減価償却の状況は上昇傾向にあり、資産の老朽化が進んでいる。</t>
  </si>
  <si>
    <t>　「①経常収支比率」は100％以上を維持しているが、一般会計からの繰入金収入によるものであり、「⑤経費回収率」が100％未満で、公費負担分を除く汚水処理費を使用料で回収できていない。
　「②累積欠損金比率」は0%を維持している。
　「③流動比率」は100％以上であり、短期的な債務に対する支払能力を有していると言える。
　「④企業債残高対事業規模比率」は、全国平均や類似団体平均と比較して高い値となっている。
　「⑥汚水処理原価」は、昨今の物価高騰などを受け上昇している。
　「⑦施設利用率」は、全国平均や類似団体平均と比較して低い値で推移している。
　「⑧水洗化率」は、全国平均や類似団体平均と比較して高い値となっている。</t>
    <rPh sb="36" eb="38">
      <t>シュウニュウ</t>
    </rPh>
    <rPh sb="217" eb="219">
      <t>サッコン</t>
    </rPh>
    <phoneticPr fontId="4"/>
  </si>
  <si>
    <t>　経営に関する指標から、一般会計に大きく依存した経営になっていることが分かる。
　今後、人口減による使用料収入の減少が見込まれることから、維持管理や事業運営の効率化を図る必要がある。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</si>
</sst>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6-491A-AFF7-28E50325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6-491A-AFF7-28E50325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39.69</c:v>
                </c:pt>
                <c:pt idx="1">
                  <c:v>38.909999999999997</c:v>
                </c:pt>
                <c:pt idx="2">
                  <c:v>38.61</c:v>
                </c:pt>
                <c:pt idx="3">
                  <c:v>38.17</c:v>
                </c:pt>
                <c:pt idx="4">
                  <c:v>37.590000000000003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E-4F00-93EB-A25BE4AF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56.45</c:v>
                </c:pt>
                <c:pt idx="1">
                  <c:v>58.26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E-4F00-93EB-A25BE4AF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93.93</c:v>
                </c:pt>
                <c:pt idx="1">
                  <c:v>93.46</c:v>
                </c:pt>
                <c:pt idx="2">
                  <c:v>94.62</c:v>
                </c:pt>
                <c:pt idx="3">
                  <c:v>94.05</c:v>
                </c:pt>
                <c:pt idx="4">
                  <c:v>94.71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0-4E34-BB04-03A9A88E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54.99</c:v>
                </c:pt>
                <c:pt idx="1">
                  <c:v>66.430000000000007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0-4E34-BB04-03A9A88E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104.4</c:v>
                </c:pt>
                <c:pt idx="1">
                  <c:v>105.31</c:v>
                </c:pt>
                <c:pt idx="2">
                  <c:v>107.18</c:v>
                </c:pt>
                <c:pt idx="3">
                  <c:v>101.54</c:v>
                </c:pt>
                <c:pt idx="4">
                  <c:v>100.79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F-4413-9DAE-96A87FD6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95.33</c:v>
                </c:pt>
                <c:pt idx="1">
                  <c:v>92.17</c:v>
                </c:pt>
                <c:pt idx="2">
                  <c:v>100.17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F-4413-9DAE-96A87FD6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33.96</c:v>
                </c:pt>
                <c:pt idx="1">
                  <c:v>37.85</c:v>
                </c:pt>
                <c:pt idx="2">
                  <c:v>39.229999999999997</c:v>
                </c:pt>
                <c:pt idx="3">
                  <c:v>41.63</c:v>
                </c:pt>
                <c:pt idx="4">
                  <c:v>44.13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5-4C28-A99E-C792B748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15.4</c:v>
                </c:pt>
                <c:pt idx="1">
                  <c:v>16.28</c:v>
                </c:pt>
                <c:pt idx="2">
                  <c:v>24.31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5-4C28-A99E-C792B748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0-4F41-BE97-7E4ABF05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0-4F41-BE97-7E4ABF05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1-44BA-AC19-515CE3937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162.82</c:v>
                </c:pt>
                <c:pt idx="1">
                  <c:v>193.62</c:v>
                </c:pt>
                <c:pt idx="2">
                  <c:v>89.31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1-44BA-AC19-515CE3937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618.9</c:v>
                </c:pt>
                <c:pt idx="1">
                  <c:v>652.21</c:v>
                </c:pt>
                <c:pt idx="2">
                  <c:v>498.63</c:v>
                </c:pt>
                <c:pt idx="3">
                  <c:v>415.12</c:v>
                </c:pt>
                <c:pt idx="4">
                  <c:v>519.24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E-45E7-BED1-6A630008D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125.61</c:v>
                </c:pt>
                <c:pt idx="1">
                  <c:v>67.75</c:v>
                </c:pt>
                <c:pt idx="2">
                  <c:v>138.19999999999999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E-45E7-BED1-6A630008D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811.37</c:v>
                </c:pt>
                <c:pt idx="1">
                  <c:v>836.13</c:v>
                </c:pt>
                <c:pt idx="2">
                  <c:v>849.94</c:v>
                </c:pt>
                <c:pt idx="3">
                  <c:v>832.41</c:v>
                </c:pt>
                <c:pt idx="4">
                  <c:v>643.71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D-4FA4-AA4E-BEF898E2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398.42</c:v>
                </c:pt>
                <c:pt idx="1">
                  <c:v>393.35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D-4FA4-AA4E-BEF898E2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51.68</c:v>
                </c:pt>
                <c:pt idx="1">
                  <c:v>49.61</c:v>
                </c:pt>
                <c:pt idx="2">
                  <c:v>52.56</c:v>
                </c:pt>
                <c:pt idx="3">
                  <c:v>41.88</c:v>
                </c:pt>
                <c:pt idx="4">
                  <c:v>41.38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E-46FD-9495-D240A455A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50.7</c:v>
                </c:pt>
                <c:pt idx="1">
                  <c:v>48.13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E-46FD-9495-D240A455A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291.10000000000002</c:v>
                </c:pt>
                <c:pt idx="1">
                  <c:v>301.73</c:v>
                </c:pt>
                <c:pt idx="2">
                  <c:v>286.52</c:v>
                </c:pt>
                <c:pt idx="3">
                  <c:v>360.47</c:v>
                </c:pt>
                <c:pt idx="4">
                  <c:v>365.93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B1E-AA2E-8269C1D5F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289.81</c:v>
                </c:pt>
                <c:pt idx="1">
                  <c:v>301.54000000000002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9-4B1E-AA2E-8269C1D5F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5" zoomScaleNormal="7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秋田県　秋田市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K2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293729</v>
      </c>
      <c r="AM8" s="44"/>
      <c r="AN8" s="44"/>
      <c r="AO8" s="44"/>
      <c r="AP8" s="44"/>
      <c r="AQ8" s="44"/>
      <c r="AR8" s="44"/>
      <c r="AS8" s="44"/>
      <c r="AT8" s="45">
        <f>データ!T6</f>
        <v>906.07</v>
      </c>
      <c r="AU8" s="45"/>
      <c r="AV8" s="45"/>
      <c r="AW8" s="45"/>
      <c r="AX8" s="45"/>
      <c r="AY8" s="45"/>
      <c r="AZ8" s="45"/>
      <c r="BA8" s="45"/>
      <c r="BB8" s="45">
        <f>データ!U6</f>
        <v>324.18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65.989999999999995</v>
      </c>
      <c r="J10" s="45"/>
      <c r="K10" s="45"/>
      <c r="L10" s="45"/>
      <c r="M10" s="45"/>
      <c r="N10" s="45"/>
      <c r="O10" s="45"/>
      <c r="P10" s="45">
        <f>データ!P6</f>
        <v>0.16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3113</v>
      </c>
      <c r="AE10" s="44"/>
      <c r="AF10" s="44"/>
      <c r="AG10" s="44"/>
      <c r="AH10" s="44"/>
      <c r="AI10" s="44"/>
      <c r="AJ10" s="44"/>
      <c r="AK10" s="2"/>
      <c r="AL10" s="44">
        <f>データ!V6</f>
        <v>454</v>
      </c>
      <c r="AM10" s="44"/>
      <c r="AN10" s="44"/>
      <c r="AO10" s="44"/>
      <c r="AP10" s="44"/>
      <c r="AQ10" s="44"/>
      <c r="AR10" s="44"/>
      <c r="AS10" s="44"/>
      <c r="AT10" s="45">
        <f>データ!W6</f>
        <v>7.0000000000000007E-2</v>
      </c>
      <c r="AU10" s="45"/>
      <c r="AV10" s="45"/>
      <c r="AW10" s="45"/>
      <c r="AX10" s="45"/>
      <c r="AY10" s="45"/>
      <c r="AZ10" s="45"/>
      <c r="BA10" s="45"/>
      <c r="BB10" s="45">
        <f>データ!X6</f>
        <v>6485.71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9" t="s">
        <v>27</v>
      </c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1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82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4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9" t="s">
        <v>29</v>
      </c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1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82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4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FCMBzmd4nCJbcMD6q7QgGZtqqcBJKFNDr2GezRzUW3Idj0n18WFgfIE9kTk+YCJd4CeyesSDhMBGcbBtAa6V+w==" saltValue="5Ka+mXfaU11rojYCRdHNr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52019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秋田県　秋田市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自治体職員</v>
      </c>
      <c r="N6" s="20" t="str">
        <f t="shared" si="3"/>
        <v>-</v>
      </c>
      <c r="O6" s="20">
        <f t="shared" si="3"/>
        <v>65.989999999999995</v>
      </c>
      <c r="P6" s="20">
        <f t="shared" si="3"/>
        <v>0.16</v>
      </c>
      <c r="Q6" s="20">
        <f t="shared" si="3"/>
        <v>100</v>
      </c>
      <c r="R6" s="20">
        <f t="shared" si="3"/>
        <v>3113</v>
      </c>
      <c r="S6" s="20">
        <f t="shared" si="3"/>
        <v>293729</v>
      </c>
      <c r="T6" s="20">
        <f t="shared" si="3"/>
        <v>906.07</v>
      </c>
      <c r="U6" s="20">
        <f t="shared" si="3"/>
        <v>324.18</v>
      </c>
      <c r="V6" s="20">
        <f t="shared" si="3"/>
        <v>454</v>
      </c>
      <c r="W6" s="20">
        <f t="shared" si="3"/>
        <v>7.0000000000000007E-2</v>
      </c>
      <c r="X6" s="20">
        <f t="shared" si="3"/>
        <v>6485.71</v>
      </c>
      <c r="Y6" s="21">
        <f>IF(Y7="",NA(),Y7)</f>
        <v>104.4</v>
      </c>
      <c r="Z6" s="21">
        <f t="shared" ref="Z6:AH6" si="4">IF(Z7="",NA(),Z7)</f>
        <v>105.31</v>
      </c>
      <c r="AA6" s="21">
        <f t="shared" si="4"/>
        <v>107.18</v>
      </c>
      <c r="AB6" s="21">
        <f t="shared" si="4"/>
        <v>101.54</v>
      </c>
      <c r="AC6" s="21">
        <f t="shared" si="4"/>
        <v>100.79</v>
      </c>
      <c r="AD6" s="21">
        <f t="shared" si="4"/>
        <v>95.33</v>
      </c>
      <c r="AE6" s="21">
        <f t="shared" si="4"/>
        <v>92.17</v>
      </c>
      <c r="AF6" s="21">
        <f t="shared" si="4"/>
        <v>100.17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162.82</v>
      </c>
      <c r="AP6" s="21">
        <f t="shared" si="5"/>
        <v>193.62</v>
      </c>
      <c r="AQ6" s="21">
        <f t="shared" si="5"/>
        <v>89.31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>
        <f>IF(AU7="",NA(),AU7)</f>
        <v>618.9</v>
      </c>
      <c r="AV6" s="21">
        <f t="shared" ref="AV6:BD6" si="6">IF(AV7="",NA(),AV7)</f>
        <v>652.21</v>
      </c>
      <c r="AW6" s="21">
        <f t="shared" si="6"/>
        <v>498.63</v>
      </c>
      <c r="AX6" s="21">
        <f t="shared" si="6"/>
        <v>415.12</v>
      </c>
      <c r="AY6" s="21">
        <f t="shared" si="6"/>
        <v>519.24</v>
      </c>
      <c r="AZ6" s="21">
        <f t="shared" si="6"/>
        <v>125.61</v>
      </c>
      <c r="BA6" s="21">
        <f t="shared" si="6"/>
        <v>67.75</v>
      </c>
      <c r="BB6" s="21">
        <f t="shared" si="6"/>
        <v>138.19999999999999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>
        <f>IF(BF7="",NA(),BF7)</f>
        <v>811.37</v>
      </c>
      <c r="BG6" s="21">
        <f t="shared" ref="BG6:BO6" si="7">IF(BG7="",NA(),BG7)</f>
        <v>836.13</v>
      </c>
      <c r="BH6" s="21">
        <f t="shared" si="7"/>
        <v>849.94</v>
      </c>
      <c r="BI6" s="21">
        <f t="shared" si="7"/>
        <v>832.41</v>
      </c>
      <c r="BJ6" s="21">
        <f t="shared" si="7"/>
        <v>643.71</v>
      </c>
      <c r="BK6" s="21">
        <f t="shared" si="7"/>
        <v>398.42</v>
      </c>
      <c r="BL6" s="21">
        <f t="shared" si="7"/>
        <v>393.35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51.68</v>
      </c>
      <c r="BR6" s="21">
        <f t="shared" ref="BR6:BZ6" si="8">IF(BR7="",NA(),BR7)</f>
        <v>49.61</v>
      </c>
      <c r="BS6" s="21">
        <f t="shared" si="8"/>
        <v>52.56</v>
      </c>
      <c r="BT6" s="21">
        <f t="shared" si="8"/>
        <v>41.88</v>
      </c>
      <c r="BU6" s="21">
        <f t="shared" si="8"/>
        <v>41.38</v>
      </c>
      <c r="BV6" s="21">
        <f t="shared" si="8"/>
        <v>50.7</v>
      </c>
      <c r="BW6" s="21">
        <f t="shared" si="8"/>
        <v>48.13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291.10000000000002</v>
      </c>
      <c r="CC6" s="21">
        <f t="shared" ref="CC6:CK6" si="9">IF(CC7="",NA(),CC7)</f>
        <v>301.73</v>
      </c>
      <c r="CD6" s="21">
        <f t="shared" si="9"/>
        <v>286.52</v>
      </c>
      <c r="CE6" s="21">
        <f t="shared" si="9"/>
        <v>360.47</v>
      </c>
      <c r="CF6" s="21">
        <f t="shared" si="9"/>
        <v>365.93</v>
      </c>
      <c r="CG6" s="21">
        <f t="shared" si="9"/>
        <v>289.81</v>
      </c>
      <c r="CH6" s="21">
        <f t="shared" si="9"/>
        <v>301.54000000000002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39.69</v>
      </c>
      <c r="CN6" s="21">
        <f t="shared" ref="CN6:CV6" si="10">IF(CN7="",NA(),CN7)</f>
        <v>38.909999999999997</v>
      </c>
      <c r="CO6" s="21">
        <f t="shared" si="10"/>
        <v>38.61</v>
      </c>
      <c r="CP6" s="21">
        <f t="shared" si="10"/>
        <v>38.17</v>
      </c>
      <c r="CQ6" s="21">
        <f t="shared" si="10"/>
        <v>37.590000000000003</v>
      </c>
      <c r="CR6" s="21">
        <f t="shared" si="10"/>
        <v>56.45</v>
      </c>
      <c r="CS6" s="21">
        <f t="shared" si="10"/>
        <v>58.26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93.93</v>
      </c>
      <c r="CY6" s="21">
        <f t="shared" ref="CY6:DG6" si="11">IF(CY7="",NA(),CY7)</f>
        <v>93.46</v>
      </c>
      <c r="CZ6" s="21">
        <f t="shared" si="11"/>
        <v>94.62</v>
      </c>
      <c r="DA6" s="21">
        <f t="shared" si="11"/>
        <v>94.05</v>
      </c>
      <c r="DB6" s="21">
        <f t="shared" si="11"/>
        <v>94.71</v>
      </c>
      <c r="DC6" s="21">
        <f t="shared" si="11"/>
        <v>54.99</v>
      </c>
      <c r="DD6" s="21">
        <f t="shared" si="11"/>
        <v>66.430000000000007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>
        <f>IF(DI7="",NA(),DI7)</f>
        <v>33.96</v>
      </c>
      <c r="DJ6" s="21">
        <f t="shared" ref="DJ6:DR6" si="12">IF(DJ7="",NA(),DJ7)</f>
        <v>37.85</v>
      </c>
      <c r="DK6" s="21">
        <f t="shared" si="12"/>
        <v>39.229999999999997</v>
      </c>
      <c r="DL6" s="21">
        <f t="shared" si="12"/>
        <v>41.63</v>
      </c>
      <c r="DM6" s="21">
        <f t="shared" si="12"/>
        <v>44.13</v>
      </c>
      <c r="DN6" s="21">
        <f t="shared" si="12"/>
        <v>15.4</v>
      </c>
      <c r="DO6" s="21">
        <f t="shared" si="12"/>
        <v>16.28</v>
      </c>
      <c r="DP6" s="21">
        <f t="shared" si="12"/>
        <v>24.31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52019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65.989999999999995</v>
      </c>
      <c r="P7" s="24">
        <v>0.16</v>
      </c>
      <c r="Q7" s="24">
        <v>100</v>
      </c>
      <c r="R7" s="24">
        <v>3113</v>
      </c>
      <c r="S7" s="24">
        <v>293729</v>
      </c>
      <c r="T7" s="24">
        <v>906.07</v>
      </c>
      <c r="U7" s="24">
        <v>324.18</v>
      </c>
      <c r="V7" s="24">
        <v>454</v>
      </c>
      <c r="W7" s="24">
        <v>7.0000000000000007E-2</v>
      </c>
      <c r="X7" s="24">
        <v>6485.71</v>
      </c>
      <c r="Y7" s="24">
        <v>104.4</v>
      </c>
      <c r="Z7" s="24">
        <v>105.31</v>
      </c>
      <c r="AA7" s="24">
        <v>107.18</v>
      </c>
      <c r="AB7" s="24">
        <v>101.54</v>
      </c>
      <c r="AC7" s="24">
        <v>100.79</v>
      </c>
      <c r="AD7" s="24">
        <v>95.33</v>
      </c>
      <c r="AE7" s="24">
        <v>92.17</v>
      </c>
      <c r="AF7" s="24">
        <v>100.17</v>
      </c>
      <c r="AG7" s="24">
        <v>96.95</v>
      </c>
      <c r="AH7" s="24">
        <v>99.24</v>
      </c>
      <c r="AI7" s="24">
        <v>100.06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162.82</v>
      </c>
      <c r="AP7" s="24">
        <v>193.62</v>
      </c>
      <c r="AQ7" s="24">
        <v>89.31</v>
      </c>
      <c r="AR7" s="24">
        <v>91.33</v>
      </c>
      <c r="AS7" s="24">
        <v>89.91</v>
      </c>
      <c r="AT7" s="24">
        <v>84.61</v>
      </c>
      <c r="AU7" s="24">
        <v>618.9</v>
      </c>
      <c r="AV7" s="24">
        <v>652.21</v>
      </c>
      <c r="AW7" s="24">
        <v>498.63</v>
      </c>
      <c r="AX7" s="24">
        <v>415.12</v>
      </c>
      <c r="AY7" s="24">
        <v>519.24</v>
      </c>
      <c r="AZ7" s="24">
        <v>125.61</v>
      </c>
      <c r="BA7" s="24">
        <v>67.75</v>
      </c>
      <c r="BB7" s="24">
        <v>138.19999999999999</v>
      </c>
      <c r="BC7" s="24">
        <v>126.97</v>
      </c>
      <c r="BD7" s="24">
        <v>103.61</v>
      </c>
      <c r="BE7" s="24">
        <v>106.63</v>
      </c>
      <c r="BF7" s="24">
        <v>811.37</v>
      </c>
      <c r="BG7" s="24">
        <v>836.13</v>
      </c>
      <c r="BH7" s="24">
        <v>849.94</v>
      </c>
      <c r="BI7" s="24">
        <v>832.41</v>
      </c>
      <c r="BJ7" s="24">
        <v>643.71</v>
      </c>
      <c r="BK7" s="24">
        <v>398.42</v>
      </c>
      <c r="BL7" s="24">
        <v>393.35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51.68</v>
      </c>
      <c r="BR7" s="24">
        <v>49.61</v>
      </c>
      <c r="BS7" s="24">
        <v>52.56</v>
      </c>
      <c r="BT7" s="24">
        <v>41.88</v>
      </c>
      <c r="BU7" s="24">
        <v>41.38</v>
      </c>
      <c r="BV7" s="24">
        <v>50.7</v>
      </c>
      <c r="BW7" s="24">
        <v>48.13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291.10000000000002</v>
      </c>
      <c r="CC7" s="24">
        <v>301.73</v>
      </c>
      <c r="CD7" s="24">
        <v>286.52</v>
      </c>
      <c r="CE7" s="24">
        <v>360.47</v>
      </c>
      <c r="CF7" s="24">
        <v>365.93</v>
      </c>
      <c r="CG7" s="24">
        <v>289.81</v>
      </c>
      <c r="CH7" s="24">
        <v>301.54000000000002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39.69</v>
      </c>
      <c r="CN7" s="24">
        <v>38.909999999999997</v>
      </c>
      <c r="CO7" s="24">
        <v>38.61</v>
      </c>
      <c r="CP7" s="24">
        <v>38.17</v>
      </c>
      <c r="CQ7" s="24">
        <v>37.590000000000003</v>
      </c>
      <c r="CR7" s="24">
        <v>56.45</v>
      </c>
      <c r="CS7" s="24">
        <v>58.26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93.93</v>
      </c>
      <c r="CY7" s="24">
        <v>93.46</v>
      </c>
      <c r="CZ7" s="24">
        <v>94.62</v>
      </c>
      <c r="DA7" s="24">
        <v>94.05</v>
      </c>
      <c r="DB7" s="24">
        <v>94.71</v>
      </c>
      <c r="DC7" s="24">
        <v>54.99</v>
      </c>
      <c r="DD7" s="24">
        <v>66.430000000000007</v>
      </c>
      <c r="DE7" s="24">
        <v>90.34</v>
      </c>
      <c r="DF7" s="24">
        <v>90.57</v>
      </c>
      <c r="DG7" s="24">
        <v>87.02</v>
      </c>
      <c r="DH7" s="24">
        <v>84.89</v>
      </c>
      <c r="DI7" s="24">
        <v>33.96</v>
      </c>
      <c r="DJ7" s="24">
        <v>37.85</v>
      </c>
      <c r="DK7" s="24">
        <v>39.229999999999997</v>
      </c>
      <c r="DL7" s="24">
        <v>41.63</v>
      </c>
      <c r="DM7" s="24">
        <v>44.13</v>
      </c>
      <c r="DN7" s="24">
        <v>15.4</v>
      </c>
      <c r="DO7" s="24">
        <v>16.28</v>
      </c>
      <c r="DP7" s="24">
        <v>24.31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digital</cp:lastModifiedBy>
  <dcterms:created xsi:type="dcterms:W3CDTF">2025-12-23T06:29:14Z</dcterms:created>
  <dcterms:modified xsi:type="dcterms:W3CDTF">2026-01-26T00:35:28Z</dcterms:modified>
  <cp:category/>
</cp:coreProperties>
</file>