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40 水質管理室\030　定期水質検査関係\10 定期検査\過年度\R6\R6_年報\"/>
    </mc:Choice>
  </mc:AlternateContent>
  <bookViews>
    <workbookView xWindow="420" yWindow="180" windowWidth="16020" windowHeight="9900" firstSheet="25" activeTab="32"/>
  </bookViews>
  <sheets>
    <sheet name="仁井田浄水場原水" sheetId="6" r:id="rId1"/>
    <sheet name="仁井田浄水場沈殿水" sheetId="7" r:id="rId2"/>
    <sheet name="仁井田浄水場浄水" sheetId="8" r:id="rId3"/>
    <sheet name="手形山配水池" sheetId="9" r:id="rId4"/>
    <sheet name="金足小泉給水栓" sheetId="10" r:id="rId5"/>
    <sheet name="上北手百崎給水栓" sheetId="11" r:id="rId6"/>
    <sheet name="太平山谷給水栓" sheetId="12" r:id="rId7"/>
    <sheet name="豊岩配水池" sheetId="13" r:id="rId8"/>
    <sheet name="豊岩小山給水栓" sheetId="14" r:id="rId9"/>
    <sheet name="山王六丁目給水栓" sheetId="15" r:id="rId10"/>
    <sheet name="御所野元町給水栓" sheetId="16" r:id="rId11"/>
    <sheet name="雄和平沢給水栓" sheetId="17" r:id="rId12"/>
    <sheet name="雄和戸賀沢給水栓" sheetId="18" r:id="rId13"/>
    <sheet name="雄和椿川給水栓" sheetId="19" r:id="rId14"/>
    <sheet name="雄和女米木給水栓" sheetId="20" r:id="rId15"/>
    <sheet name="豊岩浄水場原水" sheetId="21" r:id="rId16"/>
    <sheet name="豊岩浄水場沈殿水" sheetId="22" r:id="rId17"/>
    <sheet name="豊岩浄水場浄水" sheetId="23" r:id="rId18"/>
    <sheet name="浜田配水池" sheetId="24" r:id="rId19"/>
    <sheet name="新屋元町給水栓" sheetId="25" r:id="rId20"/>
    <sheet name="下浜名ケ沢給水栓" sheetId="26" r:id="rId21"/>
    <sheet name="寺内鵜ノ木給水栓" sheetId="27" r:id="rId22"/>
    <sheet name="仁別浄水場原水" sheetId="28" r:id="rId23"/>
    <sheet name="仁別浄水場浄水" sheetId="29" r:id="rId24"/>
    <sheet name="山内字藤倉給水栓" sheetId="30" r:id="rId25"/>
    <sheet name="松渕浄水場原水" sheetId="31" r:id="rId26"/>
    <sheet name="松渕浄水場浄水" sheetId="32" r:id="rId27"/>
    <sheet name="河辺戸島給水栓" sheetId="33" r:id="rId28"/>
    <sheet name="河辺諸井給水栓" sheetId="34" r:id="rId29"/>
    <sheet name="俄沢浄水場原水" sheetId="35" r:id="rId30"/>
    <sheet name="俄沢浄水場浄水" sheetId="36" r:id="rId31"/>
    <sheet name="河辺高岡給水栓" sheetId="37" r:id="rId32"/>
    <sheet name="河辺三内給水栓" sheetId="38" r:id="rId33"/>
  </sheets>
  <definedNames>
    <definedName name="_xlnm.Print_Area" localSheetId="20">下浜名ケ沢給水栓!$A$1:$AA$118</definedName>
    <definedName name="_xlnm.Print_Area" localSheetId="27">河辺戸島給水栓!$A$1:$AA$118</definedName>
    <definedName name="_xlnm.Print_Area" localSheetId="31">河辺高岡給水栓!$A$1:$AA$118</definedName>
    <definedName name="_xlnm.Print_Area" localSheetId="32">河辺三内給水栓!$A$1:$AA$118</definedName>
    <definedName name="_xlnm.Print_Area" localSheetId="28">河辺諸井給水栓!$A$1:$AA$118</definedName>
    <definedName name="_xlnm.Print_Area" localSheetId="29">俄沢浄水場原水!$A$1:$AA$118</definedName>
    <definedName name="_xlnm.Print_Area" localSheetId="30">俄沢浄水場浄水!$A$1:$AA$118</definedName>
    <definedName name="_xlnm.Print_Area" localSheetId="4">金足小泉給水栓!$A$1:$AA$118</definedName>
    <definedName name="_xlnm.Print_Area" localSheetId="10">御所野元町給水栓!$A$1:$AA$118</definedName>
    <definedName name="_xlnm.Print_Area" localSheetId="9">山王六丁目給水栓!$A$1:$AA$118</definedName>
    <definedName name="_xlnm.Print_Area" localSheetId="24">山内字藤倉給水栓!$A$1:$AA$118</definedName>
    <definedName name="_xlnm.Print_Area" localSheetId="21">寺内鵜ノ木給水栓!$A$1:$AA$118</definedName>
    <definedName name="_xlnm.Print_Area" localSheetId="3">手形山配水池!$A$1:$AA$118</definedName>
    <definedName name="_xlnm.Print_Area" localSheetId="25">松渕浄水場原水!$A$1:$AA$118</definedName>
    <definedName name="_xlnm.Print_Area" localSheetId="26">松渕浄水場浄水!$A$1:$AA$118</definedName>
    <definedName name="_xlnm.Print_Area" localSheetId="5">上北手百崎給水栓!$A$1:$AA$118</definedName>
    <definedName name="_xlnm.Print_Area" localSheetId="19">新屋元町給水栓!$A$1:$AA$118</definedName>
    <definedName name="_xlnm.Print_Area" localSheetId="0">仁井田浄水場原水!$A$1:$AA$118</definedName>
    <definedName name="_xlnm.Print_Area" localSheetId="2">仁井田浄水場浄水!$A$1:$AA$118</definedName>
    <definedName name="_xlnm.Print_Area" localSheetId="1">仁井田浄水場沈殿水!$A$1:$AA$118</definedName>
    <definedName name="_xlnm.Print_Area" localSheetId="22">仁別浄水場原水!$A$1:$AA$118</definedName>
    <definedName name="_xlnm.Print_Area" localSheetId="23">仁別浄水場浄水!$A$1:$AA$118</definedName>
    <definedName name="_xlnm.Print_Area" localSheetId="6">太平山谷給水栓!$A$1:$AA$118</definedName>
    <definedName name="_xlnm.Print_Area" localSheetId="18">浜田配水池!$A$1:$AA$118</definedName>
    <definedName name="_xlnm.Print_Area" localSheetId="8">豊岩小山給水栓!$A$1:$AA$118</definedName>
    <definedName name="_xlnm.Print_Area" localSheetId="15">豊岩浄水場原水!$A$1:$AA$118</definedName>
    <definedName name="_xlnm.Print_Area" localSheetId="17">豊岩浄水場浄水!$A$1:$AA$118</definedName>
    <definedName name="_xlnm.Print_Area" localSheetId="16">豊岩浄水場沈殿水!$A$1:$AA$118</definedName>
    <definedName name="_xlnm.Print_Area" localSheetId="7">豊岩配水池!$A$1:$AA$118</definedName>
    <definedName name="_xlnm.Print_Area" localSheetId="12">雄和戸賀沢給水栓!$A$1:$AA$118</definedName>
    <definedName name="_xlnm.Print_Area" localSheetId="14">雄和女米木給水栓!$A$1:$AA$118</definedName>
    <definedName name="_xlnm.Print_Area" localSheetId="13">雄和椿川給水栓!$A$1:$AA$118</definedName>
    <definedName name="_xlnm.Print_Area" localSheetId="11">雄和平沢給水栓!$A$1:$AA$118</definedName>
    <definedName name="_xlnm.Print_Titles" localSheetId="20">下浜名ケ沢給水栓!$1:$1</definedName>
    <definedName name="_xlnm.Print_Titles" localSheetId="27">河辺戸島給水栓!$1:$1</definedName>
    <definedName name="_xlnm.Print_Titles" localSheetId="31">河辺高岡給水栓!$1:$1</definedName>
    <definedName name="_xlnm.Print_Titles" localSheetId="32">河辺三内給水栓!$1:$1</definedName>
    <definedName name="_xlnm.Print_Titles" localSheetId="28">河辺諸井給水栓!$1:$1</definedName>
    <definedName name="_xlnm.Print_Titles" localSheetId="29">俄沢浄水場原水!$1:$1</definedName>
    <definedName name="_xlnm.Print_Titles" localSheetId="30">俄沢浄水場浄水!$1:$1</definedName>
    <definedName name="_xlnm.Print_Titles" localSheetId="4">金足小泉給水栓!$1:$1</definedName>
    <definedName name="_xlnm.Print_Titles" localSheetId="10">御所野元町給水栓!$1:$1</definedName>
    <definedName name="_xlnm.Print_Titles" localSheetId="9">山王六丁目給水栓!$1:$1</definedName>
    <definedName name="_xlnm.Print_Titles" localSheetId="24">山内字藤倉給水栓!$1:$1</definedName>
    <definedName name="_xlnm.Print_Titles" localSheetId="21">寺内鵜ノ木給水栓!$1:$1</definedName>
    <definedName name="_xlnm.Print_Titles" localSheetId="3">手形山配水池!$1:$1</definedName>
    <definedName name="_xlnm.Print_Titles" localSheetId="25">松渕浄水場原水!$1:$1</definedName>
    <definedName name="_xlnm.Print_Titles" localSheetId="26">松渕浄水場浄水!$1:$1</definedName>
    <definedName name="_xlnm.Print_Titles" localSheetId="5">上北手百崎給水栓!$1:$1</definedName>
    <definedName name="_xlnm.Print_Titles" localSheetId="19">新屋元町給水栓!$1:$1</definedName>
    <definedName name="_xlnm.Print_Titles" localSheetId="0">仁井田浄水場原水!$1:$1</definedName>
    <definedName name="_xlnm.Print_Titles" localSheetId="2">仁井田浄水場浄水!$1:$1</definedName>
    <definedName name="_xlnm.Print_Titles" localSheetId="1">仁井田浄水場沈殿水!$1:$1</definedName>
    <definedName name="_xlnm.Print_Titles" localSheetId="22">仁別浄水場原水!$1:$1</definedName>
    <definedName name="_xlnm.Print_Titles" localSheetId="23">仁別浄水場浄水!$1:$1</definedName>
    <definedName name="_xlnm.Print_Titles" localSheetId="6">太平山谷給水栓!$1:$1</definedName>
    <definedName name="_xlnm.Print_Titles" localSheetId="18">浜田配水池!$1:$1</definedName>
    <definedName name="_xlnm.Print_Titles" localSheetId="8">豊岩小山給水栓!$1:$1</definedName>
    <definedName name="_xlnm.Print_Titles" localSheetId="15">豊岩浄水場原水!$1:$1</definedName>
    <definedName name="_xlnm.Print_Titles" localSheetId="17">豊岩浄水場浄水!$1:$1</definedName>
    <definedName name="_xlnm.Print_Titles" localSheetId="16">豊岩浄水場沈殿水!$1:$1</definedName>
    <definedName name="_xlnm.Print_Titles" localSheetId="7">豊岩配水池!$1:$1</definedName>
    <definedName name="_xlnm.Print_Titles" localSheetId="12">雄和戸賀沢給水栓!$1:$1</definedName>
    <definedName name="_xlnm.Print_Titles" localSheetId="14">雄和女米木給水栓!$1:$1</definedName>
    <definedName name="_xlnm.Print_Titles" localSheetId="13">雄和椿川給水栓!$1:$1</definedName>
    <definedName name="_xlnm.Print_Titles" localSheetId="11">雄和平沢給水栓!$1:$1</definedName>
  </definedNames>
  <calcPr calcId="152511"/>
</workbook>
</file>

<file path=xl/calcChain.xml><?xml version="1.0" encoding="utf-8"?>
<calcChain xmlns="http://schemas.openxmlformats.org/spreadsheetml/2006/main">
  <c r="V58" i="6" l="1"/>
  <c r="V58" i="38"/>
  <c r="V58" i="37"/>
  <c r="V58" i="36"/>
  <c r="V58" i="35"/>
  <c r="V58" i="34"/>
  <c r="V58" i="33"/>
  <c r="V58" i="32"/>
  <c r="V58" i="31"/>
  <c r="V58" i="30"/>
  <c r="V58" i="29"/>
  <c r="V58" i="28"/>
  <c r="V58" i="27"/>
  <c r="V58" i="26"/>
  <c r="V58" i="25"/>
  <c r="V58" i="24"/>
  <c r="V58" i="23"/>
  <c r="V58" i="22"/>
  <c r="V58" i="21"/>
  <c r="V58" i="20"/>
  <c r="V58" i="19"/>
  <c r="V58" i="18"/>
  <c r="V58" i="17"/>
  <c r="V58" i="16"/>
  <c r="V58" i="15"/>
  <c r="V58" i="14"/>
  <c r="V58" i="13"/>
  <c r="V58" i="12"/>
  <c r="V58" i="11"/>
  <c r="V58" i="10"/>
  <c r="V58" i="9"/>
  <c r="V58" i="8"/>
  <c r="V58" i="7"/>
  <c r="AA117" i="38"/>
  <c r="Y117" i="38" s="1"/>
  <c r="W117" i="38"/>
  <c r="U117" i="38"/>
  <c r="AA116" i="38"/>
  <c r="Y116" i="38" s="1"/>
  <c r="W116" i="38"/>
  <c r="U116" i="38"/>
  <c r="AA115" i="38"/>
  <c r="Y115" i="38" s="1"/>
  <c r="W115" i="38"/>
  <c r="U115" i="38"/>
  <c r="AA114" i="38"/>
  <c r="Y114" i="38" s="1"/>
  <c r="W114" i="38"/>
  <c r="U114" i="38"/>
  <c r="AA113" i="38"/>
  <c r="Y113" i="38" s="1"/>
  <c r="W113" i="38"/>
  <c r="U113" i="38"/>
  <c r="AA112" i="38"/>
  <c r="Y112" i="38" s="1"/>
  <c r="W112" i="38"/>
  <c r="U112" i="38"/>
  <c r="AA111" i="38"/>
  <c r="Y111" i="38" s="1"/>
  <c r="W111" i="38"/>
  <c r="U111" i="38"/>
  <c r="AA110" i="38"/>
  <c r="Y110" i="38" s="1"/>
  <c r="U110" i="38"/>
  <c r="AA109" i="38"/>
  <c r="Y109" i="38" s="1"/>
  <c r="U109" i="38"/>
  <c r="AA108" i="38"/>
  <c r="Y108" i="38" s="1"/>
  <c r="W108" i="38"/>
  <c r="U108" i="38"/>
  <c r="AA107" i="38"/>
  <c r="Y107" i="38" s="1"/>
  <c r="U107" i="38"/>
  <c r="AA106" i="38"/>
  <c r="Y106" i="38" s="1"/>
  <c r="W106" i="38"/>
  <c r="U106" i="38"/>
  <c r="AA105" i="38"/>
  <c r="Y105" i="38" s="1"/>
  <c r="U105" i="38"/>
  <c r="AA104" i="38"/>
  <c r="Y104" i="38" s="1"/>
  <c r="W104" i="38"/>
  <c r="U104" i="38"/>
  <c r="AA103" i="38"/>
  <c r="Y103" i="38" s="1"/>
  <c r="U103" i="38"/>
  <c r="AA102" i="38"/>
  <c r="Y102" i="38" s="1"/>
  <c r="U102" i="38"/>
  <c r="AA101" i="38"/>
  <c r="Y101" i="38" s="1"/>
  <c r="U101" i="38"/>
  <c r="AA100" i="38"/>
  <c r="Y100" i="38" s="1"/>
  <c r="U100" i="38"/>
  <c r="AA99" i="38"/>
  <c r="Y99" i="38" s="1"/>
  <c r="U99" i="38"/>
  <c r="AA98" i="38"/>
  <c r="Y98" i="38" s="1"/>
  <c r="W98" i="38"/>
  <c r="U98" i="38"/>
  <c r="AA97" i="38"/>
  <c r="Y97" i="38" s="1"/>
  <c r="U97" i="38"/>
  <c r="AA96" i="38"/>
  <c r="Y96" i="38" s="1"/>
  <c r="W96" i="38"/>
  <c r="U96" i="38"/>
  <c r="AA95" i="38"/>
  <c r="Y95" i="38" s="1"/>
  <c r="U95" i="38"/>
  <c r="AA94" i="38"/>
  <c r="Y94" i="38" s="1"/>
  <c r="U94" i="38"/>
  <c r="AA93" i="38"/>
  <c r="Y93" i="38" s="1"/>
  <c r="U93" i="38"/>
  <c r="AA92" i="38"/>
  <c r="Y92" i="38" s="1"/>
  <c r="W92" i="38"/>
  <c r="U92" i="38"/>
  <c r="AA91" i="38"/>
  <c r="Y91" i="38" s="1"/>
  <c r="U91" i="38"/>
  <c r="AA90" i="38"/>
  <c r="AA89" i="38"/>
  <c r="AA88" i="38"/>
  <c r="AA87" i="38"/>
  <c r="Y87" i="38" s="1"/>
  <c r="U87" i="38"/>
  <c r="AA86" i="38"/>
  <c r="Y86" i="38" s="1"/>
  <c r="U86" i="38"/>
  <c r="AA85" i="38"/>
  <c r="Y85" i="38" s="1"/>
  <c r="U85" i="38"/>
  <c r="AA84" i="38"/>
  <c r="Y84" i="38" s="1"/>
  <c r="U84" i="38"/>
  <c r="AA83" i="38"/>
  <c r="Y83" i="38" s="1"/>
  <c r="U83" i="38"/>
  <c r="AA82" i="38"/>
  <c r="AA81" i="38"/>
  <c r="AA80" i="38"/>
  <c r="Y80" i="38" s="1"/>
  <c r="U80" i="38"/>
  <c r="AA79" i="38"/>
  <c r="Y79" i="38" s="1"/>
  <c r="W79" i="38"/>
  <c r="U79" i="38"/>
  <c r="AA78" i="38"/>
  <c r="Y78" i="38" s="1"/>
  <c r="U78" i="38"/>
  <c r="AA77" i="38"/>
  <c r="Y77" i="38" s="1"/>
  <c r="U77" i="38"/>
  <c r="AA76" i="38"/>
  <c r="Y76" i="38" s="1"/>
  <c r="W76" i="38"/>
  <c r="U76" i="38"/>
  <c r="AA75" i="38"/>
  <c r="Y75" i="38" s="1"/>
  <c r="U75" i="38"/>
  <c r="AA74" i="38"/>
  <c r="Y74" i="38" s="1"/>
  <c r="W74" i="38"/>
  <c r="U74" i="38"/>
  <c r="AA73" i="38"/>
  <c r="Y73" i="38" s="1"/>
  <c r="U73" i="38"/>
  <c r="AA72" i="38"/>
  <c r="Y72" i="38" s="1"/>
  <c r="W72" i="38"/>
  <c r="U72" i="38"/>
  <c r="AA71" i="38"/>
  <c r="Y71" i="38" s="1"/>
  <c r="U71" i="38"/>
  <c r="AA70" i="38"/>
  <c r="Y70" i="38" s="1"/>
  <c r="W70" i="38"/>
  <c r="U70" i="38"/>
  <c r="AA69" i="38"/>
  <c r="Y69" i="38" s="1"/>
  <c r="U69" i="38"/>
  <c r="AA68" i="38"/>
  <c r="Y68" i="38" s="1"/>
  <c r="W68" i="38"/>
  <c r="U68" i="38"/>
  <c r="AA67" i="38"/>
  <c r="Y67" i="38" s="1"/>
  <c r="U67" i="38"/>
  <c r="AA66" i="38"/>
  <c r="Y66" i="38" s="1"/>
  <c r="U66" i="38"/>
  <c r="AA65" i="38"/>
  <c r="Y65" i="38" s="1"/>
  <c r="U65" i="38"/>
  <c r="AA61" i="38"/>
  <c r="Y61" i="38" s="1"/>
  <c r="Y89" i="38" s="1"/>
  <c r="U61" i="38"/>
  <c r="U89" i="38" s="1"/>
  <c r="AA60" i="38"/>
  <c r="Y60" i="38" s="1"/>
  <c r="U60" i="38"/>
  <c r="AA59" i="38"/>
  <c r="V59" i="38"/>
  <c r="AA58" i="38"/>
  <c r="AA57" i="38"/>
  <c r="Y57" i="38" s="1"/>
  <c r="Y90" i="38" s="1"/>
  <c r="U57" i="38"/>
  <c r="U90" i="38" s="1"/>
  <c r="AA56" i="38"/>
  <c r="Y56" i="38" s="1"/>
  <c r="U56" i="38"/>
  <c r="AA55" i="38"/>
  <c r="Y55" i="38" s="1"/>
  <c r="W55" i="38"/>
  <c r="U55" i="38"/>
  <c r="AA54" i="38"/>
  <c r="Y54" i="38" s="1"/>
  <c r="U54" i="38"/>
  <c r="AA53" i="38"/>
  <c r="Y53" i="38" s="1"/>
  <c r="U53" i="38"/>
  <c r="AA52" i="38"/>
  <c r="Y52" i="38" s="1"/>
  <c r="U52" i="38"/>
  <c r="AA51" i="38"/>
  <c r="Y51" i="38" s="1"/>
  <c r="W51" i="38"/>
  <c r="U51" i="38"/>
  <c r="AA50" i="38"/>
  <c r="Y50" i="38" s="1"/>
  <c r="Y88" i="38" s="1"/>
  <c r="U50" i="38"/>
  <c r="U88" i="38" s="1"/>
  <c r="AA49" i="38"/>
  <c r="Y49" i="38" s="1"/>
  <c r="Y81" i="38" s="1"/>
  <c r="U49" i="38"/>
  <c r="U81" i="38" s="1"/>
  <c r="AA48" i="38"/>
  <c r="Y48" i="38" s="1"/>
  <c r="U48" i="38"/>
  <c r="AA47" i="38"/>
  <c r="Y47" i="38" s="1"/>
  <c r="Y82" i="38" s="1"/>
  <c r="U47" i="38"/>
  <c r="U82" i="38" s="1"/>
  <c r="AA46" i="38"/>
  <c r="Y46" i="38" s="1"/>
  <c r="U46" i="38"/>
  <c r="AA45" i="38"/>
  <c r="Y45" i="38" s="1"/>
  <c r="U45" i="38"/>
  <c r="AA44" i="38"/>
  <c r="Y44" i="38" s="1"/>
  <c r="U44" i="38"/>
  <c r="AA43" i="38"/>
  <c r="Y43" i="38" s="1"/>
  <c r="U43" i="38"/>
  <c r="AA42" i="38"/>
  <c r="Y42" i="38" s="1"/>
  <c r="U42" i="38"/>
  <c r="AA41" i="38"/>
  <c r="Y41" i="38" s="1"/>
  <c r="U41" i="38"/>
  <c r="AA40" i="38"/>
  <c r="Y40" i="38" s="1"/>
  <c r="U40" i="38"/>
  <c r="AA39" i="38"/>
  <c r="Y39" i="38" s="1"/>
  <c r="U39" i="38"/>
  <c r="AA38" i="38"/>
  <c r="Y38" i="38" s="1"/>
  <c r="U38" i="38"/>
  <c r="AA37" i="38"/>
  <c r="Y37" i="38" s="1"/>
  <c r="U37" i="38"/>
  <c r="AA36" i="38"/>
  <c r="Y36" i="38" s="1"/>
  <c r="U36" i="38"/>
  <c r="AA35" i="38"/>
  <c r="Y35" i="38" s="1"/>
  <c r="U35" i="38"/>
  <c r="AA34" i="38"/>
  <c r="Y34" i="38" s="1"/>
  <c r="U34" i="38"/>
  <c r="AA33" i="38"/>
  <c r="Y33" i="38" s="1"/>
  <c r="U33" i="38"/>
  <c r="AA32" i="38"/>
  <c r="Y32" i="38" s="1"/>
  <c r="U32" i="38"/>
  <c r="AA31" i="38"/>
  <c r="Y31" i="38" s="1"/>
  <c r="U31" i="38"/>
  <c r="AA30" i="38"/>
  <c r="Y30" i="38" s="1"/>
  <c r="W30" i="38"/>
  <c r="U30" i="38"/>
  <c r="AA29" i="38"/>
  <c r="Y29" i="38" s="1"/>
  <c r="W29" i="38"/>
  <c r="U29" i="38"/>
  <c r="AA28" i="38"/>
  <c r="Y28" i="38" s="1"/>
  <c r="W28" i="38"/>
  <c r="U28" i="38"/>
  <c r="AA27" i="38"/>
  <c r="Y27" i="38" s="1"/>
  <c r="W27" i="38"/>
  <c r="U27" i="38"/>
  <c r="AA26" i="38"/>
  <c r="Y26" i="38" s="1"/>
  <c r="W26" i="38"/>
  <c r="U26" i="38"/>
  <c r="AA25" i="38"/>
  <c r="Y25" i="38" s="1"/>
  <c r="W25" i="38"/>
  <c r="U25" i="38"/>
  <c r="AA24" i="38"/>
  <c r="Y24" i="38" s="1"/>
  <c r="W24" i="38"/>
  <c r="U24" i="38"/>
  <c r="AA23" i="38"/>
  <c r="Y23" i="38" s="1"/>
  <c r="W23" i="38"/>
  <c r="U23" i="38"/>
  <c r="AA22" i="38"/>
  <c r="Y22" i="38" s="1"/>
  <c r="W22" i="38"/>
  <c r="U22" i="38"/>
  <c r="AA21" i="38"/>
  <c r="Y21" i="38" s="1"/>
  <c r="W21" i="38"/>
  <c r="U21" i="38"/>
  <c r="AA20" i="38"/>
  <c r="Y20" i="38" s="1"/>
  <c r="U20" i="38"/>
  <c r="AA19" i="38"/>
  <c r="Y19" i="38" s="1"/>
  <c r="W19" i="38"/>
  <c r="U19" i="38"/>
  <c r="AA18" i="38"/>
  <c r="Y18" i="38" s="1"/>
  <c r="U18" i="38"/>
  <c r="AA17" i="38"/>
  <c r="Y17" i="38" s="1"/>
  <c r="W17" i="38"/>
  <c r="U17" i="38"/>
  <c r="AA16" i="38"/>
  <c r="Y16" i="38" s="1"/>
  <c r="U16" i="38"/>
  <c r="AA15" i="38"/>
  <c r="Y15" i="38" s="1"/>
  <c r="W15" i="38"/>
  <c r="U15" i="38"/>
  <c r="AA14" i="38"/>
  <c r="Y14" i="38" s="1"/>
  <c r="W14" i="38"/>
  <c r="U14" i="38"/>
  <c r="AA13" i="38"/>
  <c r="Y13" i="38" s="1"/>
  <c r="W13" i="38"/>
  <c r="U13" i="38"/>
  <c r="AA12" i="38"/>
  <c r="AA11" i="38"/>
  <c r="Y11" i="38"/>
  <c r="W11" i="38"/>
  <c r="U11" i="38"/>
  <c r="AA10" i="38"/>
  <c r="Y10" i="38"/>
  <c r="W10" i="38"/>
  <c r="U10" i="38"/>
  <c r="AA9" i="38"/>
  <c r="Y9" i="38"/>
  <c r="W9" i="38"/>
  <c r="U9" i="38"/>
  <c r="AA8" i="38"/>
  <c r="Y8" i="38"/>
  <c r="W8" i="38"/>
  <c r="U8" i="38"/>
  <c r="AA7" i="38"/>
  <c r="Y7" i="38"/>
  <c r="W7" i="38"/>
  <c r="U7" i="38"/>
  <c r="AA117" i="37"/>
  <c r="Y117" i="37" s="1"/>
  <c r="W117" i="37"/>
  <c r="U117" i="37"/>
  <c r="AA116" i="37"/>
  <c r="Y116" i="37" s="1"/>
  <c r="W116" i="37"/>
  <c r="U116" i="37"/>
  <c r="AA115" i="37"/>
  <c r="Y115" i="37" s="1"/>
  <c r="W115" i="37"/>
  <c r="U115" i="37"/>
  <c r="AA114" i="37"/>
  <c r="Y114" i="37" s="1"/>
  <c r="W114" i="37"/>
  <c r="U114" i="37"/>
  <c r="AA113" i="37"/>
  <c r="Y113" i="37" s="1"/>
  <c r="W113" i="37"/>
  <c r="U113" i="37"/>
  <c r="AA112" i="37"/>
  <c r="Y112" i="37" s="1"/>
  <c r="W112" i="37"/>
  <c r="U112" i="37"/>
  <c r="AA111" i="37"/>
  <c r="Y111" i="37" s="1"/>
  <c r="W111" i="37"/>
  <c r="U111" i="37"/>
  <c r="AA110" i="37"/>
  <c r="Y110" i="37" s="1"/>
  <c r="U110" i="37"/>
  <c r="AA109" i="37"/>
  <c r="Y109" i="37" s="1"/>
  <c r="U109" i="37"/>
  <c r="AA108" i="37"/>
  <c r="Y108" i="37" s="1"/>
  <c r="W108" i="37"/>
  <c r="U108" i="37"/>
  <c r="AA107" i="37"/>
  <c r="Y107" i="37" s="1"/>
  <c r="U107" i="37"/>
  <c r="AA106" i="37"/>
  <c r="Y106" i="37" s="1"/>
  <c r="W106" i="37"/>
  <c r="U106" i="37"/>
  <c r="AA105" i="37"/>
  <c r="Y105" i="37" s="1"/>
  <c r="U105" i="37"/>
  <c r="AA104" i="37"/>
  <c r="Y104" i="37" s="1"/>
  <c r="W104" i="37"/>
  <c r="U104" i="37"/>
  <c r="AA103" i="37"/>
  <c r="Y103" i="37" s="1"/>
  <c r="W103" i="37"/>
  <c r="U103" i="37"/>
  <c r="AA102" i="37"/>
  <c r="Y102" i="37" s="1"/>
  <c r="U102" i="37"/>
  <c r="AA101" i="37"/>
  <c r="Y101" i="37" s="1"/>
  <c r="W101" i="37"/>
  <c r="U101" i="37"/>
  <c r="AA100" i="37"/>
  <c r="Y100" i="37" s="1"/>
  <c r="U100" i="37"/>
  <c r="AA99" i="37"/>
  <c r="Y99" i="37" s="1"/>
  <c r="W99" i="37"/>
  <c r="U99" i="37"/>
  <c r="AA98" i="37"/>
  <c r="Y98" i="37" s="1"/>
  <c r="U98" i="37"/>
  <c r="AA97" i="37"/>
  <c r="Y97" i="37" s="1"/>
  <c r="W97" i="37"/>
  <c r="U97" i="37"/>
  <c r="AA96" i="37"/>
  <c r="Y96" i="37" s="1"/>
  <c r="U96" i="37"/>
  <c r="AA95" i="37"/>
  <c r="Y95" i="37" s="1"/>
  <c r="W95" i="37"/>
  <c r="U95" i="37"/>
  <c r="AA94" i="37"/>
  <c r="Y94" i="37" s="1"/>
  <c r="U94" i="37"/>
  <c r="AA93" i="37"/>
  <c r="Y93" i="37" s="1"/>
  <c r="W93" i="37"/>
  <c r="U93" i="37"/>
  <c r="AA92" i="37"/>
  <c r="Y92" i="37" s="1"/>
  <c r="U92" i="37"/>
  <c r="AA91" i="37"/>
  <c r="Y91" i="37" s="1"/>
  <c r="U91" i="37"/>
  <c r="AA90" i="37"/>
  <c r="AA89" i="37"/>
  <c r="AA88" i="37"/>
  <c r="AA87" i="37"/>
  <c r="Y87" i="37" s="1"/>
  <c r="U87" i="37"/>
  <c r="AA86" i="37"/>
  <c r="Y86" i="37" s="1"/>
  <c r="W86" i="37"/>
  <c r="U86" i="37"/>
  <c r="AA85" i="37"/>
  <c r="Y85" i="37" s="1"/>
  <c r="U85" i="37"/>
  <c r="AA84" i="37"/>
  <c r="Y84" i="37" s="1"/>
  <c r="W84" i="37"/>
  <c r="U84" i="37"/>
  <c r="AA83" i="37"/>
  <c r="Y83" i="37" s="1"/>
  <c r="U83" i="37"/>
  <c r="AA82" i="37"/>
  <c r="AA81" i="37"/>
  <c r="AA80" i="37"/>
  <c r="Y80" i="37" s="1"/>
  <c r="U80" i="37"/>
  <c r="AA79" i="37"/>
  <c r="Y79" i="37" s="1"/>
  <c r="U79" i="37"/>
  <c r="AA78" i="37"/>
  <c r="Y78" i="37" s="1"/>
  <c r="W78" i="37"/>
  <c r="U78" i="37"/>
  <c r="AA77" i="37"/>
  <c r="Y77" i="37" s="1"/>
  <c r="U77" i="37"/>
  <c r="AA76" i="37"/>
  <c r="Y76" i="37" s="1"/>
  <c r="W76" i="37"/>
  <c r="U76" i="37"/>
  <c r="AA75" i="37"/>
  <c r="Y75" i="37" s="1"/>
  <c r="U75" i="37"/>
  <c r="AA74" i="37"/>
  <c r="Y74" i="37" s="1"/>
  <c r="W74" i="37"/>
  <c r="U74" i="37"/>
  <c r="AA73" i="37"/>
  <c r="Y73" i="37" s="1"/>
  <c r="U73" i="37"/>
  <c r="AA72" i="37"/>
  <c r="Y72" i="37" s="1"/>
  <c r="W72" i="37"/>
  <c r="U72" i="37"/>
  <c r="AA71" i="37"/>
  <c r="Y71" i="37" s="1"/>
  <c r="U71" i="37"/>
  <c r="AA70" i="37"/>
  <c r="Y70" i="37" s="1"/>
  <c r="W70" i="37"/>
  <c r="U70" i="37"/>
  <c r="AA69" i="37"/>
  <c r="Y69" i="37" s="1"/>
  <c r="U69" i="37"/>
  <c r="AA68" i="37"/>
  <c r="Y68" i="37" s="1"/>
  <c r="W68" i="37"/>
  <c r="U68" i="37"/>
  <c r="AA67" i="37"/>
  <c r="Y67" i="37" s="1"/>
  <c r="U67" i="37"/>
  <c r="AA66" i="37"/>
  <c r="Y66" i="37" s="1"/>
  <c r="U66" i="37"/>
  <c r="AA65" i="37"/>
  <c r="Y65" i="37" s="1"/>
  <c r="U65" i="37"/>
  <c r="AA61" i="37"/>
  <c r="Y61" i="37" s="1"/>
  <c r="Y89" i="37" s="1"/>
  <c r="U61" i="37"/>
  <c r="U89" i="37" s="1"/>
  <c r="AA60" i="37"/>
  <c r="Y60" i="37" s="1"/>
  <c r="U60" i="37"/>
  <c r="AA59" i="37"/>
  <c r="V59" i="37"/>
  <c r="AA58" i="37"/>
  <c r="AA57" i="37"/>
  <c r="Y57" i="37" s="1"/>
  <c r="Y90" i="37" s="1"/>
  <c r="U57" i="37"/>
  <c r="U90" i="37" s="1"/>
  <c r="AA56" i="37"/>
  <c r="Y56" i="37" s="1"/>
  <c r="U56" i="37"/>
  <c r="AA55" i="37"/>
  <c r="Y55" i="37" s="1"/>
  <c r="W55" i="37"/>
  <c r="U55" i="37"/>
  <c r="AA54" i="37"/>
  <c r="Y54" i="37" s="1"/>
  <c r="U54" i="37"/>
  <c r="AA53" i="37"/>
  <c r="Y53" i="37" s="1"/>
  <c r="U53" i="37"/>
  <c r="AA52" i="37"/>
  <c r="Y52" i="37" s="1"/>
  <c r="U52" i="37"/>
  <c r="AA51" i="37"/>
  <c r="Y51" i="37" s="1"/>
  <c r="W51" i="37"/>
  <c r="U51" i="37"/>
  <c r="AA50" i="37"/>
  <c r="Y50" i="37" s="1"/>
  <c r="Y88" i="37" s="1"/>
  <c r="U50" i="37"/>
  <c r="U88" i="37" s="1"/>
  <c r="AA49" i="37"/>
  <c r="Y49" i="37" s="1"/>
  <c r="Y81" i="37" s="1"/>
  <c r="W49" i="37"/>
  <c r="W81" i="37" s="1"/>
  <c r="U49" i="37"/>
  <c r="U81" i="37" s="1"/>
  <c r="AA48" i="37"/>
  <c r="Y48" i="37" s="1"/>
  <c r="U48" i="37"/>
  <c r="AA47" i="37"/>
  <c r="Y47" i="37" s="1"/>
  <c r="Y82" i="37" s="1"/>
  <c r="U47" i="37"/>
  <c r="U82" i="37" s="1"/>
  <c r="AA46" i="37"/>
  <c r="Y46" i="37" s="1"/>
  <c r="U46" i="37"/>
  <c r="AA45" i="37"/>
  <c r="Y45" i="37" s="1"/>
  <c r="U45" i="37"/>
  <c r="AA44" i="37"/>
  <c r="Y44" i="37" s="1"/>
  <c r="U44" i="37"/>
  <c r="AA43" i="37"/>
  <c r="Y43" i="37" s="1"/>
  <c r="U43" i="37"/>
  <c r="AA42" i="37"/>
  <c r="Y42" i="37" s="1"/>
  <c r="U42" i="37"/>
  <c r="AA41" i="37"/>
  <c r="Y41" i="37" s="1"/>
  <c r="U41" i="37"/>
  <c r="AA40" i="37"/>
  <c r="Y40" i="37" s="1"/>
  <c r="U40" i="37"/>
  <c r="AA39" i="37"/>
  <c r="Y39" i="37" s="1"/>
  <c r="U39" i="37"/>
  <c r="AA38" i="37"/>
  <c r="Y38" i="37" s="1"/>
  <c r="U38" i="37"/>
  <c r="AA37" i="37"/>
  <c r="Y37" i="37" s="1"/>
  <c r="U37" i="37"/>
  <c r="AA36" i="37"/>
  <c r="Y36" i="37" s="1"/>
  <c r="U36" i="37"/>
  <c r="AA35" i="37"/>
  <c r="Y35" i="37" s="1"/>
  <c r="U35" i="37"/>
  <c r="AA34" i="37"/>
  <c r="Y34" i="37" s="1"/>
  <c r="U34" i="37"/>
  <c r="AA33" i="37"/>
  <c r="Y33" i="37" s="1"/>
  <c r="U33" i="37"/>
  <c r="AA32" i="37"/>
  <c r="Y32" i="37" s="1"/>
  <c r="U32" i="37"/>
  <c r="AA31" i="37"/>
  <c r="Y31" i="37" s="1"/>
  <c r="U31" i="37"/>
  <c r="AA30" i="37"/>
  <c r="Y30" i="37" s="1"/>
  <c r="W30" i="37"/>
  <c r="U30" i="37"/>
  <c r="AA29" i="37"/>
  <c r="Y29" i="37" s="1"/>
  <c r="W29" i="37"/>
  <c r="U29" i="37"/>
  <c r="AA28" i="37"/>
  <c r="Y28" i="37" s="1"/>
  <c r="W28" i="37"/>
  <c r="U28" i="37"/>
  <c r="AA27" i="37"/>
  <c r="Y27" i="37" s="1"/>
  <c r="W27" i="37"/>
  <c r="U27" i="37"/>
  <c r="AA26" i="37"/>
  <c r="Y26" i="37" s="1"/>
  <c r="W26" i="37"/>
  <c r="U26" i="37"/>
  <c r="AA25" i="37"/>
  <c r="Y25" i="37" s="1"/>
  <c r="W25" i="37"/>
  <c r="U25" i="37"/>
  <c r="AA24" i="37"/>
  <c r="Y24" i="37" s="1"/>
  <c r="W24" i="37"/>
  <c r="U24" i="37"/>
  <c r="AA23" i="37"/>
  <c r="Y23" i="37" s="1"/>
  <c r="W23" i="37"/>
  <c r="U23" i="37"/>
  <c r="AA22" i="37"/>
  <c r="Y22" i="37" s="1"/>
  <c r="W22" i="37"/>
  <c r="U22" i="37"/>
  <c r="AA21" i="37"/>
  <c r="Y21" i="37" s="1"/>
  <c r="W21" i="37"/>
  <c r="U21" i="37"/>
  <c r="AA20" i="37"/>
  <c r="Y20" i="37" s="1"/>
  <c r="U20" i="37"/>
  <c r="AA19" i="37"/>
  <c r="Y19" i="37" s="1"/>
  <c r="W19" i="37"/>
  <c r="U19" i="37"/>
  <c r="AA18" i="37"/>
  <c r="Y18" i="37" s="1"/>
  <c r="U18" i="37"/>
  <c r="AA17" i="37"/>
  <c r="Y17" i="37" s="1"/>
  <c r="W17" i="37"/>
  <c r="U17" i="37"/>
  <c r="AA16" i="37"/>
  <c r="Y16" i="37" s="1"/>
  <c r="U16" i="37"/>
  <c r="AA15" i="37"/>
  <c r="Y15" i="37" s="1"/>
  <c r="W15" i="37"/>
  <c r="U15" i="37"/>
  <c r="AA14" i="37"/>
  <c r="Y14" i="37" s="1"/>
  <c r="W14" i="37"/>
  <c r="U14" i="37"/>
  <c r="AA13" i="37"/>
  <c r="Y13" i="37" s="1"/>
  <c r="W13" i="37"/>
  <c r="U13" i="37"/>
  <c r="AA12" i="37"/>
  <c r="AA11" i="37"/>
  <c r="Y11" i="37"/>
  <c r="W11" i="37"/>
  <c r="U11" i="37"/>
  <c r="AA10" i="37"/>
  <c r="Y10" i="37"/>
  <c r="W10" i="37"/>
  <c r="U10" i="37"/>
  <c r="AA9" i="37"/>
  <c r="Y9" i="37"/>
  <c r="W9" i="37"/>
  <c r="U9" i="37"/>
  <c r="AA8" i="37"/>
  <c r="Y8" i="37"/>
  <c r="W8" i="37"/>
  <c r="U8" i="37"/>
  <c r="AA7" i="37"/>
  <c r="Y7" i="37"/>
  <c r="W7" i="37"/>
  <c r="U7" i="37"/>
  <c r="AA117" i="36"/>
  <c r="Y117" i="36" s="1"/>
  <c r="W117" i="36"/>
  <c r="U117" i="36"/>
  <c r="AA116" i="36"/>
  <c r="Y116" i="36" s="1"/>
  <c r="W116" i="36"/>
  <c r="U116" i="36"/>
  <c r="AA115" i="36"/>
  <c r="Y115" i="36" s="1"/>
  <c r="W115" i="36"/>
  <c r="U115" i="36"/>
  <c r="AA114" i="36"/>
  <c r="Y114" i="36" s="1"/>
  <c r="W114" i="36"/>
  <c r="U114" i="36"/>
  <c r="AA113" i="36"/>
  <c r="Y113" i="36" s="1"/>
  <c r="W113" i="36"/>
  <c r="U113" i="36"/>
  <c r="AA112" i="36"/>
  <c r="Y112" i="36" s="1"/>
  <c r="W112" i="36"/>
  <c r="U112" i="36"/>
  <c r="AA111" i="36"/>
  <c r="Y111" i="36" s="1"/>
  <c r="W111" i="36"/>
  <c r="U111" i="36"/>
  <c r="AA110" i="36"/>
  <c r="Y110" i="36" s="1"/>
  <c r="U110" i="36"/>
  <c r="AA109" i="36"/>
  <c r="Y109" i="36" s="1"/>
  <c r="U109" i="36"/>
  <c r="AA108" i="36"/>
  <c r="Y108" i="36" s="1"/>
  <c r="W108" i="36"/>
  <c r="U108" i="36"/>
  <c r="AA107" i="36"/>
  <c r="Y107" i="36" s="1"/>
  <c r="U107" i="36"/>
  <c r="AA106" i="36"/>
  <c r="Y106" i="36" s="1"/>
  <c r="U106" i="36"/>
  <c r="AA105" i="36"/>
  <c r="Y105" i="36" s="1"/>
  <c r="U105" i="36"/>
  <c r="AA104" i="36"/>
  <c r="Y104" i="36" s="1"/>
  <c r="W104" i="36"/>
  <c r="U104" i="36"/>
  <c r="AA103" i="36"/>
  <c r="Y103" i="36" s="1"/>
  <c r="U103" i="36"/>
  <c r="AA102" i="36"/>
  <c r="Y102" i="36" s="1"/>
  <c r="U102" i="36"/>
  <c r="AA101" i="36"/>
  <c r="Y101" i="36" s="1"/>
  <c r="U101" i="36"/>
  <c r="AA100" i="36"/>
  <c r="Y100" i="36" s="1"/>
  <c r="W100" i="36"/>
  <c r="U100" i="36"/>
  <c r="AA99" i="36"/>
  <c r="Y99" i="36" s="1"/>
  <c r="U99" i="36"/>
  <c r="AA98" i="36"/>
  <c r="Y98" i="36" s="1"/>
  <c r="W98" i="36"/>
  <c r="U98" i="36"/>
  <c r="AA97" i="36"/>
  <c r="Y97" i="36" s="1"/>
  <c r="U97" i="36"/>
  <c r="AA96" i="36"/>
  <c r="Y96" i="36" s="1"/>
  <c r="W96" i="36"/>
  <c r="U96" i="36"/>
  <c r="AA95" i="36"/>
  <c r="Y95" i="36" s="1"/>
  <c r="U95" i="36"/>
  <c r="AA94" i="36"/>
  <c r="Y94" i="36" s="1"/>
  <c r="U94" i="36"/>
  <c r="AA93" i="36"/>
  <c r="Y93" i="36" s="1"/>
  <c r="U93" i="36"/>
  <c r="AA92" i="36"/>
  <c r="Y92" i="36" s="1"/>
  <c r="U92" i="36"/>
  <c r="AA91" i="36"/>
  <c r="Y91" i="36" s="1"/>
  <c r="U91" i="36"/>
  <c r="AA90" i="36"/>
  <c r="AA89" i="36"/>
  <c r="AA88" i="36"/>
  <c r="AA87" i="36"/>
  <c r="Y87" i="36" s="1"/>
  <c r="U87" i="36"/>
  <c r="AA86" i="36"/>
  <c r="Y86" i="36" s="1"/>
  <c r="W86" i="36"/>
  <c r="U86" i="36"/>
  <c r="AA85" i="36"/>
  <c r="Y85" i="36" s="1"/>
  <c r="U85" i="36"/>
  <c r="AA84" i="36"/>
  <c r="Y84" i="36" s="1"/>
  <c r="U84" i="36"/>
  <c r="AA83" i="36"/>
  <c r="Y83" i="36" s="1"/>
  <c r="U83" i="36"/>
  <c r="AA82" i="36"/>
  <c r="AA81" i="36"/>
  <c r="AA80" i="36"/>
  <c r="Y80" i="36" s="1"/>
  <c r="U80" i="36"/>
  <c r="AA79" i="36"/>
  <c r="Y79" i="36" s="1"/>
  <c r="W79" i="36"/>
  <c r="U79" i="36"/>
  <c r="AA78" i="36"/>
  <c r="Y78" i="36" s="1"/>
  <c r="U78" i="36"/>
  <c r="AA77" i="36"/>
  <c r="Y77" i="36" s="1"/>
  <c r="U77" i="36"/>
  <c r="AA76" i="36"/>
  <c r="Y76" i="36" s="1"/>
  <c r="U76" i="36"/>
  <c r="AA75" i="36"/>
  <c r="Y75" i="36" s="1"/>
  <c r="W75" i="36"/>
  <c r="U75" i="36"/>
  <c r="AA74" i="36"/>
  <c r="Y74" i="36" s="1"/>
  <c r="U74" i="36"/>
  <c r="AA73" i="36"/>
  <c r="Y73" i="36" s="1"/>
  <c r="W73" i="36"/>
  <c r="U73" i="36"/>
  <c r="AA72" i="36"/>
  <c r="Y72" i="36" s="1"/>
  <c r="U72" i="36"/>
  <c r="AA71" i="36"/>
  <c r="Y71" i="36" s="1"/>
  <c r="W71" i="36"/>
  <c r="U71" i="36"/>
  <c r="AA70" i="36"/>
  <c r="Y70" i="36" s="1"/>
  <c r="U70" i="36"/>
  <c r="AA69" i="36"/>
  <c r="Y69" i="36" s="1"/>
  <c r="U69" i="36"/>
  <c r="AA68" i="36"/>
  <c r="Y68" i="36" s="1"/>
  <c r="U68" i="36"/>
  <c r="AA67" i="36"/>
  <c r="Y67" i="36" s="1"/>
  <c r="U67" i="36"/>
  <c r="AA66" i="36"/>
  <c r="Y66" i="36" s="1"/>
  <c r="U66" i="36"/>
  <c r="AA65" i="36"/>
  <c r="Y65" i="36" s="1"/>
  <c r="U65" i="36"/>
  <c r="AA61" i="36"/>
  <c r="Y61" i="36" s="1"/>
  <c r="Y89" i="36" s="1"/>
  <c r="U61" i="36"/>
  <c r="U89" i="36" s="1"/>
  <c r="AA60" i="36"/>
  <c r="Y60" i="36" s="1"/>
  <c r="U60" i="36"/>
  <c r="AA59" i="36"/>
  <c r="V59" i="36"/>
  <c r="AA58" i="36"/>
  <c r="AA57" i="36"/>
  <c r="Y57" i="36" s="1"/>
  <c r="Y90" i="36" s="1"/>
  <c r="U57" i="36"/>
  <c r="U90" i="36" s="1"/>
  <c r="AA56" i="36"/>
  <c r="Y56" i="36" s="1"/>
  <c r="U56" i="36"/>
  <c r="AA55" i="36"/>
  <c r="Y55" i="36" s="1"/>
  <c r="U55" i="36"/>
  <c r="AA54" i="36"/>
  <c r="Y54" i="36" s="1"/>
  <c r="U54" i="36"/>
  <c r="AA53" i="36"/>
  <c r="Y53" i="36" s="1"/>
  <c r="U53" i="36"/>
  <c r="AA52" i="36"/>
  <c r="Y52" i="36" s="1"/>
  <c r="U52" i="36"/>
  <c r="AA51" i="36"/>
  <c r="Y51" i="36" s="1"/>
  <c r="U51" i="36"/>
  <c r="AA50" i="36"/>
  <c r="Y50" i="36" s="1"/>
  <c r="Y88" i="36" s="1"/>
  <c r="U50" i="36"/>
  <c r="U88" i="36" s="1"/>
  <c r="AA49" i="36"/>
  <c r="Y49" i="36" s="1"/>
  <c r="Y81" i="36" s="1"/>
  <c r="U49" i="36"/>
  <c r="U81" i="36" s="1"/>
  <c r="AA48" i="36"/>
  <c r="Y48" i="36" s="1"/>
  <c r="U48" i="36"/>
  <c r="AA47" i="36"/>
  <c r="Y47" i="36" s="1"/>
  <c r="Y82" i="36" s="1"/>
  <c r="U47" i="36"/>
  <c r="U82" i="36" s="1"/>
  <c r="AA46" i="36"/>
  <c r="Y46" i="36" s="1"/>
  <c r="U46" i="36"/>
  <c r="AA45" i="36"/>
  <c r="Y45" i="36" s="1"/>
  <c r="U45" i="36"/>
  <c r="AA44" i="36"/>
  <c r="Y44" i="36" s="1"/>
  <c r="U44" i="36"/>
  <c r="AA43" i="36"/>
  <c r="Y43" i="36" s="1"/>
  <c r="U43" i="36"/>
  <c r="AA42" i="36"/>
  <c r="Y42" i="36" s="1"/>
  <c r="W42" i="36"/>
  <c r="U42" i="36"/>
  <c r="AA41" i="36"/>
  <c r="Y41" i="36" s="1"/>
  <c r="U41" i="36"/>
  <c r="AA40" i="36"/>
  <c r="Y40" i="36" s="1"/>
  <c r="U40" i="36"/>
  <c r="AA39" i="36"/>
  <c r="Y39" i="36" s="1"/>
  <c r="U39" i="36"/>
  <c r="AA38" i="36"/>
  <c r="Y38" i="36" s="1"/>
  <c r="U38" i="36"/>
  <c r="AA37" i="36"/>
  <c r="Y37" i="36" s="1"/>
  <c r="U37" i="36"/>
  <c r="AA36" i="36"/>
  <c r="Y36" i="36" s="1"/>
  <c r="U36" i="36"/>
  <c r="AA35" i="36"/>
  <c r="Y35" i="36" s="1"/>
  <c r="U35" i="36"/>
  <c r="AA34" i="36"/>
  <c r="Y34" i="36" s="1"/>
  <c r="U34" i="36"/>
  <c r="AA33" i="36"/>
  <c r="Y33" i="36" s="1"/>
  <c r="U33" i="36"/>
  <c r="AA32" i="36"/>
  <c r="Y32" i="36" s="1"/>
  <c r="U32" i="36"/>
  <c r="AA31" i="36"/>
  <c r="Y31" i="36" s="1"/>
  <c r="U31" i="36"/>
  <c r="AA30" i="36"/>
  <c r="Y30" i="36" s="1"/>
  <c r="U30" i="36"/>
  <c r="AA29" i="36"/>
  <c r="Y29" i="36" s="1"/>
  <c r="U29" i="36"/>
  <c r="AA28" i="36"/>
  <c r="Y28" i="36" s="1"/>
  <c r="U28" i="36"/>
  <c r="AA27" i="36"/>
  <c r="Y27" i="36" s="1"/>
  <c r="U27" i="36"/>
  <c r="AA26" i="36"/>
  <c r="Y26" i="36" s="1"/>
  <c r="U26" i="36"/>
  <c r="AA25" i="36"/>
  <c r="Y25" i="36" s="1"/>
  <c r="U25" i="36"/>
  <c r="AA24" i="36"/>
  <c r="Y24" i="36" s="1"/>
  <c r="U24" i="36"/>
  <c r="AA23" i="36"/>
  <c r="Y23" i="36" s="1"/>
  <c r="U23" i="36"/>
  <c r="AA22" i="36"/>
  <c r="Y22" i="36" s="1"/>
  <c r="U22" i="36"/>
  <c r="AA21" i="36"/>
  <c r="Y21" i="36" s="1"/>
  <c r="U21" i="36"/>
  <c r="AA20" i="36"/>
  <c r="Y20" i="36" s="1"/>
  <c r="U20" i="36"/>
  <c r="AA19" i="36"/>
  <c r="Y19" i="36" s="1"/>
  <c r="W19" i="36"/>
  <c r="U19" i="36"/>
  <c r="AA18" i="36"/>
  <c r="Y18" i="36" s="1"/>
  <c r="U18" i="36"/>
  <c r="AA17" i="36"/>
  <c r="Y17" i="36" s="1"/>
  <c r="W17" i="36"/>
  <c r="U17" i="36"/>
  <c r="AA16" i="36"/>
  <c r="Y16" i="36" s="1"/>
  <c r="U16" i="36"/>
  <c r="AA15" i="36"/>
  <c r="Y15" i="36" s="1"/>
  <c r="U15" i="36"/>
  <c r="AA14" i="36"/>
  <c r="Y14" i="36" s="1"/>
  <c r="U14" i="36"/>
  <c r="AA13" i="36"/>
  <c r="Y13" i="36" s="1"/>
  <c r="W13" i="36"/>
  <c r="U13" i="36"/>
  <c r="AA12" i="36"/>
  <c r="AA11" i="36"/>
  <c r="Y11" i="36"/>
  <c r="W11" i="36"/>
  <c r="U11" i="36"/>
  <c r="AA10" i="36"/>
  <c r="Y10" i="36"/>
  <c r="W10" i="36"/>
  <c r="U10" i="36"/>
  <c r="AA9" i="36"/>
  <c r="Y9" i="36"/>
  <c r="W9" i="36"/>
  <c r="U9" i="36"/>
  <c r="AA8" i="36"/>
  <c r="Y8" i="36"/>
  <c r="W8" i="36"/>
  <c r="U8" i="36"/>
  <c r="AA7" i="36"/>
  <c r="Y7" i="36"/>
  <c r="W7" i="36"/>
  <c r="U7" i="36"/>
  <c r="AA117" i="35"/>
  <c r="Y117" i="35" s="1"/>
  <c r="W117" i="35"/>
  <c r="U117" i="35"/>
  <c r="AA116" i="35"/>
  <c r="Y116" i="35" s="1"/>
  <c r="W116" i="35"/>
  <c r="U116" i="35"/>
  <c r="AA115" i="35"/>
  <c r="Y115" i="35" s="1"/>
  <c r="W115" i="35"/>
  <c r="U115" i="35"/>
  <c r="AA114" i="35"/>
  <c r="Y114" i="35" s="1"/>
  <c r="W114" i="35"/>
  <c r="U114" i="35"/>
  <c r="AA113" i="35"/>
  <c r="Y113" i="35" s="1"/>
  <c r="W113" i="35"/>
  <c r="U113" i="35"/>
  <c r="AA112" i="35"/>
  <c r="Y112" i="35" s="1"/>
  <c r="W112" i="35"/>
  <c r="U112" i="35"/>
  <c r="AA111" i="35"/>
  <c r="Y111" i="35" s="1"/>
  <c r="U111" i="35"/>
  <c r="AA110" i="35"/>
  <c r="Y110" i="35" s="1"/>
  <c r="U110" i="35"/>
  <c r="AA109" i="35"/>
  <c r="Y109" i="35" s="1"/>
  <c r="U109" i="35"/>
  <c r="AA108" i="35"/>
  <c r="Y108" i="35" s="1"/>
  <c r="U108" i="35"/>
  <c r="AA107" i="35"/>
  <c r="Y107" i="35" s="1"/>
  <c r="U107" i="35"/>
  <c r="AA106" i="35"/>
  <c r="Y106" i="35" s="1"/>
  <c r="U106" i="35"/>
  <c r="AA105" i="35"/>
  <c r="Y105" i="35" s="1"/>
  <c r="U105" i="35"/>
  <c r="AA104" i="35"/>
  <c r="Y104" i="35" s="1"/>
  <c r="W104" i="35"/>
  <c r="U104" i="35"/>
  <c r="AA103" i="35"/>
  <c r="Y103" i="35" s="1"/>
  <c r="U103" i="35"/>
  <c r="AA102" i="35"/>
  <c r="Y102" i="35" s="1"/>
  <c r="U102" i="35"/>
  <c r="AA101" i="35"/>
  <c r="Y101" i="35" s="1"/>
  <c r="U101" i="35"/>
  <c r="AA100" i="35"/>
  <c r="Y100" i="35" s="1"/>
  <c r="U100" i="35"/>
  <c r="AA99" i="35"/>
  <c r="Y99" i="35" s="1"/>
  <c r="U99" i="35"/>
  <c r="AA98" i="35"/>
  <c r="Y98" i="35" s="1"/>
  <c r="W98" i="35"/>
  <c r="U98" i="35"/>
  <c r="AA97" i="35"/>
  <c r="Y97" i="35" s="1"/>
  <c r="U97" i="35"/>
  <c r="AA96" i="35"/>
  <c r="Y96" i="35" s="1"/>
  <c r="U96" i="35"/>
  <c r="AA95" i="35"/>
  <c r="Y95" i="35" s="1"/>
  <c r="U95" i="35"/>
  <c r="AA94" i="35"/>
  <c r="Y94" i="35" s="1"/>
  <c r="U94" i="35"/>
  <c r="AA93" i="35"/>
  <c r="Y93" i="35" s="1"/>
  <c r="U93" i="35"/>
  <c r="AA92" i="35"/>
  <c r="Y92" i="35" s="1"/>
  <c r="U92" i="35"/>
  <c r="AA91" i="35"/>
  <c r="Y91" i="35" s="1"/>
  <c r="U91" i="35"/>
  <c r="AA90" i="35"/>
  <c r="AA89" i="35"/>
  <c r="AA88" i="35"/>
  <c r="AA87" i="35"/>
  <c r="Y87" i="35" s="1"/>
  <c r="W87" i="35"/>
  <c r="U87" i="35"/>
  <c r="AA86" i="35"/>
  <c r="Y86" i="35" s="1"/>
  <c r="U86" i="35"/>
  <c r="AA85" i="35"/>
  <c r="Y85" i="35" s="1"/>
  <c r="U85" i="35"/>
  <c r="AA84" i="35"/>
  <c r="Y84" i="35" s="1"/>
  <c r="U84" i="35"/>
  <c r="AA83" i="35"/>
  <c r="Y83" i="35" s="1"/>
  <c r="W83" i="35"/>
  <c r="U83" i="35"/>
  <c r="AA82" i="35"/>
  <c r="AA81" i="35"/>
  <c r="AA80" i="35"/>
  <c r="Y80" i="35" s="1"/>
  <c r="U80" i="35"/>
  <c r="AA79" i="35"/>
  <c r="Y79" i="35" s="1"/>
  <c r="W79" i="35"/>
  <c r="U79" i="35"/>
  <c r="AA78" i="35"/>
  <c r="Y78" i="35" s="1"/>
  <c r="U78" i="35"/>
  <c r="AA77" i="35"/>
  <c r="Y77" i="35" s="1"/>
  <c r="W77" i="35"/>
  <c r="U77" i="35"/>
  <c r="AA76" i="35"/>
  <c r="Y76" i="35" s="1"/>
  <c r="U76" i="35"/>
  <c r="AA75" i="35"/>
  <c r="Y75" i="35" s="1"/>
  <c r="W75" i="35"/>
  <c r="U75" i="35"/>
  <c r="AA74" i="35"/>
  <c r="Y74" i="35" s="1"/>
  <c r="U74" i="35"/>
  <c r="AA73" i="35"/>
  <c r="Y73" i="35" s="1"/>
  <c r="W73" i="35"/>
  <c r="U73" i="35"/>
  <c r="AA72" i="35"/>
  <c r="Y72" i="35" s="1"/>
  <c r="U72" i="35"/>
  <c r="AA71" i="35"/>
  <c r="Y71" i="35" s="1"/>
  <c r="W71" i="35"/>
  <c r="U71" i="35"/>
  <c r="AA70" i="35"/>
  <c r="Y70" i="35" s="1"/>
  <c r="U70" i="35"/>
  <c r="AA69" i="35"/>
  <c r="Y69" i="35" s="1"/>
  <c r="U69" i="35"/>
  <c r="AA68" i="35"/>
  <c r="Y68" i="35" s="1"/>
  <c r="U68" i="35"/>
  <c r="AA67" i="35"/>
  <c r="Y67" i="35" s="1"/>
  <c r="U67" i="35"/>
  <c r="AA66" i="35"/>
  <c r="Y66" i="35" s="1"/>
  <c r="U66" i="35"/>
  <c r="AA65" i="35"/>
  <c r="Y65" i="35" s="1"/>
  <c r="U65" i="35"/>
  <c r="AA61" i="35"/>
  <c r="Y61" i="35" s="1"/>
  <c r="Y89" i="35" s="1"/>
  <c r="U61" i="35"/>
  <c r="U89" i="35" s="1"/>
  <c r="AA60" i="35"/>
  <c r="Y60" i="35" s="1"/>
  <c r="U60" i="35"/>
  <c r="AA59" i="35"/>
  <c r="V59" i="35"/>
  <c r="AA58" i="35"/>
  <c r="AA57" i="35"/>
  <c r="Y57" i="35" s="1"/>
  <c r="Y90" i="35" s="1"/>
  <c r="U57" i="35"/>
  <c r="U90" i="35" s="1"/>
  <c r="AA56" i="35"/>
  <c r="Y56" i="35" s="1"/>
  <c r="U56" i="35"/>
  <c r="AA55" i="35"/>
  <c r="Y55" i="35" s="1"/>
  <c r="U55" i="35"/>
  <c r="AA54" i="35"/>
  <c r="Y54" i="35" s="1"/>
  <c r="U54" i="35"/>
  <c r="AA53" i="35"/>
  <c r="Y53" i="35" s="1"/>
  <c r="U53" i="35"/>
  <c r="AA52" i="35"/>
  <c r="Y52" i="35" s="1"/>
  <c r="W52" i="35"/>
  <c r="U52" i="35"/>
  <c r="AA51" i="35"/>
  <c r="Y51" i="35" s="1"/>
  <c r="U51" i="35"/>
  <c r="AA50" i="35"/>
  <c r="Y50" i="35" s="1"/>
  <c r="Y88" i="35" s="1"/>
  <c r="U50" i="35"/>
  <c r="U88" i="35" s="1"/>
  <c r="AA49" i="35"/>
  <c r="Y49" i="35" s="1"/>
  <c r="Y81" i="35" s="1"/>
  <c r="U49" i="35"/>
  <c r="U81" i="35" s="1"/>
  <c r="AA48" i="35"/>
  <c r="Y48" i="35" s="1"/>
  <c r="U48" i="35"/>
  <c r="AA47" i="35"/>
  <c r="Y47" i="35" s="1"/>
  <c r="Y82" i="35" s="1"/>
  <c r="U47" i="35"/>
  <c r="U82" i="35" s="1"/>
  <c r="AA46" i="35"/>
  <c r="Y46" i="35" s="1"/>
  <c r="U46" i="35"/>
  <c r="AA45" i="35"/>
  <c r="Y45" i="35" s="1"/>
  <c r="U45" i="35"/>
  <c r="AA44" i="35"/>
  <c r="Y44" i="35" s="1"/>
  <c r="U44" i="35"/>
  <c r="AA43" i="35"/>
  <c r="Y43" i="35" s="1"/>
  <c r="U43" i="35"/>
  <c r="AA42" i="35"/>
  <c r="Y42" i="35" s="1"/>
  <c r="U42" i="35"/>
  <c r="AA41" i="35"/>
  <c r="Y41" i="35" s="1"/>
  <c r="U41" i="35"/>
  <c r="AA40" i="35"/>
  <c r="Y40" i="35" s="1"/>
  <c r="W40" i="35"/>
  <c r="U40" i="35"/>
  <c r="AA39" i="35"/>
  <c r="Y39" i="35" s="1"/>
  <c r="U39" i="35"/>
  <c r="AA38" i="35"/>
  <c r="Y38" i="35" s="1"/>
  <c r="W38" i="35"/>
  <c r="U38" i="35"/>
  <c r="AA37" i="35"/>
  <c r="Y37" i="35" s="1"/>
  <c r="U37" i="35"/>
  <c r="AA36" i="35"/>
  <c r="Y36" i="35" s="1"/>
  <c r="W36" i="35"/>
  <c r="U36" i="35"/>
  <c r="AA35" i="35"/>
  <c r="Y35" i="35" s="1"/>
  <c r="U35" i="35"/>
  <c r="AA34" i="35"/>
  <c r="Y34" i="35" s="1"/>
  <c r="W34" i="35"/>
  <c r="U34" i="35"/>
  <c r="AA33" i="35"/>
  <c r="Y33" i="35" s="1"/>
  <c r="U33" i="35"/>
  <c r="AA32" i="35"/>
  <c r="Y32" i="35"/>
  <c r="W32" i="35"/>
  <c r="U32" i="35"/>
  <c r="AA31" i="35"/>
  <c r="Y31" i="35"/>
  <c r="W31" i="35"/>
  <c r="U31" i="35"/>
  <c r="AA30" i="35"/>
  <c r="Y30" i="35" s="1"/>
  <c r="W30" i="35"/>
  <c r="U30" i="35"/>
  <c r="AA29" i="35"/>
  <c r="Y29" i="35" s="1"/>
  <c r="W29" i="35"/>
  <c r="U29" i="35"/>
  <c r="AA28" i="35"/>
  <c r="Y28" i="35" s="1"/>
  <c r="U28" i="35"/>
  <c r="AA27" i="35"/>
  <c r="Y27" i="35" s="1"/>
  <c r="U27" i="35"/>
  <c r="AA26" i="35"/>
  <c r="Y26" i="35" s="1"/>
  <c r="U26" i="35"/>
  <c r="AA25" i="35"/>
  <c r="Y25" i="35" s="1"/>
  <c r="U25" i="35"/>
  <c r="AA24" i="35"/>
  <c r="Y24" i="35" s="1"/>
  <c r="W24" i="35"/>
  <c r="U24" i="35"/>
  <c r="AA23" i="35"/>
  <c r="Y23" i="35" s="1"/>
  <c r="U23" i="35"/>
  <c r="AA22" i="35"/>
  <c r="Y22" i="35" s="1"/>
  <c r="U22" i="35"/>
  <c r="AA21" i="35"/>
  <c r="Y21" i="35" s="1"/>
  <c r="U21" i="35"/>
  <c r="AA20" i="35"/>
  <c r="Y20" i="35" s="1"/>
  <c r="U20" i="35"/>
  <c r="AA19" i="35"/>
  <c r="Y19" i="35" s="1"/>
  <c r="U19" i="35"/>
  <c r="AA18" i="35"/>
  <c r="Y18" i="35" s="1"/>
  <c r="U18" i="35"/>
  <c r="AA17" i="35"/>
  <c r="Y17" i="35" s="1"/>
  <c r="U17" i="35"/>
  <c r="AA16" i="35"/>
  <c r="Y16" i="35" s="1"/>
  <c r="U16" i="35"/>
  <c r="AA15" i="35"/>
  <c r="Y15" i="35" s="1"/>
  <c r="U15" i="35"/>
  <c r="AA14" i="35"/>
  <c r="Y14" i="35" s="1"/>
  <c r="U14" i="35"/>
  <c r="AA13" i="35"/>
  <c r="Y13" i="35" s="1"/>
  <c r="U13" i="35"/>
  <c r="AA12" i="35"/>
  <c r="AA11" i="35"/>
  <c r="Y11" i="35"/>
  <c r="W11" i="35"/>
  <c r="U11" i="35"/>
  <c r="AA10" i="35"/>
  <c r="Y10" i="35"/>
  <c r="W10" i="35"/>
  <c r="U10" i="35"/>
  <c r="AA9" i="35"/>
  <c r="Y9" i="35"/>
  <c r="W9" i="35"/>
  <c r="U9" i="35"/>
  <c r="AA8" i="35"/>
  <c r="Y8" i="35"/>
  <c r="W8" i="35"/>
  <c r="U8" i="35"/>
  <c r="AA7" i="35"/>
  <c r="Y7" i="35"/>
  <c r="W7" i="35"/>
  <c r="U7" i="35"/>
  <c r="AA117" i="34"/>
  <c r="Y117" i="34"/>
  <c r="W117" i="34"/>
  <c r="U117" i="34"/>
  <c r="AA116" i="34"/>
  <c r="Y116" i="34"/>
  <c r="W116" i="34"/>
  <c r="U116" i="34"/>
  <c r="AA115" i="34"/>
  <c r="Y115" i="34"/>
  <c r="W115" i="34"/>
  <c r="U115" i="34"/>
  <c r="AA114" i="34"/>
  <c r="Y114" i="34"/>
  <c r="W114" i="34"/>
  <c r="U114" i="34"/>
  <c r="AA113" i="34"/>
  <c r="Y113" i="34"/>
  <c r="W113" i="34"/>
  <c r="U113" i="34"/>
  <c r="AA112" i="34"/>
  <c r="Y112" i="34"/>
  <c r="W112" i="34"/>
  <c r="U112" i="34"/>
  <c r="AA111" i="34"/>
  <c r="Y111" i="34"/>
  <c r="W111" i="34"/>
  <c r="U111" i="34"/>
  <c r="AA110" i="34"/>
  <c r="Y110" i="34" s="1"/>
  <c r="U110" i="34"/>
  <c r="AA109" i="34"/>
  <c r="Y109" i="34" s="1"/>
  <c r="U109" i="34"/>
  <c r="AA108" i="34"/>
  <c r="Y108" i="34" s="1"/>
  <c r="W108" i="34"/>
  <c r="U108" i="34"/>
  <c r="AA107" i="34"/>
  <c r="Y107" i="34" s="1"/>
  <c r="U107" i="34"/>
  <c r="AA106" i="34"/>
  <c r="Y106" i="34" s="1"/>
  <c r="W106" i="34"/>
  <c r="U106" i="34"/>
  <c r="AA105" i="34"/>
  <c r="Y105" i="34" s="1"/>
  <c r="U105" i="34"/>
  <c r="AA104" i="34"/>
  <c r="Y104" i="34" s="1"/>
  <c r="W104" i="34"/>
  <c r="U104" i="34"/>
  <c r="AA103" i="34"/>
  <c r="Y103" i="34" s="1"/>
  <c r="W103" i="34"/>
  <c r="U103" i="34"/>
  <c r="AA102" i="34"/>
  <c r="Y102" i="34" s="1"/>
  <c r="W102" i="34"/>
  <c r="U102" i="34"/>
  <c r="AA101" i="34"/>
  <c r="Y101" i="34" s="1"/>
  <c r="W101" i="34"/>
  <c r="U101" i="34"/>
  <c r="AA100" i="34"/>
  <c r="Y100" i="34" s="1"/>
  <c r="U100" i="34"/>
  <c r="AA99" i="34"/>
  <c r="Y99" i="34" s="1"/>
  <c r="W99" i="34"/>
  <c r="U99" i="34"/>
  <c r="AA98" i="34"/>
  <c r="Y98" i="34" s="1"/>
  <c r="W98" i="34"/>
  <c r="U98" i="34"/>
  <c r="AA97" i="34"/>
  <c r="Y97" i="34" s="1"/>
  <c r="W97" i="34"/>
  <c r="U97" i="34"/>
  <c r="AA96" i="34"/>
  <c r="Y96" i="34" s="1"/>
  <c r="W96" i="34"/>
  <c r="U96" i="34"/>
  <c r="AA95" i="34"/>
  <c r="Y95" i="34" s="1"/>
  <c r="W95" i="34"/>
  <c r="U95" i="34"/>
  <c r="AA94" i="34"/>
  <c r="Y94" i="34" s="1"/>
  <c r="U94" i="34"/>
  <c r="AA93" i="34"/>
  <c r="Y93" i="34" s="1"/>
  <c r="U93" i="34"/>
  <c r="AA92" i="34"/>
  <c r="Y92" i="34" s="1"/>
  <c r="U92" i="34"/>
  <c r="AA91" i="34"/>
  <c r="Y91" i="34" s="1"/>
  <c r="U91" i="34"/>
  <c r="AA90" i="34"/>
  <c r="AA89" i="34"/>
  <c r="AA88" i="34"/>
  <c r="AA87" i="34"/>
  <c r="Y87" i="34" s="1"/>
  <c r="U87" i="34"/>
  <c r="AA86" i="34"/>
  <c r="Y86" i="34" s="1"/>
  <c r="U86" i="34"/>
  <c r="AA85" i="34"/>
  <c r="Y85" i="34" s="1"/>
  <c r="U85" i="34"/>
  <c r="AA84" i="34"/>
  <c r="Y84" i="34" s="1"/>
  <c r="U84" i="34"/>
  <c r="AA83" i="34"/>
  <c r="Y83" i="34" s="1"/>
  <c r="U83" i="34"/>
  <c r="AA82" i="34"/>
  <c r="AA81" i="34"/>
  <c r="AA80" i="34"/>
  <c r="Y80" i="34" s="1"/>
  <c r="U80" i="34"/>
  <c r="AA79" i="34"/>
  <c r="Y79" i="34" s="1"/>
  <c r="W79" i="34"/>
  <c r="U79" i="34"/>
  <c r="AA78" i="34"/>
  <c r="Y78" i="34" s="1"/>
  <c r="U78" i="34"/>
  <c r="AA77" i="34"/>
  <c r="Y77" i="34" s="1"/>
  <c r="U77" i="34"/>
  <c r="AA76" i="34"/>
  <c r="Y76" i="34" s="1"/>
  <c r="U76" i="34"/>
  <c r="AA75" i="34"/>
  <c r="Y75" i="34" s="1"/>
  <c r="W75" i="34"/>
  <c r="U75" i="34"/>
  <c r="AA74" i="34"/>
  <c r="Y74" i="34" s="1"/>
  <c r="U74" i="34"/>
  <c r="AA73" i="34"/>
  <c r="Y73" i="34" s="1"/>
  <c r="W73" i="34"/>
  <c r="U73" i="34"/>
  <c r="AA72" i="34"/>
  <c r="Y72" i="34" s="1"/>
  <c r="U72" i="34"/>
  <c r="AA71" i="34"/>
  <c r="Y71" i="34" s="1"/>
  <c r="W71" i="34"/>
  <c r="U71" i="34"/>
  <c r="AA70" i="34"/>
  <c r="Y70" i="34" s="1"/>
  <c r="U70" i="34"/>
  <c r="AA69" i="34"/>
  <c r="Y69" i="34" s="1"/>
  <c r="W69" i="34"/>
  <c r="U69" i="34"/>
  <c r="AA68" i="34"/>
  <c r="Y68" i="34" s="1"/>
  <c r="U68" i="34"/>
  <c r="AA67" i="34"/>
  <c r="Y67" i="34" s="1"/>
  <c r="U67" i="34"/>
  <c r="AA66" i="34"/>
  <c r="Y66" i="34" s="1"/>
  <c r="U66" i="34"/>
  <c r="AA65" i="34"/>
  <c r="Y65" i="34" s="1"/>
  <c r="U65" i="34"/>
  <c r="AA61" i="34"/>
  <c r="Y61" i="34" s="1"/>
  <c r="Y89" i="34" s="1"/>
  <c r="U61" i="34"/>
  <c r="U89" i="34" s="1"/>
  <c r="AA60" i="34"/>
  <c r="Y60" i="34" s="1"/>
  <c r="U60" i="34"/>
  <c r="AA59" i="34"/>
  <c r="V59" i="34"/>
  <c r="AA58" i="34"/>
  <c r="AA57" i="34"/>
  <c r="Y57" i="34" s="1"/>
  <c r="Y90" i="34" s="1"/>
  <c r="U57" i="34"/>
  <c r="U90" i="34" s="1"/>
  <c r="AA56" i="34"/>
  <c r="Y56" i="34" s="1"/>
  <c r="U56" i="34"/>
  <c r="AA55" i="34"/>
  <c r="Y55" i="34" s="1"/>
  <c r="U55" i="34"/>
  <c r="AA54" i="34"/>
  <c r="Y54" i="34" s="1"/>
  <c r="W54" i="34"/>
  <c r="U54" i="34"/>
  <c r="AA53" i="34"/>
  <c r="Y53" i="34" s="1"/>
  <c r="U53" i="34"/>
  <c r="AA52" i="34"/>
  <c r="Y52" i="34" s="1"/>
  <c r="W52" i="34"/>
  <c r="U52" i="34"/>
  <c r="AA51" i="34"/>
  <c r="Y51" i="34" s="1"/>
  <c r="U51" i="34"/>
  <c r="AA50" i="34"/>
  <c r="Y50" i="34" s="1"/>
  <c r="Y88" i="34" s="1"/>
  <c r="U50" i="34"/>
  <c r="U88" i="34" s="1"/>
  <c r="AA49" i="34"/>
  <c r="Y49" i="34" s="1"/>
  <c r="Y81" i="34" s="1"/>
  <c r="U49" i="34"/>
  <c r="U81" i="34" s="1"/>
  <c r="AA48" i="34"/>
  <c r="Y48" i="34" s="1"/>
  <c r="U48" i="34"/>
  <c r="AA47" i="34"/>
  <c r="Y47" i="34" s="1"/>
  <c r="Y82" i="34" s="1"/>
  <c r="U47" i="34"/>
  <c r="U82" i="34" s="1"/>
  <c r="AA46" i="34"/>
  <c r="Y46" i="34" s="1"/>
  <c r="U46" i="34"/>
  <c r="AA45" i="34"/>
  <c r="Y45" i="34" s="1"/>
  <c r="U45" i="34"/>
  <c r="AA44" i="34"/>
  <c r="Y44" i="34" s="1"/>
  <c r="U44" i="34"/>
  <c r="AA43" i="34"/>
  <c r="Y43" i="34" s="1"/>
  <c r="U43" i="34"/>
  <c r="AA42" i="34"/>
  <c r="Y42" i="34" s="1"/>
  <c r="U42" i="34"/>
  <c r="AA41" i="34"/>
  <c r="Y41" i="34" s="1"/>
  <c r="U41" i="34"/>
  <c r="AA40" i="34"/>
  <c r="Y40" i="34" s="1"/>
  <c r="U40" i="34"/>
  <c r="AA39" i="34"/>
  <c r="Y39" i="34" s="1"/>
  <c r="U39" i="34"/>
  <c r="AA38" i="34"/>
  <c r="Y38" i="34" s="1"/>
  <c r="U38" i="34"/>
  <c r="AA37" i="34"/>
  <c r="Y37" i="34" s="1"/>
  <c r="U37" i="34"/>
  <c r="AA36" i="34"/>
  <c r="Y36" i="34" s="1"/>
  <c r="U36" i="34"/>
  <c r="AA35" i="34"/>
  <c r="Y35" i="34" s="1"/>
  <c r="U35" i="34"/>
  <c r="AA34" i="34"/>
  <c r="Y34" i="34" s="1"/>
  <c r="U34" i="34"/>
  <c r="AA33" i="34"/>
  <c r="Y33" i="34" s="1"/>
  <c r="U33" i="34"/>
  <c r="AA32" i="34"/>
  <c r="Y32" i="34" s="1"/>
  <c r="U32" i="34"/>
  <c r="AA31" i="34"/>
  <c r="Y31" i="34" s="1"/>
  <c r="U31" i="34"/>
  <c r="AA30" i="34"/>
  <c r="Y30" i="34" s="1"/>
  <c r="W30" i="34"/>
  <c r="U30" i="34"/>
  <c r="AA29" i="34"/>
  <c r="Y29" i="34" s="1"/>
  <c r="U29" i="34"/>
  <c r="AA28" i="34"/>
  <c r="Y28" i="34" s="1"/>
  <c r="W28" i="34"/>
  <c r="U28" i="34"/>
  <c r="AA27" i="34"/>
  <c r="Y27" i="34" s="1"/>
  <c r="U27" i="34"/>
  <c r="AA26" i="34"/>
  <c r="Y26" i="34" s="1"/>
  <c r="W26" i="34"/>
  <c r="U26" i="34"/>
  <c r="AA25" i="34"/>
  <c r="Y25" i="34" s="1"/>
  <c r="U25" i="34"/>
  <c r="AA24" i="34"/>
  <c r="Y24" i="34"/>
  <c r="W24" i="34"/>
  <c r="U24" i="34"/>
  <c r="AA23" i="34"/>
  <c r="Y23" i="34"/>
  <c r="W23" i="34"/>
  <c r="U23" i="34"/>
  <c r="AA22" i="34"/>
  <c r="Y22" i="34"/>
  <c r="W22" i="34"/>
  <c r="U22" i="34"/>
  <c r="AA21" i="34"/>
  <c r="Y21" i="34"/>
  <c r="W21" i="34"/>
  <c r="U21" i="34"/>
  <c r="AA20" i="34"/>
  <c r="Y20" i="34" s="1"/>
  <c r="U20" i="34"/>
  <c r="AA19" i="34"/>
  <c r="Y19" i="34" s="1"/>
  <c r="W19" i="34"/>
  <c r="U19" i="34"/>
  <c r="AA18" i="34"/>
  <c r="Y18" i="34" s="1"/>
  <c r="U18" i="34"/>
  <c r="AA17" i="34"/>
  <c r="Y17" i="34" s="1"/>
  <c r="W17" i="34"/>
  <c r="U17" i="34"/>
  <c r="AA16" i="34"/>
  <c r="Y16" i="34" s="1"/>
  <c r="U16" i="34"/>
  <c r="AA15" i="34"/>
  <c r="Y15" i="34" s="1"/>
  <c r="W15" i="34"/>
  <c r="U15" i="34"/>
  <c r="AA14" i="34"/>
  <c r="Y14" i="34" s="1"/>
  <c r="W14" i="34"/>
  <c r="U14" i="34"/>
  <c r="AA13" i="34"/>
  <c r="Y13" i="34" s="1"/>
  <c r="W13" i="34"/>
  <c r="U13" i="34"/>
  <c r="AA12" i="34"/>
  <c r="AA11" i="34"/>
  <c r="Y11" i="34"/>
  <c r="W11" i="34"/>
  <c r="U11" i="34"/>
  <c r="AA10" i="34"/>
  <c r="Y10" i="34"/>
  <c r="W10" i="34"/>
  <c r="U10" i="34"/>
  <c r="AA9" i="34"/>
  <c r="Y9" i="34"/>
  <c r="W9" i="34"/>
  <c r="U9" i="34"/>
  <c r="AA8" i="34"/>
  <c r="Y8" i="34"/>
  <c r="W8" i="34"/>
  <c r="U8" i="34"/>
  <c r="AA7" i="34"/>
  <c r="Y7" i="34"/>
  <c r="W7" i="34"/>
  <c r="U7" i="34"/>
  <c r="AA117" i="33"/>
  <c r="Y117" i="33" s="1"/>
  <c r="W117" i="33"/>
  <c r="U117" i="33"/>
  <c r="AA116" i="33"/>
  <c r="Y116" i="33" s="1"/>
  <c r="W116" i="33"/>
  <c r="U116" i="33"/>
  <c r="AA115" i="33"/>
  <c r="Y115" i="33" s="1"/>
  <c r="W115" i="33"/>
  <c r="U115" i="33"/>
  <c r="AA114" i="33"/>
  <c r="Y114" i="33" s="1"/>
  <c r="W114" i="33"/>
  <c r="U114" i="33"/>
  <c r="AA113" i="33"/>
  <c r="Y113" i="33" s="1"/>
  <c r="W113" i="33"/>
  <c r="U113" i="33"/>
  <c r="AA112" i="33"/>
  <c r="Y112" i="33" s="1"/>
  <c r="W112" i="33"/>
  <c r="U112" i="33"/>
  <c r="AA111" i="33"/>
  <c r="Y111" i="33" s="1"/>
  <c r="W111" i="33"/>
  <c r="U111" i="33"/>
  <c r="AA110" i="33"/>
  <c r="Y110" i="33" s="1"/>
  <c r="U110" i="33"/>
  <c r="AA109" i="33"/>
  <c r="Y109" i="33" s="1"/>
  <c r="U109" i="33"/>
  <c r="AA108" i="33"/>
  <c r="Y108" i="33" s="1"/>
  <c r="W108" i="33"/>
  <c r="U108" i="33"/>
  <c r="AA107" i="33"/>
  <c r="Y107" i="33" s="1"/>
  <c r="U107" i="33"/>
  <c r="AA106" i="33"/>
  <c r="Y106" i="33" s="1"/>
  <c r="W106" i="33"/>
  <c r="U106" i="33"/>
  <c r="AA105" i="33"/>
  <c r="Y105" i="33" s="1"/>
  <c r="U105" i="33"/>
  <c r="AA104" i="33"/>
  <c r="Y104" i="33" s="1"/>
  <c r="U104" i="33"/>
  <c r="AA103" i="33"/>
  <c r="Y103" i="33" s="1"/>
  <c r="W103" i="33"/>
  <c r="U103" i="33"/>
  <c r="AA102" i="33"/>
  <c r="Y102" i="33" s="1"/>
  <c r="U102" i="33"/>
  <c r="AA101" i="33"/>
  <c r="Y101" i="33" s="1"/>
  <c r="W101" i="33"/>
  <c r="U101" i="33"/>
  <c r="AA100" i="33"/>
  <c r="Y100" i="33" s="1"/>
  <c r="U100" i="33"/>
  <c r="AA99" i="33"/>
  <c r="Y99" i="33" s="1"/>
  <c r="W99" i="33"/>
  <c r="U99" i="33"/>
  <c r="AA98" i="33"/>
  <c r="Y98" i="33" s="1"/>
  <c r="U98" i="33"/>
  <c r="AA97" i="33"/>
  <c r="Y97" i="33" s="1"/>
  <c r="W97" i="33"/>
  <c r="U97" i="33"/>
  <c r="AA96" i="33"/>
  <c r="Y96" i="33" s="1"/>
  <c r="U96" i="33"/>
  <c r="AA95" i="33"/>
  <c r="Y95" i="33" s="1"/>
  <c r="W95" i="33"/>
  <c r="U95" i="33"/>
  <c r="AA94" i="33"/>
  <c r="Y94" i="33" s="1"/>
  <c r="U94" i="33"/>
  <c r="AA93" i="33"/>
  <c r="Y93" i="33" s="1"/>
  <c r="W93" i="33"/>
  <c r="U93" i="33"/>
  <c r="AA92" i="33"/>
  <c r="Y92" i="33" s="1"/>
  <c r="U92" i="33"/>
  <c r="AA91" i="33"/>
  <c r="Y91" i="33" s="1"/>
  <c r="U91" i="33"/>
  <c r="AA90" i="33"/>
  <c r="AA89" i="33"/>
  <c r="AA88" i="33"/>
  <c r="AA87" i="33"/>
  <c r="Y87" i="33" s="1"/>
  <c r="U87" i="33"/>
  <c r="AA86" i="33"/>
  <c r="Y86" i="33" s="1"/>
  <c r="W86" i="33"/>
  <c r="U86" i="33"/>
  <c r="AA85" i="33"/>
  <c r="Y85" i="33" s="1"/>
  <c r="U85" i="33"/>
  <c r="AA84" i="33"/>
  <c r="Y84" i="33" s="1"/>
  <c r="W84" i="33"/>
  <c r="U84" i="33"/>
  <c r="AA83" i="33"/>
  <c r="Y83" i="33" s="1"/>
  <c r="U83" i="33"/>
  <c r="AA82" i="33"/>
  <c r="AA81" i="33"/>
  <c r="AA80" i="33"/>
  <c r="Y80" i="33" s="1"/>
  <c r="U80" i="33"/>
  <c r="AA79" i="33"/>
  <c r="Y79" i="33" s="1"/>
  <c r="U79" i="33"/>
  <c r="AA78" i="33"/>
  <c r="Y78" i="33" s="1"/>
  <c r="W78" i="33"/>
  <c r="U78" i="33"/>
  <c r="AA77" i="33"/>
  <c r="Y77" i="33" s="1"/>
  <c r="U77" i="33"/>
  <c r="AA76" i="33"/>
  <c r="Y76" i="33" s="1"/>
  <c r="W76" i="33"/>
  <c r="U76" i="33"/>
  <c r="AA75" i="33"/>
  <c r="Y75" i="33" s="1"/>
  <c r="U75" i="33"/>
  <c r="AA74" i="33"/>
  <c r="Y74" i="33" s="1"/>
  <c r="W74" i="33"/>
  <c r="U74" i="33"/>
  <c r="AA73" i="33"/>
  <c r="Y73" i="33" s="1"/>
  <c r="U73" i="33"/>
  <c r="AA72" i="33"/>
  <c r="Y72" i="33" s="1"/>
  <c r="W72" i="33"/>
  <c r="U72" i="33"/>
  <c r="AA71" i="33"/>
  <c r="Y71" i="33" s="1"/>
  <c r="U71" i="33"/>
  <c r="AA70" i="33"/>
  <c r="Y70" i="33" s="1"/>
  <c r="W70" i="33"/>
  <c r="U70" i="33"/>
  <c r="AA69" i="33"/>
  <c r="Y69" i="33" s="1"/>
  <c r="U69" i="33"/>
  <c r="AA68" i="33"/>
  <c r="Y68" i="33" s="1"/>
  <c r="W68" i="33"/>
  <c r="U68" i="33"/>
  <c r="AA67" i="33"/>
  <c r="Y67" i="33" s="1"/>
  <c r="U67" i="33"/>
  <c r="AA66" i="33"/>
  <c r="Y66" i="33" s="1"/>
  <c r="U66" i="33"/>
  <c r="AA65" i="33"/>
  <c r="Y65" i="33" s="1"/>
  <c r="U65" i="33"/>
  <c r="AA61" i="33"/>
  <c r="Y61" i="33" s="1"/>
  <c r="Y89" i="33" s="1"/>
  <c r="U61" i="33"/>
  <c r="U89" i="33" s="1"/>
  <c r="AA60" i="33"/>
  <c r="Y60" i="33" s="1"/>
  <c r="U60" i="33"/>
  <c r="AA59" i="33"/>
  <c r="V59" i="33"/>
  <c r="AA58" i="33"/>
  <c r="AA57" i="33"/>
  <c r="Y57" i="33" s="1"/>
  <c r="Y90" i="33" s="1"/>
  <c r="U57" i="33"/>
  <c r="U90" i="33" s="1"/>
  <c r="AA56" i="33"/>
  <c r="Y56" i="33" s="1"/>
  <c r="U56" i="33"/>
  <c r="AA55" i="33"/>
  <c r="Y55" i="33" s="1"/>
  <c r="W55" i="33"/>
  <c r="U55" i="33"/>
  <c r="AA54" i="33"/>
  <c r="Y54" i="33" s="1"/>
  <c r="U54" i="33"/>
  <c r="AA53" i="33"/>
  <c r="Y53" i="33" s="1"/>
  <c r="U53" i="33"/>
  <c r="AA52" i="33"/>
  <c r="Y52" i="33" s="1"/>
  <c r="U52" i="33"/>
  <c r="AA51" i="33"/>
  <c r="Y51" i="33" s="1"/>
  <c r="W51" i="33"/>
  <c r="U51" i="33"/>
  <c r="AA50" i="33"/>
  <c r="Y50" i="33" s="1"/>
  <c r="Y88" i="33" s="1"/>
  <c r="U50" i="33"/>
  <c r="U88" i="33" s="1"/>
  <c r="AA49" i="33"/>
  <c r="Y49" i="33" s="1"/>
  <c r="Y81" i="33" s="1"/>
  <c r="U49" i="33"/>
  <c r="U81" i="33" s="1"/>
  <c r="AA48" i="33"/>
  <c r="Y48" i="33" s="1"/>
  <c r="U48" i="33"/>
  <c r="AA47" i="33"/>
  <c r="Y47" i="33" s="1"/>
  <c r="Y82" i="33" s="1"/>
  <c r="W47" i="33"/>
  <c r="W82" i="33" s="1"/>
  <c r="U47" i="33"/>
  <c r="U82" i="33" s="1"/>
  <c r="AA46" i="33"/>
  <c r="Y46" i="33" s="1"/>
  <c r="U46" i="33"/>
  <c r="AA45" i="33"/>
  <c r="Y45" i="33" s="1"/>
  <c r="U45" i="33"/>
  <c r="AA44" i="33"/>
  <c r="Y44" i="33" s="1"/>
  <c r="U44" i="33"/>
  <c r="AA43" i="33"/>
  <c r="Y43" i="33" s="1"/>
  <c r="U43" i="33"/>
  <c r="AA42" i="33"/>
  <c r="Y42" i="33" s="1"/>
  <c r="U42" i="33"/>
  <c r="AA41" i="33"/>
  <c r="Y41" i="33" s="1"/>
  <c r="U41" i="33"/>
  <c r="AA40" i="33"/>
  <c r="Y40" i="33" s="1"/>
  <c r="U40" i="33"/>
  <c r="AA39" i="33"/>
  <c r="Y39" i="33" s="1"/>
  <c r="U39" i="33"/>
  <c r="AA38" i="33"/>
  <c r="Y38" i="33" s="1"/>
  <c r="U38" i="33"/>
  <c r="AA37" i="33"/>
  <c r="Y37" i="33" s="1"/>
  <c r="U37" i="33"/>
  <c r="AA36" i="33"/>
  <c r="Y36" i="33" s="1"/>
  <c r="U36" i="33"/>
  <c r="AA35" i="33"/>
  <c r="Y35" i="33" s="1"/>
  <c r="U35" i="33"/>
  <c r="AA34" i="33"/>
  <c r="Y34" i="33" s="1"/>
  <c r="U34" i="33"/>
  <c r="AA33" i="33"/>
  <c r="Y33" i="33" s="1"/>
  <c r="U33" i="33"/>
  <c r="AA32" i="33"/>
  <c r="Y32" i="33" s="1"/>
  <c r="U32" i="33"/>
  <c r="AA31" i="33"/>
  <c r="Y31" i="33" s="1"/>
  <c r="U31" i="33"/>
  <c r="AA30" i="33"/>
  <c r="Y30" i="33" s="1"/>
  <c r="W30" i="33"/>
  <c r="U30" i="33"/>
  <c r="AA29" i="33"/>
  <c r="Y29" i="33" s="1"/>
  <c r="W29" i="33"/>
  <c r="U29" i="33"/>
  <c r="AA28" i="33"/>
  <c r="Y28" i="33" s="1"/>
  <c r="W28" i="33"/>
  <c r="U28" i="33"/>
  <c r="AA27" i="33"/>
  <c r="Y27" i="33" s="1"/>
  <c r="W27" i="33"/>
  <c r="U27" i="33"/>
  <c r="AA26" i="33"/>
  <c r="Y26" i="33" s="1"/>
  <c r="W26" i="33"/>
  <c r="U26" i="33"/>
  <c r="AA25" i="33"/>
  <c r="Y25" i="33" s="1"/>
  <c r="W25" i="33"/>
  <c r="U25" i="33"/>
  <c r="AA24" i="33"/>
  <c r="Y24" i="33" s="1"/>
  <c r="W24" i="33"/>
  <c r="U24" i="33"/>
  <c r="AA23" i="33"/>
  <c r="Y23" i="33" s="1"/>
  <c r="W23" i="33"/>
  <c r="U23" i="33"/>
  <c r="AA22" i="33"/>
  <c r="Y22" i="33" s="1"/>
  <c r="W22" i="33"/>
  <c r="U22" i="33"/>
  <c r="AA21" i="33"/>
  <c r="Y21" i="33" s="1"/>
  <c r="W21" i="33"/>
  <c r="U21" i="33"/>
  <c r="AA20" i="33"/>
  <c r="Y20" i="33" s="1"/>
  <c r="U20" i="33"/>
  <c r="AA19" i="33"/>
  <c r="Y19" i="33" s="1"/>
  <c r="W19" i="33"/>
  <c r="U19" i="33"/>
  <c r="AA18" i="33"/>
  <c r="Y18" i="33" s="1"/>
  <c r="U18" i="33"/>
  <c r="AA17" i="33"/>
  <c r="Y17" i="33" s="1"/>
  <c r="W17" i="33"/>
  <c r="U17" i="33"/>
  <c r="AA16" i="33"/>
  <c r="Y16" i="33" s="1"/>
  <c r="U16" i="33"/>
  <c r="AA15" i="33"/>
  <c r="Y15" i="33" s="1"/>
  <c r="W15" i="33"/>
  <c r="U15" i="33"/>
  <c r="AA14" i="33"/>
  <c r="Y14" i="33" s="1"/>
  <c r="W14" i="33"/>
  <c r="U14" i="33"/>
  <c r="AA13" i="33"/>
  <c r="Y13" i="33" s="1"/>
  <c r="W13" i="33"/>
  <c r="U13" i="33"/>
  <c r="AA12" i="33"/>
  <c r="AA11" i="33"/>
  <c r="Y11" i="33"/>
  <c r="W11" i="33"/>
  <c r="U11" i="33"/>
  <c r="AA10" i="33"/>
  <c r="Y10" i="33"/>
  <c r="W10" i="33"/>
  <c r="U10" i="33"/>
  <c r="AA9" i="33"/>
  <c r="Y9" i="33"/>
  <c r="W9" i="33"/>
  <c r="U9" i="33"/>
  <c r="AA8" i="33"/>
  <c r="Y8" i="33"/>
  <c r="W8" i="33"/>
  <c r="U8" i="33"/>
  <c r="AA7" i="33"/>
  <c r="Y7" i="33"/>
  <c r="W7" i="33"/>
  <c r="U7" i="33"/>
  <c r="AA117" i="32"/>
  <c r="Y117" i="32" s="1"/>
  <c r="W117" i="32"/>
  <c r="U117" i="32"/>
  <c r="AA116" i="32"/>
  <c r="Y116" i="32" s="1"/>
  <c r="W116" i="32"/>
  <c r="U116" i="32"/>
  <c r="AA115" i="32"/>
  <c r="Y115" i="32" s="1"/>
  <c r="W115" i="32"/>
  <c r="U115" i="32"/>
  <c r="AA114" i="32"/>
  <c r="Y114" i="32" s="1"/>
  <c r="W114" i="32"/>
  <c r="U114" i="32"/>
  <c r="AA113" i="32"/>
  <c r="Y113" i="32" s="1"/>
  <c r="W113" i="32"/>
  <c r="U113" i="32"/>
  <c r="AA112" i="32"/>
  <c r="Y112" i="32" s="1"/>
  <c r="W112" i="32"/>
  <c r="U112" i="32"/>
  <c r="AA111" i="32"/>
  <c r="Y111" i="32" s="1"/>
  <c r="W111" i="32"/>
  <c r="U111" i="32"/>
  <c r="AA110" i="32"/>
  <c r="Y110" i="32" s="1"/>
  <c r="U110" i="32"/>
  <c r="AA109" i="32"/>
  <c r="Y109" i="32" s="1"/>
  <c r="U109" i="32"/>
  <c r="AA108" i="32"/>
  <c r="Y108" i="32" s="1"/>
  <c r="W108" i="32"/>
  <c r="U108" i="32"/>
  <c r="AA107" i="32"/>
  <c r="Y107" i="32" s="1"/>
  <c r="U107" i="32"/>
  <c r="AA106" i="32"/>
  <c r="Y106" i="32" s="1"/>
  <c r="U106" i="32"/>
  <c r="AA105" i="32"/>
  <c r="Y105" i="32" s="1"/>
  <c r="U105" i="32"/>
  <c r="AA104" i="32"/>
  <c r="Y104" i="32" s="1"/>
  <c r="U104" i="32"/>
  <c r="AA103" i="32"/>
  <c r="Y103" i="32" s="1"/>
  <c r="W103" i="32"/>
  <c r="U103" i="32"/>
  <c r="AA102" i="32"/>
  <c r="Y102" i="32" s="1"/>
  <c r="U102" i="32"/>
  <c r="AA101" i="32"/>
  <c r="Y101" i="32" s="1"/>
  <c r="W101" i="32"/>
  <c r="U101" i="32"/>
  <c r="AA100" i="32"/>
  <c r="Y100" i="32" s="1"/>
  <c r="U100" i="32"/>
  <c r="AA99" i="32"/>
  <c r="Y99" i="32" s="1"/>
  <c r="W99" i="32"/>
  <c r="U99" i="32"/>
  <c r="AA98" i="32"/>
  <c r="Y98" i="32" s="1"/>
  <c r="U98" i="32"/>
  <c r="AA97" i="32"/>
  <c r="Y97" i="32" s="1"/>
  <c r="W97" i="32"/>
  <c r="U97" i="32"/>
  <c r="AA96" i="32"/>
  <c r="Y96" i="32" s="1"/>
  <c r="U96" i="32"/>
  <c r="AA95" i="32"/>
  <c r="Y95" i="32" s="1"/>
  <c r="U95" i="32"/>
  <c r="AA94" i="32"/>
  <c r="Y94" i="32" s="1"/>
  <c r="U94" i="32"/>
  <c r="AA93" i="32"/>
  <c r="Y93" i="32" s="1"/>
  <c r="U93" i="32"/>
  <c r="AA92" i="32"/>
  <c r="Y92" i="32" s="1"/>
  <c r="U92" i="32"/>
  <c r="AA91" i="32"/>
  <c r="Y91" i="32" s="1"/>
  <c r="U91" i="32"/>
  <c r="AA90" i="32"/>
  <c r="AA89" i="32"/>
  <c r="AA88" i="32"/>
  <c r="AA87" i="32"/>
  <c r="Y87" i="32" s="1"/>
  <c r="U87" i="32"/>
  <c r="AA86" i="32"/>
  <c r="Y86" i="32" s="1"/>
  <c r="W86" i="32"/>
  <c r="U86" i="32"/>
  <c r="AA85" i="32"/>
  <c r="Y85" i="32" s="1"/>
  <c r="U85" i="32"/>
  <c r="AA84" i="32"/>
  <c r="Y84" i="32" s="1"/>
  <c r="U84" i="32"/>
  <c r="AA83" i="32"/>
  <c r="Y83" i="32" s="1"/>
  <c r="U83" i="32"/>
  <c r="AA82" i="32"/>
  <c r="AA81" i="32"/>
  <c r="AA80" i="32"/>
  <c r="Y80" i="32" s="1"/>
  <c r="U80" i="32"/>
  <c r="AA79" i="32"/>
  <c r="Y79" i="32" s="1"/>
  <c r="U79" i="32"/>
  <c r="AA78" i="32"/>
  <c r="Y78" i="32" s="1"/>
  <c r="W78" i="32"/>
  <c r="U78" i="32"/>
  <c r="AA77" i="32"/>
  <c r="Y77" i="32" s="1"/>
  <c r="U77" i="32"/>
  <c r="AA76" i="32"/>
  <c r="Y76" i="32" s="1"/>
  <c r="W76" i="32"/>
  <c r="U76" i="32"/>
  <c r="AA75" i="32"/>
  <c r="Y75" i="32" s="1"/>
  <c r="U75" i="32"/>
  <c r="AA74" i="32"/>
  <c r="Y74" i="32" s="1"/>
  <c r="W74" i="32"/>
  <c r="U74" i="32"/>
  <c r="AA73" i="32"/>
  <c r="Y73" i="32" s="1"/>
  <c r="U73" i="32"/>
  <c r="AA72" i="32"/>
  <c r="Y72" i="32" s="1"/>
  <c r="U72" i="32"/>
  <c r="AA71" i="32"/>
  <c r="Y71" i="32" s="1"/>
  <c r="U71" i="32"/>
  <c r="AA70" i="32"/>
  <c r="Y70" i="32" s="1"/>
  <c r="W70" i="32"/>
  <c r="U70" i="32"/>
  <c r="AA69" i="32"/>
  <c r="Y69" i="32" s="1"/>
  <c r="U69" i="32"/>
  <c r="AA68" i="32"/>
  <c r="Y68" i="32" s="1"/>
  <c r="W68" i="32"/>
  <c r="U68" i="32"/>
  <c r="AA67" i="32"/>
  <c r="Y67" i="32" s="1"/>
  <c r="U67" i="32"/>
  <c r="AA66" i="32"/>
  <c r="Y66" i="32" s="1"/>
  <c r="U66" i="32"/>
  <c r="AA65" i="32"/>
  <c r="Y65" i="32" s="1"/>
  <c r="U65" i="32"/>
  <c r="AA61" i="32"/>
  <c r="Y61" i="32" s="1"/>
  <c r="Y89" i="32" s="1"/>
  <c r="U61" i="32"/>
  <c r="U89" i="32" s="1"/>
  <c r="AA60" i="32"/>
  <c r="Y60" i="32" s="1"/>
  <c r="U60" i="32"/>
  <c r="AA59" i="32"/>
  <c r="V59" i="32"/>
  <c r="AA58" i="32"/>
  <c r="AA57" i="32"/>
  <c r="Y57" i="32" s="1"/>
  <c r="Y90" i="32" s="1"/>
  <c r="U57" i="32"/>
  <c r="U90" i="32" s="1"/>
  <c r="AA56" i="32"/>
  <c r="Y56" i="32" s="1"/>
  <c r="U56" i="32"/>
  <c r="AA55" i="32"/>
  <c r="Y55" i="32" s="1"/>
  <c r="U55" i="32"/>
  <c r="AA54" i="32"/>
  <c r="Y54" i="32" s="1"/>
  <c r="U54" i="32"/>
  <c r="AA53" i="32"/>
  <c r="Y53" i="32" s="1"/>
  <c r="W53" i="32"/>
  <c r="U53" i="32"/>
  <c r="AA52" i="32"/>
  <c r="Y52" i="32" s="1"/>
  <c r="U52" i="32"/>
  <c r="AA51" i="32"/>
  <c r="Y51" i="32" s="1"/>
  <c r="U51" i="32"/>
  <c r="AA50" i="32"/>
  <c r="Y50" i="32" s="1"/>
  <c r="Y88" i="32" s="1"/>
  <c r="U50" i="32"/>
  <c r="U88" i="32" s="1"/>
  <c r="AA49" i="32"/>
  <c r="Y49" i="32" s="1"/>
  <c r="Y81" i="32" s="1"/>
  <c r="U49" i="32"/>
  <c r="U81" i="32" s="1"/>
  <c r="AA48" i="32"/>
  <c r="Y48" i="32" s="1"/>
  <c r="U48" i="32"/>
  <c r="AA47" i="32"/>
  <c r="Y47" i="32" s="1"/>
  <c r="Y82" i="32" s="1"/>
  <c r="U47" i="32"/>
  <c r="U82" i="32" s="1"/>
  <c r="AA46" i="32"/>
  <c r="Y46" i="32" s="1"/>
  <c r="U46" i="32"/>
  <c r="AA45" i="32"/>
  <c r="Y45" i="32" s="1"/>
  <c r="U45" i="32"/>
  <c r="AA44" i="32"/>
  <c r="Y44" i="32" s="1"/>
  <c r="U44" i="32"/>
  <c r="AA43" i="32"/>
  <c r="Y43" i="32" s="1"/>
  <c r="U43" i="32"/>
  <c r="AA42" i="32"/>
  <c r="Y42" i="32" s="1"/>
  <c r="U42" i="32"/>
  <c r="AA41" i="32"/>
  <c r="Y41" i="32" s="1"/>
  <c r="U41" i="32"/>
  <c r="AA40" i="32"/>
  <c r="Y40" i="32" s="1"/>
  <c r="U40" i="32"/>
  <c r="AA39" i="32"/>
  <c r="Y39" i="32" s="1"/>
  <c r="U39" i="32"/>
  <c r="AA38" i="32"/>
  <c r="Y38" i="32" s="1"/>
  <c r="U38" i="32"/>
  <c r="AA37" i="32"/>
  <c r="Y37" i="32" s="1"/>
  <c r="U37" i="32"/>
  <c r="AA36" i="32"/>
  <c r="Y36" i="32" s="1"/>
  <c r="U36" i="32"/>
  <c r="AA35" i="32"/>
  <c r="Y35" i="32" s="1"/>
  <c r="U35" i="32"/>
  <c r="AA34" i="32"/>
  <c r="Y34" i="32" s="1"/>
  <c r="U34" i="32"/>
  <c r="AA33" i="32"/>
  <c r="Y33" i="32" s="1"/>
  <c r="W33" i="32"/>
  <c r="U33" i="32"/>
  <c r="AA32" i="32"/>
  <c r="Y32" i="32" s="1"/>
  <c r="U32" i="32"/>
  <c r="AA31" i="32"/>
  <c r="Y31" i="32" s="1"/>
  <c r="U31" i="32"/>
  <c r="AA30" i="32"/>
  <c r="Y30" i="32" s="1"/>
  <c r="U30" i="32"/>
  <c r="AA29" i="32"/>
  <c r="Y29" i="32" s="1"/>
  <c r="W29" i="32"/>
  <c r="U29" i="32"/>
  <c r="AA28" i="32"/>
  <c r="Y28" i="32" s="1"/>
  <c r="U28" i="32"/>
  <c r="AA27" i="32"/>
  <c r="Y27" i="32" s="1"/>
  <c r="U27" i="32"/>
  <c r="AA26" i="32"/>
  <c r="Y26" i="32" s="1"/>
  <c r="U26" i="32"/>
  <c r="AA25" i="32"/>
  <c r="Y25" i="32" s="1"/>
  <c r="U25" i="32"/>
  <c r="AA24" i="32"/>
  <c r="Y24" i="32" s="1"/>
  <c r="U24" i="32"/>
  <c r="AA23" i="32"/>
  <c r="Y23" i="32" s="1"/>
  <c r="U23" i="32"/>
  <c r="AA22" i="32"/>
  <c r="Y22" i="32" s="1"/>
  <c r="U22" i="32"/>
  <c r="AA21" i="32"/>
  <c r="Y21" i="32" s="1"/>
  <c r="U21" i="32"/>
  <c r="AA20" i="32"/>
  <c r="Y20" i="32" s="1"/>
  <c r="U20" i="32"/>
  <c r="AA19" i="32"/>
  <c r="Y19" i="32" s="1"/>
  <c r="U19" i="32"/>
  <c r="AA18" i="32"/>
  <c r="Y18" i="32" s="1"/>
  <c r="U18" i="32"/>
  <c r="AA17" i="32"/>
  <c r="Y17" i="32" s="1"/>
  <c r="U17" i="32"/>
  <c r="AA16" i="32"/>
  <c r="Y16" i="32" s="1"/>
  <c r="U16" i="32"/>
  <c r="AA15" i="32"/>
  <c r="Y15" i="32" s="1"/>
  <c r="U15" i="32"/>
  <c r="AA14" i="32"/>
  <c r="Y14" i="32" s="1"/>
  <c r="U14" i="32"/>
  <c r="AA13" i="32"/>
  <c r="Y13" i="32" s="1"/>
  <c r="U13" i="32"/>
  <c r="AA12" i="32"/>
  <c r="AA11" i="32"/>
  <c r="Y11" i="32"/>
  <c r="W11" i="32"/>
  <c r="U11" i="32"/>
  <c r="AA10" i="32"/>
  <c r="Y10" i="32"/>
  <c r="W10" i="32"/>
  <c r="U10" i="32"/>
  <c r="AA9" i="32"/>
  <c r="Y9" i="32"/>
  <c r="W9" i="32"/>
  <c r="U9" i="32"/>
  <c r="AA8" i="32"/>
  <c r="Y8" i="32"/>
  <c r="W8" i="32"/>
  <c r="U8" i="32"/>
  <c r="AA7" i="32"/>
  <c r="Y7" i="32"/>
  <c r="W7" i="32"/>
  <c r="U7" i="32"/>
  <c r="AA117" i="31"/>
  <c r="Y117" i="31"/>
  <c r="W117" i="31"/>
  <c r="U117" i="31"/>
  <c r="AA116" i="31"/>
  <c r="Y116" i="31"/>
  <c r="W116" i="31"/>
  <c r="U116" i="31"/>
  <c r="AA115" i="31"/>
  <c r="Y115" i="31"/>
  <c r="W115" i="31"/>
  <c r="U115" i="31"/>
  <c r="AA114" i="31"/>
  <c r="Y114" i="31"/>
  <c r="W114" i="31"/>
  <c r="U114" i="31"/>
  <c r="AA113" i="31"/>
  <c r="Y113" i="31"/>
  <c r="W113" i="31"/>
  <c r="U113" i="31"/>
  <c r="AA112" i="31"/>
  <c r="Y112" i="31"/>
  <c r="W112" i="31"/>
  <c r="U112" i="31"/>
  <c r="AA111" i="31"/>
  <c r="Y111" i="31"/>
  <c r="W111" i="31"/>
  <c r="U111" i="31"/>
  <c r="AA110" i="31"/>
  <c r="Y110" i="31" s="1"/>
  <c r="U110" i="31"/>
  <c r="AA109" i="31"/>
  <c r="Y109" i="31" s="1"/>
  <c r="W109" i="31"/>
  <c r="U109" i="31"/>
  <c r="AA108" i="31"/>
  <c r="Y108" i="31" s="1"/>
  <c r="W108" i="31"/>
  <c r="U108" i="31"/>
  <c r="AA107" i="31"/>
  <c r="Y107" i="31" s="1"/>
  <c r="U107" i="31"/>
  <c r="AA106" i="31"/>
  <c r="Y106" i="31" s="1"/>
  <c r="U106" i="31"/>
  <c r="AA105" i="31"/>
  <c r="Y105" i="31" s="1"/>
  <c r="U105" i="31"/>
  <c r="AA104" i="31"/>
  <c r="Y104" i="31" s="1"/>
  <c r="W104" i="31"/>
  <c r="U104" i="31"/>
  <c r="AA103" i="31"/>
  <c r="Y103" i="31" s="1"/>
  <c r="W103" i="31"/>
  <c r="U103" i="31"/>
  <c r="AA102" i="31"/>
  <c r="Y102" i="31" s="1"/>
  <c r="U102" i="31"/>
  <c r="AA101" i="31"/>
  <c r="Y101" i="31" s="1"/>
  <c r="W101" i="31"/>
  <c r="U101" i="31"/>
  <c r="AA100" i="31"/>
  <c r="Y100" i="31" s="1"/>
  <c r="U100" i="31"/>
  <c r="AA99" i="31"/>
  <c r="Y99" i="31" s="1"/>
  <c r="W99" i="31"/>
  <c r="U99" i="31"/>
  <c r="AA98" i="31"/>
  <c r="Y98" i="31" s="1"/>
  <c r="U98" i="31"/>
  <c r="AA97" i="31"/>
  <c r="Y97" i="31" s="1"/>
  <c r="U97" i="31"/>
  <c r="AA96" i="31"/>
  <c r="Y96" i="31" s="1"/>
  <c r="U96" i="31"/>
  <c r="AA95" i="31"/>
  <c r="Y95" i="31" s="1"/>
  <c r="U95" i="31"/>
  <c r="AA94" i="31"/>
  <c r="Y94" i="31" s="1"/>
  <c r="U94" i="31"/>
  <c r="AA93" i="31"/>
  <c r="Y93" i="31" s="1"/>
  <c r="U93" i="31"/>
  <c r="AA92" i="31"/>
  <c r="Y92" i="31" s="1"/>
  <c r="U92" i="31"/>
  <c r="AA91" i="31"/>
  <c r="Y91" i="31" s="1"/>
  <c r="U91" i="31"/>
  <c r="AA90" i="31"/>
  <c r="AA89" i="31"/>
  <c r="AA88" i="31"/>
  <c r="AA87" i="31"/>
  <c r="Y87" i="31" s="1"/>
  <c r="U87" i="31"/>
  <c r="AA86" i="31"/>
  <c r="Y86" i="31" s="1"/>
  <c r="U86" i="31"/>
  <c r="AA85" i="31"/>
  <c r="Y85" i="31" s="1"/>
  <c r="U85" i="31"/>
  <c r="AA84" i="31"/>
  <c r="Y84" i="31" s="1"/>
  <c r="U84" i="31"/>
  <c r="AA83" i="31"/>
  <c r="Y83" i="31" s="1"/>
  <c r="U83" i="31"/>
  <c r="AA82" i="31"/>
  <c r="AA81" i="31"/>
  <c r="AA80" i="31"/>
  <c r="Y80" i="31" s="1"/>
  <c r="U80" i="31"/>
  <c r="AA79" i="31"/>
  <c r="Y79" i="31" s="1"/>
  <c r="W79" i="31"/>
  <c r="U79" i="31"/>
  <c r="AA78" i="31"/>
  <c r="Y78" i="31" s="1"/>
  <c r="U78" i="31"/>
  <c r="AA77" i="31"/>
  <c r="Y77" i="31" s="1"/>
  <c r="W77" i="31"/>
  <c r="U77" i="31"/>
  <c r="AA76" i="31"/>
  <c r="Y76" i="31" s="1"/>
  <c r="U76" i="31"/>
  <c r="AA75" i="31"/>
  <c r="Y75" i="31" s="1"/>
  <c r="W75" i="31"/>
  <c r="U75" i="31"/>
  <c r="AA74" i="31"/>
  <c r="Y74" i="31" s="1"/>
  <c r="U74" i="31"/>
  <c r="AA73" i="31"/>
  <c r="Y73" i="31" s="1"/>
  <c r="W73" i="31"/>
  <c r="U73" i="31"/>
  <c r="AA72" i="31"/>
  <c r="Y72" i="31" s="1"/>
  <c r="U72" i="31"/>
  <c r="AA71" i="31"/>
  <c r="Y71" i="31" s="1"/>
  <c r="W71" i="31"/>
  <c r="U71" i="31"/>
  <c r="AA70" i="31"/>
  <c r="Y70" i="31" s="1"/>
  <c r="U70" i="31"/>
  <c r="AA69" i="31"/>
  <c r="Y69" i="31" s="1"/>
  <c r="U69" i="31"/>
  <c r="AA68" i="31"/>
  <c r="Y68" i="31" s="1"/>
  <c r="U68" i="31"/>
  <c r="AA67" i="31"/>
  <c r="Y67" i="31" s="1"/>
  <c r="U67" i="31"/>
  <c r="AA66" i="31"/>
  <c r="Y66" i="31" s="1"/>
  <c r="U66" i="31"/>
  <c r="AA65" i="31"/>
  <c r="Y65" i="31" s="1"/>
  <c r="U65" i="31"/>
  <c r="AA61" i="31"/>
  <c r="Y61" i="31" s="1"/>
  <c r="Y89" i="31" s="1"/>
  <c r="U61" i="31"/>
  <c r="U89" i="31" s="1"/>
  <c r="AA60" i="31"/>
  <c r="Y60" i="31" s="1"/>
  <c r="U60" i="31"/>
  <c r="AA59" i="31"/>
  <c r="V59" i="31"/>
  <c r="AA58" i="31"/>
  <c r="AA57" i="31"/>
  <c r="Y57" i="31" s="1"/>
  <c r="Y90" i="31" s="1"/>
  <c r="U57" i="31"/>
  <c r="U90" i="31" s="1"/>
  <c r="AA56" i="31"/>
  <c r="Y56" i="31" s="1"/>
  <c r="U56" i="31"/>
  <c r="AA55" i="31"/>
  <c r="Y55" i="31" s="1"/>
  <c r="U55" i="31"/>
  <c r="AA54" i="31"/>
  <c r="Y54" i="31" s="1"/>
  <c r="U54" i="31"/>
  <c r="AA53" i="31"/>
  <c r="Y53" i="31" s="1"/>
  <c r="U53" i="31"/>
  <c r="AA52" i="31"/>
  <c r="Y52" i="31" s="1"/>
  <c r="U52" i="31"/>
  <c r="AA51" i="31"/>
  <c r="Y51" i="31" s="1"/>
  <c r="U51" i="31"/>
  <c r="AA50" i="31"/>
  <c r="Y50" i="31" s="1"/>
  <c r="Y88" i="31" s="1"/>
  <c r="U50" i="31"/>
  <c r="U88" i="31" s="1"/>
  <c r="AA49" i="31"/>
  <c r="Y49" i="31" s="1"/>
  <c r="Y81" i="31" s="1"/>
  <c r="U49" i="31"/>
  <c r="U81" i="31" s="1"/>
  <c r="AA48" i="31"/>
  <c r="Y48" i="31" s="1"/>
  <c r="U48" i="31"/>
  <c r="AA47" i="31"/>
  <c r="Y47" i="31" s="1"/>
  <c r="Y82" i="31" s="1"/>
  <c r="U47" i="31"/>
  <c r="U82" i="31" s="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W40" i="31"/>
  <c r="U40" i="31"/>
  <c r="AA39" i="31"/>
  <c r="Y39" i="31" s="1"/>
  <c r="U39" i="31"/>
  <c r="AA38" i="31"/>
  <c r="Y38" i="31" s="1"/>
  <c r="W38" i="31"/>
  <c r="U38" i="31"/>
  <c r="AA37" i="31"/>
  <c r="Y37" i="31" s="1"/>
  <c r="U37" i="31"/>
  <c r="AA36" i="31"/>
  <c r="Y36" i="31" s="1"/>
  <c r="W36" i="31"/>
  <c r="U36" i="31"/>
  <c r="AA35" i="31"/>
  <c r="Y35" i="31" s="1"/>
  <c r="U35" i="31"/>
  <c r="AA34" i="31"/>
  <c r="Y34" i="31" s="1"/>
  <c r="W34" i="31"/>
  <c r="U34" i="31"/>
  <c r="AA33" i="31"/>
  <c r="Y33" i="31" s="1"/>
  <c r="U33" i="31"/>
  <c r="AA32" i="31"/>
  <c r="Y32" i="31" s="1"/>
  <c r="W32" i="31"/>
  <c r="U32" i="31"/>
  <c r="AA31" i="31"/>
  <c r="Y31" i="31" s="1"/>
  <c r="U31" i="31"/>
  <c r="AA30" i="31"/>
  <c r="Y30" i="31" s="1"/>
  <c r="U30" i="31"/>
  <c r="AA29" i="31"/>
  <c r="Y29" i="31" s="1"/>
  <c r="U29" i="31"/>
  <c r="AA28" i="31"/>
  <c r="Y28" i="31" s="1"/>
  <c r="U28" i="31"/>
  <c r="AA27" i="31"/>
  <c r="Y27" i="31" s="1"/>
  <c r="U27" i="31"/>
  <c r="AA26" i="31"/>
  <c r="Y26" i="31" s="1"/>
  <c r="U26" i="31"/>
  <c r="AA25" i="31"/>
  <c r="Y25" i="31" s="1"/>
  <c r="U25" i="31"/>
  <c r="AA24" i="31"/>
  <c r="Y24" i="31" s="1"/>
  <c r="U24" i="31"/>
  <c r="AA23" i="31"/>
  <c r="Y23" i="31" s="1"/>
  <c r="U23" i="31"/>
  <c r="AA22" i="31"/>
  <c r="Y22" i="31" s="1"/>
  <c r="U22" i="31"/>
  <c r="AA21" i="31"/>
  <c r="Y21" i="31" s="1"/>
  <c r="U21" i="31"/>
  <c r="AA20" i="31"/>
  <c r="Y20" i="31" s="1"/>
  <c r="U20" i="31"/>
  <c r="AA19" i="31"/>
  <c r="Y19" i="31" s="1"/>
  <c r="U19" i="31"/>
  <c r="AA18" i="31"/>
  <c r="Y18" i="31" s="1"/>
  <c r="U18" i="31"/>
  <c r="AA17" i="31"/>
  <c r="Y17" i="31" s="1"/>
  <c r="U17" i="31"/>
  <c r="AA16" i="31"/>
  <c r="Y16" i="31" s="1"/>
  <c r="U16" i="31"/>
  <c r="AA15" i="31"/>
  <c r="Y15" i="31" s="1"/>
  <c r="U15" i="31"/>
  <c r="AA14" i="31"/>
  <c r="Y14" i="31" s="1"/>
  <c r="U14" i="31"/>
  <c r="AA13" i="31"/>
  <c r="Y13" i="31" s="1"/>
  <c r="U13" i="31"/>
  <c r="AA12" i="31"/>
  <c r="AA11" i="31"/>
  <c r="Y11" i="31"/>
  <c r="W11" i="31"/>
  <c r="U11" i="31"/>
  <c r="AA10" i="31"/>
  <c r="Y10" i="31"/>
  <c r="W10" i="31"/>
  <c r="U10" i="31"/>
  <c r="AA9" i="31"/>
  <c r="Y9" i="31"/>
  <c r="W9" i="31"/>
  <c r="U9" i="31"/>
  <c r="AA8" i="31"/>
  <c r="Y8" i="31"/>
  <c r="W8" i="31"/>
  <c r="U8" i="31"/>
  <c r="AA7" i="31"/>
  <c r="Y7" i="31"/>
  <c r="W7" i="31"/>
  <c r="U7" i="31"/>
  <c r="AA117" i="30"/>
  <c r="Y117" i="30" s="1"/>
  <c r="W117" i="30"/>
  <c r="U117" i="30"/>
  <c r="AA116" i="30"/>
  <c r="Y116" i="30" s="1"/>
  <c r="W116" i="30"/>
  <c r="U116" i="30"/>
  <c r="AA115" i="30"/>
  <c r="Y115" i="30" s="1"/>
  <c r="W115" i="30"/>
  <c r="U115" i="30"/>
  <c r="AA114" i="30"/>
  <c r="Y114" i="30" s="1"/>
  <c r="W114" i="30"/>
  <c r="U114" i="30"/>
  <c r="AA113" i="30"/>
  <c r="Y113" i="30" s="1"/>
  <c r="W113" i="30"/>
  <c r="U113" i="30"/>
  <c r="AA112" i="30"/>
  <c r="Y112" i="30" s="1"/>
  <c r="W112" i="30"/>
  <c r="U112" i="30"/>
  <c r="AA111" i="30"/>
  <c r="Y111" i="30" s="1"/>
  <c r="W111" i="30"/>
  <c r="U111" i="30"/>
  <c r="AA110" i="30"/>
  <c r="Y110" i="30" s="1"/>
  <c r="U110" i="30"/>
  <c r="AA109" i="30"/>
  <c r="Y109" i="30" s="1"/>
  <c r="U109" i="30"/>
  <c r="AA108" i="30"/>
  <c r="Y108" i="30" s="1"/>
  <c r="W108" i="30"/>
  <c r="U108" i="30"/>
  <c r="AA107" i="30"/>
  <c r="Y107" i="30" s="1"/>
  <c r="U107" i="30"/>
  <c r="AA106" i="30"/>
  <c r="Y106" i="30" s="1"/>
  <c r="U106" i="30"/>
  <c r="AA105" i="30"/>
  <c r="Y105" i="30" s="1"/>
  <c r="U105" i="30"/>
  <c r="AA104" i="30"/>
  <c r="Y104" i="30" s="1"/>
  <c r="W104" i="30"/>
  <c r="U104" i="30"/>
  <c r="AA103" i="30"/>
  <c r="Y103" i="30" s="1"/>
  <c r="U103" i="30"/>
  <c r="AA102" i="30"/>
  <c r="Y102" i="30" s="1"/>
  <c r="U102" i="30"/>
  <c r="AA101" i="30"/>
  <c r="Y101" i="30" s="1"/>
  <c r="U101" i="30"/>
  <c r="AA100" i="30"/>
  <c r="Y100" i="30" s="1"/>
  <c r="U100" i="30"/>
  <c r="AA99" i="30"/>
  <c r="Y99" i="30" s="1"/>
  <c r="U99" i="30"/>
  <c r="AA98" i="30"/>
  <c r="Y98" i="30" s="1"/>
  <c r="W98" i="30"/>
  <c r="U98" i="30"/>
  <c r="AA97" i="30"/>
  <c r="Y97" i="30" s="1"/>
  <c r="U97" i="30"/>
  <c r="AA96" i="30"/>
  <c r="Y96" i="30" s="1"/>
  <c r="W96" i="30"/>
  <c r="U96" i="30"/>
  <c r="AA95" i="30"/>
  <c r="Y95" i="30" s="1"/>
  <c r="U95" i="30"/>
  <c r="AA94" i="30"/>
  <c r="Y94" i="30" s="1"/>
  <c r="U94" i="30"/>
  <c r="AA93" i="30"/>
  <c r="Y93" i="30" s="1"/>
  <c r="U93" i="30"/>
  <c r="AA92" i="30"/>
  <c r="Y92" i="30" s="1"/>
  <c r="W92" i="30"/>
  <c r="U92" i="30"/>
  <c r="AA91" i="30"/>
  <c r="Y91" i="30" s="1"/>
  <c r="U91" i="30"/>
  <c r="AA90" i="30"/>
  <c r="AA89" i="30"/>
  <c r="AA88" i="30"/>
  <c r="AA87" i="30"/>
  <c r="Y87" i="30" s="1"/>
  <c r="U87" i="30"/>
  <c r="AA86" i="30"/>
  <c r="Y86" i="30" s="1"/>
  <c r="W86" i="30"/>
  <c r="U86" i="30"/>
  <c r="AA85" i="30"/>
  <c r="Y85" i="30" s="1"/>
  <c r="U85" i="30"/>
  <c r="AA84" i="30"/>
  <c r="Y84" i="30" s="1"/>
  <c r="W84" i="30"/>
  <c r="U84" i="30"/>
  <c r="AA83" i="30"/>
  <c r="Y83" i="30" s="1"/>
  <c r="U83" i="30"/>
  <c r="AA82" i="30"/>
  <c r="AA81" i="30"/>
  <c r="AA80" i="30"/>
  <c r="Y80" i="30" s="1"/>
  <c r="U80" i="30"/>
  <c r="AA79" i="30"/>
  <c r="Y79" i="30" s="1"/>
  <c r="U79" i="30"/>
  <c r="AA78" i="30"/>
  <c r="Y78" i="30" s="1"/>
  <c r="U78" i="30"/>
  <c r="AA77" i="30"/>
  <c r="Y77" i="30" s="1"/>
  <c r="U77" i="30"/>
  <c r="AA76" i="30"/>
  <c r="Y76" i="30" s="1"/>
  <c r="U76" i="30"/>
  <c r="AA75" i="30"/>
  <c r="Y75" i="30" s="1"/>
  <c r="U75" i="30"/>
  <c r="AA74" i="30"/>
  <c r="Y74" i="30" s="1"/>
  <c r="U74" i="30"/>
  <c r="AA73" i="30"/>
  <c r="Y73" i="30" s="1"/>
  <c r="U73" i="30"/>
  <c r="AA72" i="30"/>
  <c r="Y72" i="30" s="1"/>
  <c r="U72" i="30"/>
  <c r="AA71" i="30"/>
  <c r="Y71" i="30" s="1"/>
  <c r="U71" i="30"/>
  <c r="AA70" i="30"/>
  <c r="Y70" i="30" s="1"/>
  <c r="U70" i="30"/>
  <c r="AA69" i="30"/>
  <c r="Y69" i="30" s="1"/>
  <c r="U69" i="30"/>
  <c r="AA68" i="30"/>
  <c r="Y68" i="30" s="1"/>
  <c r="U68" i="30"/>
  <c r="AA67" i="30"/>
  <c r="Y67" i="30" s="1"/>
  <c r="U67" i="30"/>
  <c r="AA66" i="30"/>
  <c r="Y66" i="30" s="1"/>
  <c r="U66" i="30"/>
  <c r="AA65" i="30"/>
  <c r="Y65" i="30" s="1"/>
  <c r="U65" i="30"/>
  <c r="AA61" i="30"/>
  <c r="Y61" i="30" s="1"/>
  <c r="Y89" i="30" s="1"/>
  <c r="U61" i="30"/>
  <c r="U89" i="30" s="1"/>
  <c r="AA60" i="30"/>
  <c r="Y60" i="30" s="1"/>
  <c r="U60" i="30"/>
  <c r="AA59" i="30"/>
  <c r="V59" i="30"/>
  <c r="AA58" i="30"/>
  <c r="AA57" i="30"/>
  <c r="Y57" i="30" s="1"/>
  <c r="Y90" i="30" s="1"/>
  <c r="U57" i="30"/>
  <c r="U90" i="30" s="1"/>
  <c r="AA56" i="30"/>
  <c r="Y56" i="30" s="1"/>
  <c r="U56" i="30"/>
  <c r="AA55" i="30"/>
  <c r="Y55" i="30" s="1"/>
  <c r="U55" i="30"/>
  <c r="AA54" i="30"/>
  <c r="Y54" i="30" s="1"/>
  <c r="W54" i="30"/>
  <c r="U54" i="30"/>
  <c r="AA53" i="30"/>
  <c r="Y53" i="30" s="1"/>
  <c r="U53" i="30"/>
  <c r="AA52" i="30"/>
  <c r="Y52" i="30" s="1"/>
  <c r="U52" i="30"/>
  <c r="AA51" i="30"/>
  <c r="Y51" i="30" s="1"/>
  <c r="U51" i="30"/>
  <c r="AA50" i="30"/>
  <c r="Y50" i="30" s="1"/>
  <c r="Y88" i="30" s="1"/>
  <c r="U50" i="30"/>
  <c r="U88" i="30" s="1"/>
  <c r="AA49" i="30"/>
  <c r="Y49" i="30" s="1"/>
  <c r="Y81" i="30" s="1"/>
  <c r="U49" i="30"/>
  <c r="U81" i="30" s="1"/>
  <c r="AA48" i="30"/>
  <c r="Y48" i="30" s="1"/>
  <c r="U48" i="30"/>
  <c r="AA47" i="30"/>
  <c r="Y47" i="30" s="1"/>
  <c r="Y82" i="30" s="1"/>
  <c r="U47" i="30"/>
  <c r="U82" i="30" s="1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U43" i="30"/>
  <c r="AA42" i="30"/>
  <c r="Y42" i="30" s="1"/>
  <c r="U42" i="30"/>
  <c r="AA41" i="30"/>
  <c r="Y41" i="30" s="1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U37" i="30"/>
  <c r="AA36" i="30"/>
  <c r="Y36" i="30" s="1"/>
  <c r="U36" i="30"/>
  <c r="AA35" i="30"/>
  <c r="Y35" i="30" s="1"/>
  <c r="U35" i="30"/>
  <c r="AA34" i="30"/>
  <c r="Y34" i="30" s="1"/>
  <c r="U34" i="30"/>
  <c r="AA33" i="30"/>
  <c r="Y33" i="30" s="1"/>
  <c r="U33" i="30"/>
  <c r="AA32" i="30"/>
  <c r="Y32" i="30" s="1"/>
  <c r="W32" i="30"/>
  <c r="U32" i="30"/>
  <c r="AA31" i="30"/>
  <c r="Y31" i="30" s="1"/>
  <c r="W31" i="30"/>
  <c r="U31" i="30"/>
  <c r="AA30" i="30"/>
  <c r="Y30" i="30"/>
  <c r="W30" i="30"/>
  <c r="U30" i="30"/>
  <c r="AA29" i="30"/>
  <c r="Y29" i="30" s="1"/>
  <c r="W29" i="30"/>
  <c r="U29" i="30"/>
  <c r="AA28" i="30"/>
  <c r="Y28" i="30" s="1"/>
  <c r="W28" i="30"/>
  <c r="U28" i="30"/>
  <c r="AA27" i="30"/>
  <c r="Y27" i="30" s="1"/>
  <c r="W27" i="30"/>
  <c r="U27" i="30"/>
  <c r="AA26" i="30"/>
  <c r="Y26" i="30" s="1"/>
  <c r="W26" i="30"/>
  <c r="U26" i="30"/>
  <c r="AA25" i="30"/>
  <c r="Y25" i="30" s="1"/>
  <c r="W25" i="30"/>
  <c r="U25" i="30"/>
  <c r="AA24" i="30"/>
  <c r="Y24" i="30" s="1"/>
  <c r="W24" i="30"/>
  <c r="U24" i="30"/>
  <c r="AA23" i="30"/>
  <c r="Y23" i="30" s="1"/>
  <c r="W23" i="30"/>
  <c r="U23" i="30"/>
  <c r="AA22" i="30"/>
  <c r="Y22" i="30" s="1"/>
  <c r="W22" i="30"/>
  <c r="U22" i="30"/>
  <c r="AA21" i="30"/>
  <c r="Y21" i="30" s="1"/>
  <c r="W21" i="30"/>
  <c r="U21" i="30"/>
  <c r="AA20" i="30"/>
  <c r="Y20" i="30" s="1"/>
  <c r="U20" i="30"/>
  <c r="AA19" i="30"/>
  <c r="Y19" i="30" s="1"/>
  <c r="W19" i="30"/>
  <c r="U19" i="30"/>
  <c r="AA18" i="30"/>
  <c r="Y18" i="30" s="1"/>
  <c r="U18" i="30"/>
  <c r="AA17" i="30"/>
  <c r="Y17" i="30" s="1"/>
  <c r="W17" i="30"/>
  <c r="U17" i="30"/>
  <c r="AA16" i="30"/>
  <c r="Y16" i="30" s="1"/>
  <c r="U16" i="30"/>
  <c r="AA15" i="30"/>
  <c r="Y15" i="30" s="1"/>
  <c r="W15" i="30"/>
  <c r="U15" i="30"/>
  <c r="AA14" i="30"/>
  <c r="Y14" i="30" s="1"/>
  <c r="W14" i="30"/>
  <c r="U14" i="30"/>
  <c r="AA13" i="30"/>
  <c r="Y13" i="30" s="1"/>
  <c r="W13" i="30"/>
  <c r="U13" i="30"/>
  <c r="AA12" i="30"/>
  <c r="AA11" i="30"/>
  <c r="Y11" i="30"/>
  <c r="W11" i="30"/>
  <c r="U11" i="30"/>
  <c r="AA10" i="30"/>
  <c r="Y10" i="30"/>
  <c r="W10" i="30"/>
  <c r="U10" i="30"/>
  <c r="AA9" i="30"/>
  <c r="Y9" i="30"/>
  <c r="W9" i="30"/>
  <c r="U9" i="30"/>
  <c r="AA8" i="30"/>
  <c r="Y8" i="30"/>
  <c r="W8" i="30"/>
  <c r="U8" i="30"/>
  <c r="AA7" i="30"/>
  <c r="Y7" i="30"/>
  <c r="W7" i="30"/>
  <c r="U7" i="30"/>
  <c r="AA117" i="29"/>
  <c r="Y117" i="29" s="1"/>
  <c r="W117" i="29"/>
  <c r="U117" i="29"/>
  <c r="AA116" i="29"/>
  <c r="Y116" i="29" s="1"/>
  <c r="W116" i="29"/>
  <c r="U116" i="29"/>
  <c r="AA115" i="29"/>
  <c r="Y115" i="29" s="1"/>
  <c r="W115" i="29"/>
  <c r="U115" i="29"/>
  <c r="AA114" i="29"/>
  <c r="Y114" i="29" s="1"/>
  <c r="W114" i="29"/>
  <c r="U114" i="29"/>
  <c r="AA113" i="29"/>
  <c r="Y113" i="29" s="1"/>
  <c r="W113" i="29"/>
  <c r="U113" i="29"/>
  <c r="AA112" i="29"/>
  <c r="Y112" i="29" s="1"/>
  <c r="W112" i="29"/>
  <c r="U112" i="29"/>
  <c r="AA111" i="29"/>
  <c r="Y111" i="29" s="1"/>
  <c r="W111" i="29"/>
  <c r="U111" i="29"/>
  <c r="AA110" i="29"/>
  <c r="Y110" i="29" s="1"/>
  <c r="U110" i="29"/>
  <c r="AA109" i="29"/>
  <c r="Y109" i="29" s="1"/>
  <c r="U109" i="29"/>
  <c r="AA108" i="29"/>
  <c r="Y108" i="29" s="1"/>
  <c r="W108" i="29"/>
  <c r="U108" i="29"/>
  <c r="AA107" i="29"/>
  <c r="Y107" i="29" s="1"/>
  <c r="U107" i="29"/>
  <c r="AA106" i="29"/>
  <c r="Y106" i="29" s="1"/>
  <c r="U106" i="29"/>
  <c r="AA105" i="29"/>
  <c r="Y105" i="29" s="1"/>
  <c r="U105" i="29"/>
  <c r="AA104" i="29"/>
  <c r="Y104" i="29" s="1"/>
  <c r="W104" i="29"/>
  <c r="U104" i="29"/>
  <c r="AA103" i="29"/>
  <c r="Y103" i="29" s="1"/>
  <c r="U103" i="29"/>
  <c r="AA102" i="29"/>
  <c r="Y102" i="29" s="1"/>
  <c r="U102" i="29"/>
  <c r="AA101" i="29"/>
  <c r="Y101" i="29" s="1"/>
  <c r="U101" i="29"/>
  <c r="AA100" i="29"/>
  <c r="Y100" i="29" s="1"/>
  <c r="U100" i="29"/>
  <c r="AA99" i="29"/>
  <c r="Y99" i="29" s="1"/>
  <c r="U99" i="29"/>
  <c r="AA98" i="29"/>
  <c r="Y98" i="29" s="1"/>
  <c r="W98" i="29"/>
  <c r="U98" i="29"/>
  <c r="AA97" i="29"/>
  <c r="Y97" i="29" s="1"/>
  <c r="U97" i="29"/>
  <c r="AA96" i="29"/>
  <c r="Y96" i="29" s="1"/>
  <c r="W96" i="29"/>
  <c r="U96" i="29"/>
  <c r="AA95" i="29"/>
  <c r="Y95" i="29" s="1"/>
  <c r="U95" i="29"/>
  <c r="AA94" i="29"/>
  <c r="Y94" i="29" s="1"/>
  <c r="U94" i="29"/>
  <c r="AA93" i="29"/>
  <c r="Y93" i="29" s="1"/>
  <c r="U93" i="29"/>
  <c r="AA92" i="29"/>
  <c r="Y92" i="29" s="1"/>
  <c r="W92" i="29"/>
  <c r="U92" i="29"/>
  <c r="AA91" i="29"/>
  <c r="Y91" i="29" s="1"/>
  <c r="U91" i="29"/>
  <c r="AA90" i="29"/>
  <c r="AA89" i="29"/>
  <c r="AA88" i="29"/>
  <c r="AA87" i="29"/>
  <c r="Y87" i="29" s="1"/>
  <c r="U87" i="29"/>
  <c r="AA86" i="29"/>
  <c r="Y86" i="29" s="1"/>
  <c r="U86" i="29"/>
  <c r="AA85" i="29"/>
  <c r="Y85" i="29" s="1"/>
  <c r="U85" i="29"/>
  <c r="AA84" i="29"/>
  <c r="Y84" i="29" s="1"/>
  <c r="U84" i="29"/>
  <c r="AA83" i="29"/>
  <c r="Y83" i="29" s="1"/>
  <c r="U83" i="29"/>
  <c r="AA82" i="29"/>
  <c r="AA81" i="29"/>
  <c r="AA80" i="29"/>
  <c r="Y80" i="29" s="1"/>
  <c r="U80" i="29"/>
  <c r="AA79" i="29"/>
  <c r="Y79" i="29" s="1"/>
  <c r="W79" i="29"/>
  <c r="U79" i="29"/>
  <c r="AA78" i="29"/>
  <c r="Y78" i="29" s="1"/>
  <c r="U78" i="29"/>
  <c r="AA77" i="29"/>
  <c r="Y77" i="29" s="1"/>
  <c r="U77" i="29"/>
  <c r="AA76" i="29"/>
  <c r="Y76" i="29" s="1"/>
  <c r="U76" i="29"/>
  <c r="AA75" i="29"/>
  <c r="Y75" i="29" s="1"/>
  <c r="W75" i="29"/>
  <c r="U75" i="29"/>
  <c r="AA74" i="29"/>
  <c r="Y74" i="29" s="1"/>
  <c r="U74" i="29"/>
  <c r="AA73" i="29"/>
  <c r="Y73" i="29" s="1"/>
  <c r="W73" i="29"/>
  <c r="U73" i="29"/>
  <c r="AA72" i="29"/>
  <c r="Y72" i="29" s="1"/>
  <c r="U72" i="29"/>
  <c r="AA71" i="29"/>
  <c r="Y71" i="29" s="1"/>
  <c r="W71" i="29"/>
  <c r="U71" i="29"/>
  <c r="AA70" i="29"/>
  <c r="Y70" i="29" s="1"/>
  <c r="U70" i="29"/>
  <c r="AA69" i="29"/>
  <c r="Y69" i="29" s="1"/>
  <c r="U69" i="29"/>
  <c r="AA68" i="29"/>
  <c r="Y68" i="29" s="1"/>
  <c r="U68" i="29"/>
  <c r="AA67" i="29"/>
  <c r="Y67" i="29" s="1"/>
  <c r="U67" i="29"/>
  <c r="AA66" i="29"/>
  <c r="Y66" i="29" s="1"/>
  <c r="U66" i="29"/>
  <c r="AA65" i="29"/>
  <c r="Y65" i="29" s="1"/>
  <c r="U65" i="29"/>
  <c r="AA61" i="29"/>
  <c r="Y61" i="29" s="1"/>
  <c r="Y89" i="29" s="1"/>
  <c r="U61" i="29"/>
  <c r="U89" i="29" s="1"/>
  <c r="AA60" i="29"/>
  <c r="Y60" i="29" s="1"/>
  <c r="U60" i="29"/>
  <c r="AA59" i="29"/>
  <c r="V59" i="29"/>
  <c r="AA58" i="29"/>
  <c r="AA57" i="29"/>
  <c r="Y57" i="29" s="1"/>
  <c r="Y90" i="29" s="1"/>
  <c r="U57" i="29"/>
  <c r="U90" i="29" s="1"/>
  <c r="AA56" i="29"/>
  <c r="Y56" i="29" s="1"/>
  <c r="U56" i="29"/>
  <c r="AA55" i="29"/>
  <c r="Y55" i="29" s="1"/>
  <c r="U55" i="29"/>
  <c r="AA54" i="29"/>
  <c r="Y54" i="29" s="1"/>
  <c r="U54" i="29"/>
  <c r="AA53" i="29"/>
  <c r="Y53" i="29" s="1"/>
  <c r="U53" i="29"/>
  <c r="AA52" i="29"/>
  <c r="Y52" i="29" s="1"/>
  <c r="U52" i="29"/>
  <c r="AA51" i="29"/>
  <c r="Y51" i="29" s="1"/>
  <c r="U51" i="29"/>
  <c r="AA50" i="29"/>
  <c r="Y50" i="29" s="1"/>
  <c r="Y88" i="29" s="1"/>
  <c r="U50" i="29"/>
  <c r="U88" i="29" s="1"/>
  <c r="AA49" i="29"/>
  <c r="Y49" i="29" s="1"/>
  <c r="Y81" i="29" s="1"/>
  <c r="U49" i="29"/>
  <c r="U81" i="29" s="1"/>
  <c r="AA48" i="29"/>
  <c r="Y48" i="29" s="1"/>
  <c r="U48" i="29"/>
  <c r="AA47" i="29"/>
  <c r="Y47" i="29" s="1"/>
  <c r="Y82" i="29" s="1"/>
  <c r="U47" i="29"/>
  <c r="U82" i="29" s="1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U43" i="29"/>
  <c r="AA42" i="29"/>
  <c r="Y42" i="29" s="1"/>
  <c r="U42" i="29"/>
  <c r="AA41" i="29"/>
  <c r="Y41" i="29" s="1"/>
  <c r="U41" i="29"/>
  <c r="AA40" i="29"/>
  <c r="Y40" i="29" s="1"/>
  <c r="U40" i="29"/>
  <c r="AA39" i="29"/>
  <c r="Y39" i="29" s="1"/>
  <c r="U39" i="29"/>
  <c r="AA38" i="29"/>
  <c r="Y38" i="29" s="1"/>
  <c r="U38" i="29"/>
  <c r="AA37" i="29"/>
  <c r="Y37" i="29" s="1"/>
  <c r="U37" i="29"/>
  <c r="AA36" i="29"/>
  <c r="Y36" i="29" s="1"/>
  <c r="U36" i="29"/>
  <c r="AA35" i="29"/>
  <c r="Y35" i="29" s="1"/>
  <c r="U35" i="29"/>
  <c r="AA34" i="29"/>
  <c r="Y34" i="29" s="1"/>
  <c r="W34" i="29"/>
  <c r="U34" i="29"/>
  <c r="AA33" i="29"/>
  <c r="Y33" i="29" s="1"/>
  <c r="U33" i="29"/>
  <c r="AA32" i="29"/>
  <c r="Y32" i="29" s="1"/>
  <c r="U32" i="29"/>
  <c r="AA31" i="29"/>
  <c r="Y31" i="29" s="1"/>
  <c r="U31" i="29"/>
  <c r="AA30" i="29"/>
  <c r="Y30" i="29" s="1"/>
  <c r="U30" i="29"/>
  <c r="AA29" i="29"/>
  <c r="Y29" i="29" s="1"/>
  <c r="U29" i="29"/>
  <c r="AA28" i="29"/>
  <c r="Y28" i="29" s="1"/>
  <c r="U28" i="29"/>
  <c r="AA27" i="29"/>
  <c r="Y27" i="29" s="1"/>
  <c r="U27" i="29"/>
  <c r="AA26" i="29"/>
  <c r="Y26" i="29" s="1"/>
  <c r="U26" i="29"/>
  <c r="AA25" i="29"/>
  <c r="Y25" i="29" s="1"/>
  <c r="U25" i="29"/>
  <c r="AA24" i="29"/>
  <c r="Y24" i="29" s="1"/>
  <c r="U24" i="29"/>
  <c r="AA23" i="29"/>
  <c r="Y23" i="29" s="1"/>
  <c r="U23" i="29"/>
  <c r="AA22" i="29"/>
  <c r="Y22" i="29" s="1"/>
  <c r="U22" i="29"/>
  <c r="AA21" i="29"/>
  <c r="Y21" i="29" s="1"/>
  <c r="U21" i="29"/>
  <c r="AA20" i="29"/>
  <c r="Y20" i="29" s="1"/>
  <c r="U20" i="29"/>
  <c r="AA19" i="29"/>
  <c r="Y19" i="29" s="1"/>
  <c r="U19" i="29"/>
  <c r="AA18" i="29"/>
  <c r="Y18" i="29" s="1"/>
  <c r="U18" i="29"/>
  <c r="AA17" i="29"/>
  <c r="Y17" i="29" s="1"/>
  <c r="U17" i="29"/>
  <c r="AA16" i="29"/>
  <c r="Y16" i="29" s="1"/>
  <c r="U16" i="29"/>
  <c r="AA15" i="29"/>
  <c r="Y15" i="29" s="1"/>
  <c r="U15" i="29"/>
  <c r="AA14" i="29"/>
  <c r="Y14" i="29" s="1"/>
  <c r="U14" i="29"/>
  <c r="AA13" i="29"/>
  <c r="Y13" i="29" s="1"/>
  <c r="U13" i="29"/>
  <c r="AA12" i="29"/>
  <c r="AA11" i="29"/>
  <c r="Y11" i="29"/>
  <c r="W11" i="29"/>
  <c r="U11" i="29"/>
  <c r="AA10" i="29"/>
  <c r="Y10" i="29"/>
  <c r="W10" i="29"/>
  <c r="U10" i="29"/>
  <c r="AA9" i="29"/>
  <c r="Y9" i="29"/>
  <c r="W9" i="29"/>
  <c r="U9" i="29"/>
  <c r="AA8" i="29"/>
  <c r="Y8" i="29"/>
  <c r="W8" i="29"/>
  <c r="U8" i="29"/>
  <c r="AA7" i="29"/>
  <c r="Y7" i="29"/>
  <c r="W7" i="29"/>
  <c r="U7" i="29"/>
  <c r="AA117" i="28"/>
  <c r="Y117" i="28" s="1"/>
  <c r="W117" i="28"/>
  <c r="U117" i="28"/>
  <c r="AA116" i="28"/>
  <c r="Y116" i="28" s="1"/>
  <c r="W116" i="28"/>
  <c r="U116" i="28"/>
  <c r="AA115" i="28"/>
  <c r="Y115" i="28" s="1"/>
  <c r="U115" i="28"/>
  <c r="AA114" i="28"/>
  <c r="Y114" i="28" s="1"/>
  <c r="W114" i="28"/>
  <c r="U114" i="28"/>
  <c r="AA113" i="28"/>
  <c r="Y113" i="28" s="1"/>
  <c r="U113" i="28"/>
  <c r="AA112" i="28"/>
  <c r="Y112" i="28" s="1"/>
  <c r="W112" i="28"/>
  <c r="U112" i="28"/>
  <c r="AA111" i="28"/>
  <c r="Y111" i="28" s="1"/>
  <c r="U111" i="28"/>
  <c r="AA110" i="28"/>
  <c r="Y110" i="28" s="1"/>
  <c r="U110" i="28"/>
  <c r="AA109" i="28"/>
  <c r="Y109" i="28" s="1"/>
  <c r="U109" i="28"/>
  <c r="AA108" i="28"/>
  <c r="Y108" i="28" s="1"/>
  <c r="U108" i="28"/>
  <c r="AA107" i="28"/>
  <c r="Y107" i="28" s="1"/>
  <c r="U107" i="28"/>
  <c r="AA106" i="28"/>
  <c r="Y106" i="28" s="1"/>
  <c r="U106" i="28"/>
  <c r="AA105" i="28"/>
  <c r="Y105" i="28" s="1"/>
  <c r="U105" i="28"/>
  <c r="AA104" i="28"/>
  <c r="Y104" i="28" s="1"/>
  <c r="W104" i="28"/>
  <c r="U104" i="28"/>
  <c r="AA103" i="28"/>
  <c r="Y103" i="28" s="1"/>
  <c r="U103" i="28"/>
  <c r="AA102" i="28"/>
  <c r="Y102" i="28" s="1"/>
  <c r="U102" i="28"/>
  <c r="AA101" i="28"/>
  <c r="Y101" i="28" s="1"/>
  <c r="U101" i="28"/>
  <c r="AA100" i="28"/>
  <c r="Y100" i="28" s="1"/>
  <c r="U100" i="28"/>
  <c r="AA99" i="28"/>
  <c r="Y99" i="28" s="1"/>
  <c r="U99" i="28"/>
  <c r="AA98" i="28"/>
  <c r="Y98" i="28" s="1"/>
  <c r="W98" i="28"/>
  <c r="U98" i="28"/>
  <c r="AA97" i="28"/>
  <c r="Y97" i="28" s="1"/>
  <c r="U97" i="28"/>
  <c r="AA96" i="28"/>
  <c r="Y96" i="28" s="1"/>
  <c r="U96" i="28"/>
  <c r="AA95" i="28"/>
  <c r="Y95" i="28" s="1"/>
  <c r="U95" i="28"/>
  <c r="AA94" i="28"/>
  <c r="Y94" i="28" s="1"/>
  <c r="U94" i="28"/>
  <c r="AA93" i="28"/>
  <c r="Y93" i="28" s="1"/>
  <c r="U93" i="28"/>
  <c r="AA92" i="28"/>
  <c r="Y92" i="28" s="1"/>
  <c r="U92" i="28"/>
  <c r="AA91" i="28"/>
  <c r="Y91" i="28" s="1"/>
  <c r="U91" i="28"/>
  <c r="AA90" i="28"/>
  <c r="AA89" i="28"/>
  <c r="AA88" i="28"/>
  <c r="AA87" i="28"/>
  <c r="Y87" i="28" s="1"/>
  <c r="U87" i="28"/>
  <c r="AA86" i="28"/>
  <c r="Y86" i="28" s="1"/>
  <c r="U86" i="28"/>
  <c r="AA85" i="28"/>
  <c r="Y85" i="28" s="1"/>
  <c r="U85" i="28"/>
  <c r="AA84" i="28"/>
  <c r="Y84" i="28" s="1"/>
  <c r="U84" i="28"/>
  <c r="AA83" i="28"/>
  <c r="Y83" i="28" s="1"/>
  <c r="U83" i="28"/>
  <c r="AA82" i="28"/>
  <c r="AA81" i="28"/>
  <c r="AA80" i="28"/>
  <c r="Y80" i="28" s="1"/>
  <c r="U80" i="28"/>
  <c r="AA79" i="28"/>
  <c r="Y79" i="28" s="1"/>
  <c r="W79" i="28"/>
  <c r="U79" i="28"/>
  <c r="AA78" i="28"/>
  <c r="Y78" i="28" s="1"/>
  <c r="U78" i="28"/>
  <c r="AA77" i="28"/>
  <c r="Y77" i="28" s="1"/>
  <c r="W77" i="28"/>
  <c r="U77" i="28"/>
  <c r="AA76" i="28"/>
  <c r="Y76" i="28" s="1"/>
  <c r="U76" i="28"/>
  <c r="AA75" i="28"/>
  <c r="Y75" i="28" s="1"/>
  <c r="W75" i="28"/>
  <c r="U75" i="28"/>
  <c r="AA74" i="28"/>
  <c r="Y74" i="28" s="1"/>
  <c r="U74" i="28"/>
  <c r="AA73" i="28"/>
  <c r="Y73" i="28" s="1"/>
  <c r="W73" i="28"/>
  <c r="U73" i="28"/>
  <c r="AA72" i="28"/>
  <c r="Y72" i="28" s="1"/>
  <c r="U72" i="28"/>
  <c r="AA71" i="28"/>
  <c r="Y71" i="28" s="1"/>
  <c r="W71" i="28"/>
  <c r="U71" i="28"/>
  <c r="AA70" i="28"/>
  <c r="Y70" i="28" s="1"/>
  <c r="U70" i="28"/>
  <c r="AA69" i="28"/>
  <c r="Y69" i="28" s="1"/>
  <c r="U69" i="28"/>
  <c r="AA68" i="28"/>
  <c r="Y68" i="28" s="1"/>
  <c r="U68" i="28"/>
  <c r="AA67" i="28"/>
  <c r="Y67" i="28" s="1"/>
  <c r="U67" i="28"/>
  <c r="AA66" i="28"/>
  <c r="Y66" i="28" s="1"/>
  <c r="U66" i="28"/>
  <c r="AA65" i="28"/>
  <c r="Y65" i="28" s="1"/>
  <c r="U65" i="28"/>
  <c r="AA61" i="28"/>
  <c r="Y61" i="28" s="1"/>
  <c r="Y89" i="28" s="1"/>
  <c r="U61" i="28"/>
  <c r="U89" i="28" s="1"/>
  <c r="AA60" i="28"/>
  <c r="Y60" i="28" s="1"/>
  <c r="U60" i="28"/>
  <c r="AA59" i="28"/>
  <c r="V59" i="28"/>
  <c r="AA58" i="28"/>
  <c r="AA57" i="28"/>
  <c r="Y57" i="28" s="1"/>
  <c r="Y90" i="28" s="1"/>
  <c r="U57" i="28"/>
  <c r="U90" i="28" s="1"/>
  <c r="AA56" i="28"/>
  <c r="Y56" i="28" s="1"/>
  <c r="U56" i="28"/>
  <c r="AA55" i="28"/>
  <c r="Y55" i="28" s="1"/>
  <c r="U55" i="28"/>
  <c r="AA54" i="28"/>
  <c r="Y54" i="28" s="1"/>
  <c r="U54" i="28"/>
  <c r="AA53" i="28"/>
  <c r="Y53" i="28" s="1"/>
  <c r="U53" i="28"/>
  <c r="AA52" i="28"/>
  <c r="Y52" i="28" s="1"/>
  <c r="U52" i="28"/>
  <c r="AA51" i="28"/>
  <c r="Y51" i="28" s="1"/>
  <c r="U51" i="28"/>
  <c r="AA50" i="28"/>
  <c r="Y50" i="28" s="1"/>
  <c r="Y88" i="28" s="1"/>
  <c r="U50" i="28"/>
  <c r="U88" i="28" s="1"/>
  <c r="AA49" i="28"/>
  <c r="Y49" i="28" s="1"/>
  <c r="Y81" i="28" s="1"/>
  <c r="U49" i="28"/>
  <c r="U81" i="28" s="1"/>
  <c r="AA48" i="28"/>
  <c r="Y48" i="28" s="1"/>
  <c r="U48" i="28"/>
  <c r="AA47" i="28"/>
  <c r="Y47" i="28" s="1"/>
  <c r="Y82" i="28" s="1"/>
  <c r="U47" i="28"/>
  <c r="U82" i="28" s="1"/>
  <c r="AA46" i="28"/>
  <c r="Y46" i="28" s="1"/>
  <c r="U46" i="28"/>
  <c r="AA45" i="28"/>
  <c r="Y45" i="28" s="1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U41" i="28"/>
  <c r="AA40" i="28"/>
  <c r="Y40" i="28" s="1"/>
  <c r="W40" i="28"/>
  <c r="U40" i="28"/>
  <c r="AA39" i="28"/>
  <c r="Y39" i="28" s="1"/>
  <c r="U39" i="28"/>
  <c r="AA38" i="28"/>
  <c r="Y38" i="28" s="1"/>
  <c r="W38" i="28"/>
  <c r="U38" i="28"/>
  <c r="AA37" i="28"/>
  <c r="Y37" i="28" s="1"/>
  <c r="U37" i="28"/>
  <c r="AA36" i="28"/>
  <c r="Y36" i="28" s="1"/>
  <c r="W36" i="28"/>
  <c r="U36" i="28"/>
  <c r="AA35" i="28"/>
  <c r="Y35" i="28" s="1"/>
  <c r="U35" i="28"/>
  <c r="AA34" i="28"/>
  <c r="Y34" i="28" s="1"/>
  <c r="W34" i="28"/>
  <c r="U34" i="28"/>
  <c r="AA33" i="28"/>
  <c r="Y33" i="28" s="1"/>
  <c r="U33" i="28"/>
  <c r="AA32" i="28"/>
  <c r="Y32" i="28"/>
  <c r="W32" i="28"/>
  <c r="U32" i="28"/>
  <c r="AA31" i="28"/>
  <c r="Y31" i="28"/>
  <c r="W31" i="28"/>
  <c r="U31" i="28"/>
  <c r="AA30" i="28"/>
  <c r="Y30" i="28" s="1"/>
  <c r="U30" i="28"/>
  <c r="AA29" i="28"/>
  <c r="Y29" i="28" s="1"/>
  <c r="U29" i="28"/>
  <c r="AA28" i="28"/>
  <c r="Y28" i="28" s="1"/>
  <c r="U28" i="28"/>
  <c r="AA27" i="28"/>
  <c r="Y27" i="28" s="1"/>
  <c r="U27" i="28"/>
  <c r="AA26" i="28"/>
  <c r="Y26" i="28" s="1"/>
  <c r="U26" i="28"/>
  <c r="AA25" i="28"/>
  <c r="Y25" i="28" s="1"/>
  <c r="U25" i="28"/>
  <c r="AA24" i="28"/>
  <c r="Y24" i="28" s="1"/>
  <c r="U24" i="28"/>
  <c r="AA23" i="28"/>
  <c r="Y23" i="28" s="1"/>
  <c r="U23" i="28"/>
  <c r="AA22" i="28"/>
  <c r="Y22" i="28" s="1"/>
  <c r="U22" i="28"/>
  <c r="AA21" i="28"/>
  <c r="Y21" i="28" s="1"/>
  <c r="U21" i="28"/>
  <c r="AA20" i="28"/>
  <c r="Y20" i="28" s="1"/>
  <c r="U20" i="28"/>
  <c r="AA19" i="28"/>
  <c r="Y19" i="28" s="1"/>
  <c r="U19" i="28"/>
  <c r="AA18" i="28"/>
  <c r="Y18" i="28" s="1"/>
  <c r="U18" i="28"/>
  <c r="AA17" i="28"/>
  <c r="Y17" i="28" s="1"/>
  <c r="U17" i="28"/>
  <c r="AA16" i="28"/>
  <c r="Y16" i="28" s="1"/>
  <c r="U16" i="28"/>
  <c r="AA15" i="28"/>
  <c r="Y15" i="28" s="1"/>
  <c r="U15" i="28"/>
  <c r="AA14" i="28"/>
  <c r="Y14" i="28" s="1"/>
  <c r="U14" i="28"/>
  <c r="AA13" i="28"/>
  <c r="Y13" i="28" s="1"/>
  <c r="U13" i="28"/>
  <c r="AA12" i="28"/>
  <c r="AA11" i="28"/>
  <c r="Y11" i="28"/>
  <c r="W11" i="28"/>
  <c r="U11" i="28"/>
  <c r="AA10" i="28"/>
  <c r="Y10" i="28"/>
  <c r="W10" i="28"/>
  <c r="U10" i="28"/>
  <c r="AA9" i="28"/>
  <c r="Y9" i="28"/>
  <c r="W9" i="28"/>
  <c r="U9" i="28"/>
  <c r="AA8" i="28"/>
  <c r="Y8" i="28"/>
  <c r="W8" i="28"/>
  <c r="U8" i="28"/>
  <c r="AA7" i="28"/>
  <c r="Y7" i="28"/>
  <c r="W7" i="28"/>
  <c r="U7" i="28"/>
  <c r="AA117" i="27"/>
  <c r="Y117" i="27"/>
  <c r="W117" i="27"/>
  <c r="U117" i="27"/>
  <c r="AA116" i="27"/>
  <c r="Y116" i="27"/>
  <c r="W116" i="27"/>
  <c r="U116" i="27"/>
  <c r="AA115" i="27"/>
  <c r="Y115" i="27"/>
  <c r="W115" i="27"/>
  <c r="U115" i="27"/>
  <c r="AA114" i="27"/>
  <c r="Y114" i="27"/>
  <c r="W114" i="27"/>
  <c r="U114" i="27"/>
  <c r="AA113" i="27"/>
  <c r="Y113" i="27"/>
  <c r="W113" i="27"/>
  <c r="U113" i="27"/>
  <c r="AA112" i="27"/>
  <c r="Y112" i="27" s="1"/>
  <c r="W112" i="27"/>
  <c r="U112" i="27"/>
  <c r="AA111" i="27"/>
  <c r="Y111" i="27"/>
  <c r="W111" i="27"/>
  <c r="U111" i="27"/>
  <c r="AA110" i="27"/>
  <c r="Y110" i="27" s="1"/>
  <c r="U110" i="27"/>
  <c r="AA109" i="27"/>
  <c r="Y109" i="27" s="1"/>
  <c r="U109" i="27"/>
  <c r="AA108" i="27"/>
  <c r="Y108" i="27" s="1"/>
  <c r="W108" i="27"/>
  <c r="U108" i="27"/>
  <c r="AA107" i="27"/>
  <c r="Y107" i="27" s="1"/>
  <c r="U107" i="27"/>
  <c r="AA106" i="27"/>
  <c r="Y106" i="27" s="1"/>
  <c r="W106" i="27"/>
  <c r="U106" i="27"/>
  <c r="AA105" i="27"/>
  <c r="Y105" i="27" s="1"/>
  <c r="U105" i="27"/>
  <c r="AA104" i="27"/>
  <c r="Y104" i="27" s="1"/>
  <c r="W104" i="27"/>
  <c r="U104" i="27"/>
  <c r="AA103" i="27"/>
  <c r="Y103" i="27" s="1"/>
  <c r="W103" i="27"/>
  <c r="U103" i="27"/>
  <c r="AA102" i="27"/>
  <c r="Y102" i="27" s="1"/>
  <c r="U102" i="27"/>
  <c r="AA101" i="27"/>
  <c r="Y101" i="27" s="1"/>
  <c r="W101" i="27"/>
  <c r="U101" i="27"/>
  <c r="AA100" i="27"/>
  <c r="Y100" i="27" s="1"/>
  <c r="U100" i="27"/>
  <c r="AA99" i="27"/>
  <c r="Y99" i="27" s="1"/>
  <c r="W99" i="27"/>
  <c r="U99" i="27"/>
  <c r="AA98" i="27"/>
  <c r="Y98" i="27" s="1"/>
  <c r="W98" i="27"/>
  <c r="U98" i="27"/>
  <c r="AA97" i="27"/>
  <c r="Y97" i="27" s="1"/>
  <c r="W97" i="27"/>
  <c r="U97" i="27"/>
  <c r="AA96" i="27"/>
  <c r="Y96" i="27" s="1"/>
  <c r="W96" i="27"/>
  <c r="U96" i="27"/>
  <c r="AA95" i="27"/>
  <c r="Y95" i="27" s="1"/>
  <c r="W95" i="27"/>
  <c r="U95" i="27"/>
  <c r="AA94" i="27"/>
  <c r="Y94" i="27" s="1"/>
  <c r="U94" i="27"/>
  <c r="AA93" i="27"/>
  <c r="Y93" i="27" s="1"/>
  <c r="U93" i="27"/>
  <c r="AA92" i="27"/>
  <c r="Y92" i="27" s="1"/>
  <c r="U92" i="27"/>
  <c r="AA91" i="27"/>
  <c r="Y91" i="27" s="1"/>
  <c r="U91" i="27"/>
  <c r="AA90" i="27"/>
  <c r="AA89" i="27"/>
  <c r="AA88" i="27"/>
  <c r="AA87" i="27"/>
  <c r="Y87" i="27" s="1"/>
  <c r="U87" i="27"/>
  <c r="AA86" i="27"/>
  <c r="Y86" i="27" s="1"/>
  <c r="U86" i="27"/>
  <c r="AA85" i="27"/>
  <c r="Y85" i="27" s="1"/>
  <c r="U85" i="27"/>
  <c r="AA84" i="27"/>
  <c r="Y84" i="27" s="1"/>
  <c r="U84" i="27"/>
  <c r="AA83" i="27"/>
  <c r="Y83" i="27" s="1"/>
  <c r="U83" i="27"/>
  <c r="AA82" i="27"/>
  <c r="AA81" i="27"/>
  <c r="AA80" i="27"/>
  <c r="Y80" i="27" s="1"/>
  <c r="U80" i="27"/>
  <c r="AA79" i="27"/>
  <c r="Y79" i="27" s="1"/>
  <c r="W79" i="27"/>
  <c r="U79" i="27"/>
  <c r="AA78" i="27"/>
  <c r="Y78" i="27" s="1"/>
  <c r="U78" i="27"/>
  <c r="AA77" i="27"/>
  <c r="Y77" i="27" s="1"/>
  <c r="W77" i="27"/>
  <c r="U77" i="27"/>
  <c r="AA76" i="27"/>
  <c r="Y76" i="27" s="1"/>
  <c r="U76" i="27"/>
  <c r="AA75" i="27"/>
  <c r="Y75" i="27" s="1"/>
  <c r="W75" i="27"/>
  <c r="U75" i="27"/>
  <c r="AA74" i="27"/>
  <c r="Y74" i="27" s="1"/>
  <c r="U74" i="27"/>
  <c r="AA73" i="27"/>
  <c r="Y73" i="27" s="1"/>
  <c r="W73" i="27"/>
  <c r="U73" i="27"/>
  <c r="AA72" i="27"/>
  <c r="Y72" i="27" s="1"/>
  <c r="U72" i="27"/>
  <c r="AA71" i="27"/>
  <c r="Y71" i="27" s="1"/>
  <c r="W71" i="27"/>
  <c r="U71" i="27"/>
  <c r="AA70" i="27"/>
  <c r="Y70" i="27" s="1"/>
  <c r="U70" i="27"/>
  <c r="AA69" i="27"/>
  <c r="Y69" i="27" s="1"/>
  <c r="W69" i="27"/>
  <c r="U69" i="27"/>
  <c r="AA68" i="27"/>
  <c r="Y68" i="27" s="1"/>
  <c r="U68" i="27"/>
  <c r="AA67" i="27"/>
  <c r="Y67" i="27" s="1"/>
  <c r="U67" i="27"/>
  <c r="AA66" i="27"/>
  <c r="Y66" i="27" s="1"/>
  <c r="U66" i="27"/>
  <c r="AA65" i="27"/>
  <c r="Y65" i="27" s="1"/>
  <c r="U65" i="27"/>
  <c r="AA61" i="27"/>
  <c r="Y61" i="27" s="1"/>
  <c r="Y89" i="27" s="1"/>
  <c r="U61" i="27"/>
  <c r="U89" i="27" s="1"/>
  <c r="AA60" i="27"/>
  <c r="Y60" i="27" s="1"/>
  <c r="U60" i="27"/>
  <c r="AA59" i="27"/>
  <c r="V59" i="27"/>
  <c r="AA58" i="27"/>
  <c r="AA57" i="27"/>
  <c r="Y57" i="27" s="1"/>
  <c r="Y90" i="27" s="1"/>
  <c r="U57" i="27"/>
  <c r="U90" i="27" s="1"/>
  <c r="AA56" i="27"/>
  <c r="Y56" i="27" s="1"/>
  <c r="U56" i="27"/>
  <c r="AA55" i="27"/>
  <c r="Y55" i="27" s="1"/>
  <c r="U55" i="27"/>
  <c r="AA54" i="27"/>
  <c r="Y54" i="27" s="1"/>
  <c r="W54" i="27"/>
  <c r="U54" i="27"/>
  <c r="AA53" i="27"/>
  <c r="Y53" i="27" s="1"/>
  <c r="U53" i="27"/>
  <c r="AA52" i="27"/>
  <c r="Y52" i="27" s="1"/>
  <c r="U52" i="27"/>
  <c r="AA51" i="27"/>
  <c r="Y51" i="27" s="1"/>
  <c r="U51" i="27"/>
  <c r="AA50" i="27"/>
  <c r="Y50" i="27" s="1"/>
  <c r="Y88" i="27" s="1"/>
  <c r="U50" i="27"/>
  <c r="U88" i="27" s="1"/>
  <c r="AA49" i="27"/>
  <c r="Y49" i="27" s="1"/>
  <c r="Y81" i="27" s="1"/>
  <c r="U49" i="27"/>
  <c r="U81" i="27" s="1"/>
  <c r="AA48" i="27"/>
  <c r="Y48" i="27" s="1"/>
  <c r="U48" i="27"/>
  <c r="AA47" i="27"/>
  <c r="Y47" i="27" s="1"/>
  <c r="Y82" i="27" s="1"/>
  <c r="U47" i="27"/>
  <c r="U82" i="27" s="1"/>
  <c r="AA46" i="27"/>
  <c r="Y46" i="27" s="1"/>
  <c r="U46" i="27"/>
  <c r="AA45" i="27"/>
  <c r="Y45" i="27" s="1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Y38" i="27" s="1"/>
  <c r="U38" i="27"/>
  <c r="AA37" i="27"/>
  <c r="Y37" i="27" s="1"/>
  <c r="U37" i="27"/>
  <c r="AA36" i="27"/>
  <c r="Y36" i="27" s="1"/>
  <c r="W36" i="27"/>
  <c r="U36" i="27"/>
  <c r="AA35" i="27"/>
  <c r="Y35" i="27" s="1"/>
  <c r="U35" i="27"/>
  <c r="AA34" i="27"/>
  <c r="Y34" i="27" s="1"/>
  <c r="U34" i="27"/>
  <c r="AA33" i="27"/>
  <c r="Y33" i="27" s="1"/>
  <c r="U33" i="27"/>
  <c r="AA32" i="27"/>
  <c r="Y32" i="27" s="1"/>
  <c r="W32" i="27"/>
  <c r="U32" i="27"/>
  <c r="AA31" i="27"/>
  <c r="Y31" i="27" s="1"/>
  <c r="U31" i="27"/>
  <c r="AA30" i="27"/>
  <c r="Y30" i="27" s="1"/>
  <c r="W30" i="27"/>
  <c r="U30" i="27"/>
  <c r="AA29" i="27"/>
  <c r="Y29" i="27" s="1"/>
  <c r="U29" i="27"/>
  <c r="AA28" i="27"/>
  <c r="Y28" i="27" s="1"/>
  <c r="W28" i="27"/>
  <c r="U28" i="27"/>
  <c r="AA27" i="27"/>
  <c r="Y27" i="27" s="1"/>
  <c r="U27" i="27"/>
  <c r="AA26" i="27"/>
  <c r="Y26" i="27" s="1"/>
  <c r="W26" i="27"/>
  <c r="U26" i="27"/>
  <c r="AA25" i="27"/>
  <c r="Y25" i="27" s="1"/>
  <c r="U25" i="27"/>
  <c r="AA24" i="27"/>
  <c r="Y24" i="27"/>
  <c r="W24" i="27"/>
  <c r="U24" i="27"/>
  <c r="AA23" i="27"/>
  <c r="Y23" i="27"/>
  <c r="W23" i="27"/>
  <c r="U23" i="27"/>
  <c r="AA22" i="27"/>
  <c r="Y22" i="27"/>
  <c r="W22" i="27"/>
  <c r="U22" i="27"/>
  <c r="AA21" i="27"/>
  <c r="Y21" i="27"/>
  <c r="W21" i="27"/>
  <c r="U21" i="27"/>
  <c r="AA20" i="27"/>
  <c r="Y20" i="27" s="1"/>
  <c r="U20" i="27"/>
  <c r="AA19" i="27"/>
  <c r="Y19" i="27" s="1"/>
  <c r="W19" i="27"/>
  <c r="U19" i="27"/>
  <c r="AA18" i="27"/>
  <c r="Y18" i="27" s="1"/>
  <c r="U18" i="27"/>
  <c r="AA17" i="27"/>
  <c r="Y17" i="27" s="1"/>
  <c r="W17" i="27"/>
  <c r="U17" i="27"/>
  <c r="AA16" i="27"/>
  <c r="Y16" i="27" s="1"/>
  <c r="U16" i="27"/>
  <c r="AA15" i="27"/>
  <c r="Y15" i="27" s="1"/>
  <c r="W15" i="27"/>
  <c r="U15" i="27"/>
  <c r="AA14" i="27"/>
  <c r="Y14" i="27" s="1"/>
  <c r="W14" i="27"/>
  <c r="U14" i="27"/>
  <c r="AA13" i="27"/>
  <c r="Y13" i="27" s="1"/>
  <c r="W13" i="27"/>
  <c r="U13" i="27"/>
  <c r="AA12" i="27"/>
  <c r="AA11" i="27"/>
  <c r="Y11" i="27"/>
  <c r="W11" i="27"/>
  <c r="U11" i="27"/>
  <c r="AA10" i="27"/>
  <c r="Y10" i="27"/>
  <c r="W10" i="27"/>
  <c r="U10" i="27"/>
  <c r="AA9" i="27"/>
  <c r="Y9" i="27"/>
  <c r="W9" i="27"/>
  <c r="U9" i="27"/>
  <c r="AA8" i="27"/>
  <c r="Y8" i="27"/>
  <c r="W8" i="27"/>
  <c r="U8" i="27"/>
  <c r="AA7" i="27"/>
  <c r="Y7" i="27"/>
  <c r="W7" i="27"/>
  <c r="U7" i="27"/>
  <c r="AA117" i="26"/>
  <c r="Y117" i="26" s="1"/>
  <c r="W117" i="26"/>
  <c r="U117" i="26"/>
  <c r="AA116" i="26"/>
  <c r="Y116" i="26" s="1"/>
  <c r="W116" i="26"/>
  <c r="U116" i="26"/>
  <c r="AA115" i="26"/>
  <c r="Y115" i="26" s="1"/>
  <c r="W115" i="26"/>
  <c r="U115" i="26"/>
  <c r="AA114" i="26"/>
  <c r="Y114" i="26" s="1"/>
  <c r="W114" i="26"/>
  <c r="U114" i="26"/>
  <c r="AA113" i="26"/>
  <c r="Y113" i="26" s="1"/>
  <c r="W113" i="26"/>
  <c r="U113" i="26"/>
  <c r="AA112" i="26"/>
  <c r="Y112" i="26" s="1"/>
  <c r="U112" i="26"/>
  <c r="AA111" i="26"/>
  <c r="Y111" i="26" s="1"/>
  <c r="U111" i="26"/>
  <c r="AA110" i="26"/>
  <c r="Y110" i="26" s="1"/>
  <c r="U110" i="26"/>
  <c r="AA109" i="26"/>
  <c r="Y109" i="26" s="1"/>
  <c r="U109" i="26"/>
  <c r="AA108" i="26"/>
  <c r="Y108" i="26" s="1"/>
  <c r="W108" i="26"/>
  <c r="U108" i="26"/>
  <c r="AA107" i="26"/>
  <c r="Y107" i="26" s="1"/>
  <c r="U107" i="26"/>
  <c r="AA106" i="26"/>
  <c r="Y106" i="26" s="1"/>
  <c r="U106" i="26"/>
  <c r="AA105" i="26"/>
  <c r="Y105" i="26" s="1"/>
  <c r="U105" i="26"/>
  <c r="AA104" i="26"/>
  <c r="Y104" i="26" s="1"/>
  <c r="W104" i="26"/>
  <c r="U104" i="26"/>
  <c r="AA103" i="26"/>
  <c r="Y103" i="26" s="1"/>
  <c r="U103" i="26"/>
  <c r="AA102" i="26"/>
  <c r="Y102" i="26" s="1"/>
  <c r="U102" i="26"/>
  <c r="AA101" i="26"/>
  <c r="Y101" i="26" s="1"/>
  <c r="U101" i="26"/>
  <c r="AA100" i="26"/>
  <c r="Y100" i="26" s="1"/>
  <c r="U100" i="26"/>
  <c r="AA99" i="26"/>
  <c r="Y99" i="26" s="1"/>
  <c r="U99" i="26"/>
  <c r="AA98" i="26"/>
  <c r="Y98" i="26" s="1"/>
  <c r="W98" i="26"/>
  <c r="U98" i="26"/>
  <c r="AA97" i="26"/>
  <c r="Y97" i="26" s="1"/>
  <c r="U97" i="26"/>
  <c r="AA96" i="26"/>
  <c r="Y96" i="26" s="1"/>
  <c r="W96" i="26"/>
  <c r="U96" i="26"/>
  <c r="AA95" i="26"/>
  <c r="Y95" i="26" s="1"/>
  <c r="U95" i="26"/>
  <c r="AA94" i="26"/>
  <c r="Y94" i="26" s="1"/>
  <c r="U94" i="26"/>
  <c r="AA93" i="26"/>
  <c r="Y93" i="26" s="1"/>
  <c r="U93" i="26"/>
  <c r="AA92" i="26"/>
  <c r="Y92" i="26" s="1"/>
  <c r="W92" i="26"/>
  <c r="U92" i="26"/>
  <c r="AA91" i="26"/>
  <c r="Y91" i="26" s="1"/>
  <c r="U91" i="26"/>
  <c r="AA90" i="26"/>
  <c r="AA89" i="26"/>
  <c r="AA88" i="26"/>
  <c r="AA87" i="26"/>
  <c r="Y87" i="26" s="1"/>
  <c r="U87" i="26"/>
  <c r="AA86" i="26"/>
  <c r="Y86" i="26" s="1"/>
  <c r="U86" i="26"/>
  <c r="AA85" i="26"/>
  <c r="Y85" i="26" s="1"/>
  <c r="U85" i="26"/>
  <c r="AA84" i="26"/>
  <c r="Y84" i="26" s="1"/>
  <c r="U84" i="26"/>
  <c r="AA83" i="26"/>
  <c r="Y83" i="26" s="1"/>
  <c r="U83" i="26"/>
  <c r="AA82" i="26"/>
  <c r="AA81" i="26"/>
  <c r="AA80" i="26"/>
  <c r="Y80" i="26" s="1"/>
  <c r="U80" i="26"/>
  <c r="AA79" i="26"/>
  <c r="Y79" i="26" s="1"/>
  <c r="W79" i="26"/>
  <c r="U79" i="26"/>
  <c r="AA78" i="26"/>
  <c r="Y78" i="26" s="1"/>
  <c r="U78" i="26"/>
  <c r="AA77" i="26"/>
  <c r="Y77" i="26" s="1"/>
  <c r="U77" i="26"/>
  <c r="AA76" i="26"/>
  <c r="Y76" i="26" s="1"/>
  <c r="U76" i="26"/>
  <c r="AA75" i="26"/>
  <c r="Y75" i="26" s="1"/>
  <c r="W75" i="26"/>
  <c r="U75" i="26"/>
  <c r="AA74" i="26"/>
  <c r="Y74" i="26" s="1"/>
  <c r="U74" i="26"/>
  <c r="AA73" i="26"/>
  <c r="Y73" i="26" s="1"/>
  <c r="W73" i="26"/>
  <c r="U73" i="26"/>
  <c r="AA72" i="26"/>
  <c r="Y72" i="26" s="1"/>
  <c r="U72" i="26"/>
  <c r="AA71" i="26"/>
  <c r="Y71" i="26" s="1"/>
  <c r="W71" i="26"/>
  <c r="U71" i="26"/>
  <c r="AA70" i="26"/>
  <c r="Y70" i="26" s="1"/>
  <c r="U70" i="26"/>
  <c r="AA69" i="26"/>
  <c r="Y69" i="26" s="1"/>
  <c r="W69" i="26"/>
  <c r="U69" i="26"/>
  <c r="AA68" i="26"/>
  <c r="Y68" i="26" s="1"/>
  <c r="U68" i="26"/>
  <c r="AA67" i="26"/>
  <c r="Y67" i="26" s="1"/>
  <c r="U67" i="26"/>
  <c r="AA66" i="26"/>
  <c r="Y66" i="26" s="1"/>
  <c r="U66" i="26"/>
  <c r="AA65" i="26"/>
  <c r="Y65" i="26" s="1"/>
  <c r="U65" i="26"/>
  <c r="AA61" i="26"/>
  <c r="Y61" i="26" s="1"/>
  <c r="Y89" i="26" s="1"/>
  <c r="U61" i="26"/>
  <c r="U89" i="26" s="1"/>
  <c r="AA60" i="26"/>
  <c r="Y60" i="26" s="1"/>
  <c r="U60" i="26"/>
  <c r="AA59" i="26"/>
  <c r="V59" i="26"/>
  <c r="AA58" i="26"/>
  <c r="AA57" i="26"/>
  <c r="Y57" i="26" s="1"/>
  <c r="Y90" i="26" s="1"/>
  <c r="U57" i="26"/>
  <c r="U90" i="26" s="1"/>
  <c r="AA56" i="26"/>
  <c r="Y56" i="26" s="1"/>
  <c r="U56" i="26"/>
  <c r="AA55" i="26"/>
  <c r="Y55" i="26" s="1"/>
  <c r="U55" i="26"/>
  <c r="AA54" i="26"/>
  <c r="Y54" i="26" s="1"/>
  <c r="W54" i="26"/>
  <c r="U54" i="26"/>
  <c r="AA53" i="26"/>
  <c r="Y53" i="26" s="1"/>
  <c r="U53" i="26"/>
  <c r="AA52" i="26"/>
  <c r="Y52" i="26" s="1"/>
  <c r="U52" i="26"/>
  <c r="AA51" i="26"/>
  <c r="Y51" i="26" s="1"/>
  <c r="U51" i="26"/>
  <c r="AA50" i="26"/>
  <c r="Y50" i="26" s="1"/>
  <c r="Y88" i="26" s="1"/>
  <c r="W50" i="26"/>
  <c r="W88" i="26" s="1"/>
  <c r="U50" i="26"/>
  <c r="U88" i="26" s="1"/>
  <c r="AA49" i="26"/>
  <c r="Y49" i="26" s="1"/>
  <c r="Y81" i="26" s="1"/>
  <c r="U49" i="26"/>
  <c r="U81" i="26" s="1"/>
  <c r="AA48" i="26"/>
  <c r="Y48" i="26" s="1"/>
  <c r="U48" i="26"/>
  <c r="AA47" i="26"/>
  <c r="Y47" i="26" s="1"/>
  <c r="Y82" i="26" s="1"/>
  <c r="U47" i="26"/>
  <c r="U82" i="26" s="1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U39" i="26"/>
  <c r="AA38" i="26"/>
  <c r="Y38" i="26" s="1"/>
  <c r="U38" i="26"/>
  <c r="AA37" i="26"/>
  <c r="Y37" i="26" s="1"/>
  <c r="U37" i="26"/>
  <c r="AA36" i="26"/>
  <c r="Y36" i="26" s="1"/>
  <c r="U36" i="26"/>
  <c r="AA35" i="26"/>
  <c r="Y35" i="26" s="1"/>
  <c r="U35" i="26"/>
  <c r="AA34" i="26"/>
  <c r="Y34" i="26" s="1"/>
  <c r="U34" i="26"/>
  <c r="AA33" i="26"/>
  <c r="Y33" i="26" s="1"/>
  <c r="U33" i="26"/>
  <c r="AA32" i="26"/>
  <c r="Y32" i="26" s="1"/>
  <c r="U32" i="26"/>
  <c r="AA31" i="26"/>
  <c r="Y31" i="26" s="1"/>
  <c r="U31" i="26"/>
  <c r="AA30" i="26"/>
  <c r="Y30" i="26"/>
  <c r="W30" i="26"/>
  <c r="U30" i="26"/>
  <c r="AA29" i="26"/>
  <c r="Y29" i="26"/>
  <c r="W29" i="26"/>
  <c r="U29" i="26"/>
  <c r="AA28" i="26"/>
  <c r="Y28" i="26"/>
  <c r="W28" i="26"/>
  <c r="U28" i="26"/>
  <c r="AA27" i="26"/>
  <c r="Y27" i="26" s="1"/>
  <c r="W27" i="26"/>
  <c r="U27" i="26"/>
  <c r="AA26" i="26"/>
  <c r="Y26" i="26" s="1"/>
  <c r="W26" i="26"/>
  <c r="U26" i="26"/>
  <c r="AA25" i="26"/>
  <c r="Y25" i="26" s="1"/>
  <c r="W25" i="26"/>
  <c r="U25" i="26"/>
  <c r="AA24" i="26"/>
  <c r="Y24" i="26" s="1"/>
  <c r="W24" i="26"/>
  <c r="U24" i="26"/>
  <c r="AA23" i="26"/>
  <c r="Y23" i="26" s="1"/>
  <c r="W23" i="26"/>
  <c r="U23" i="26"/>
  <c r="AA22" i="26"/>
  <c r="Y22" i="26" s="1"/>
  <c r="W22" i="26"/>
  <c r="U22" i="26"/>
  <c r="AA21" i="26"/>
  <c r="Y21" i="26" s="1"/>
  <c r="W21" i="26"/>
  <c r="U21" i="26"/>
  <c r="AA20" i="26"/>
  <c r="Y20" i="26" s="1"/>
  <c r="U20" i="26"/>
  <c r="AA19" i="26"/>
  <c r="Y19" i="26" s="1"/>
  <c r="W19" i="26"/>
  <c r="U19" i="26"/>
  <c r="AA18" i="26"/>
  <c r="Y18" i="26" s="1"/>
  <c r="U18" i="26"/>
  <c r="AA17" i="26"/>
  <c r="Y17" i="26" s="1"/>
  <c r="W17" i="26"/>
  <c r="U17" i="26"/>
  <c r="AA16" i="26"/>
  <c r="Y16" i="26" s="1"/>
  <c r="U16" i="26"/>
  <c r="AA15" i="26"/>
  <c r="Y15" i="26" s="1"/>
  <c r="W15" i="26"/>
  <c r="U15" i="26"/>
  <c r="AA14" i="26"/>
  <c r="Y14" i="26" s="1"/>
  <c r="W14" i="26"/>
  <c r="U14" i="26"/>
  <c r="AA13" i="26"/>
  <c r="Y13" i="26" s="1"/>
  <c r="W13" i="26"/>
  <c r="U13" i="26"/>
  <c r="AA12" i="26"/>
  <c r="AA11" i="26"/>
  <c r="Y11" i="26"/>
  <c r="W11" i="26"/>
  <c r="U11" i="26"/>
  <c r="AA10" i="26"/>
  <c r="Y10" i="26"/>
  <c r="W10" i="26"/>
  <c r="U10" i="26"/>
  <c r="AA9" i="26"/>
  <c r="Y9" i="26"/>
  <c r="W9" i="26"/>
  <c r="U9" i="26"/>
  <c r="AA8" i="26"/>
  <c r="Y8" i="26"/>
  <c r="W8" i="26"/>
  <c r="U8" i="26"/>
  <c r="AA7" i="26"/>
  <c r="Y7" i="26"/>
  <c r="W7" i="26"/>
  <c r="U7" i="26"/>
  <c r="AA117" i="25"/>
  <c r="Y117" i="25" s="1"/>
  <c r="W117" i="25"/>
  <c r="U117" i="25"/>
  <c r="AA116" i="25"/>
  <c r="Y116" i="25" s="1"/>
  <c r="W116" i="25"/>
  <c r="U116" i="25"/>
  <c r="AA115" i="25"/>
  <c r="Y115" i="25" s="1"/>
  <c r="W115" i="25"/>
  <c r="U115" i="25"/>
  <c r="AA114" i="25"/>
  <c r="Y114" i="25" s="1"/>
  <c r="W114" i="25"/>
  <c r="U114" i="25"/>
  <c r="AA113" i="25"/>
  <c r="Y113" i="25" s="1"/>
  <c r="W113" i="25"/>
  <c r="U113" i="25"/>
  <c r="AA112" i="25"/>
  <c r="Y112" i="25" s="1"/>
  <c r="U112" i="25"/>
  <c r="AA111" i="25"/>
  <c r="Y111" i="25" s="1"/>
  <c r="W111" i="25"/>
  <c r="U111" i="25"/>
  <c r="AA110" i="25"/>
  <c r="Y110" i="25" s="1"/>
  <c r="U110" i="25"/>
  <c r="AA109" i="25"/>
  <c r="Y109" i="25" s="1"/>
  <c r="U109" i="25"/>
  <c r="AA108" i="25"/>
  <c r="Y108" i="25" s="1"/>
  <c r="W108" i="25"/>
  <c r="U108" i="25"/>
  <c r="AA107" i="25"/>
  <c r="Y107" i="25" s="1"/>
  <c r="U107" i="25"/>
  <c r="AA106" i="25"/>
  <c r="Y106" i="25" s="1"/>
  <c r="W106" i="25"/>
  <c r="U106" i="25"/>
  <c r="AA105" i="25"/>
  <c r="Y105" i="25" s="1"/>
  <c r="U105" i="25"/>
  <c r="AA104" i="25"/>
  <c r="Y104" i="25" s="1"/>
  <c r="W104" i="25"/>
  <c r="U104" i="25"/>
  <c r="AA103" i="25"/>
  <c r="Y103" i="25" s="1"/>
  <c r="W103" i="25"/>
  <c r="U103" i="25"/>
  <c r="AA102" i="25"/>
  <c r="Y102" i="25" s="1"/>
  <c r="W102" i="25"/>
  <c r="U102" i="25"/>
  <c r="AA101" i="25"/>
  <c r="Y101" i="25" s="1"/>
  <c r="U101" i="25"/>
  <c r="AA100" i="25"/>
  <c r="Y100" i="25" s="1"/>
  <c r="U100" i="25"/>
  <c r="AA99" i="25"/>
  <c r="Y99" i="25" s="1"/>
  <c r="U99" i="25"/>
  <c r="AA98" i="25"/>
  <c r="Y98" i="25" s="1"/>
  <c r="W98" i="25"/>
  <c r="U98" i="25"/>
  <c r="AA97" i="25"/>
  <c r="Y97" i="25" s="1"/>
  <c r="U97" i="25"/>
  <c r="AA96" i="25"/>
  <c r="Y96" i="25" s="1"/>
  <c r="W96" i="25"/>
  <c r="U96" i="25"/>
  <c r="AA95" i="25"/>
  <c r="Y95" i="25" s="1"/>
  <c r="U95" i="25"/>
  <c r="AA94" i="25"/>
  <c r="Y94" i="25" s="1"/>
  <c r="U94" i="25"/>
  <c r="AA93" i="25"/>
  <c r="Y93" i="25" s="1"/>
  <c r="U93" i="25"/>
  <c r="AA92" i="25"/>
  <c r="Y92" i="25" s="1"/>
  <c r="U92" i="25"/>
  <c r="AA91" i="25"/>
  <c r="Y91" i="25" s="1"/>
  <c r="U91" i="25"/>
  <c r="AA90" i="25"/>
  <c r="AA89" i="25"/>
  <c r="AA88" i="25"/>
  <c r="AA87" i="25"/>
  <c r="Y87" i="25" s="1"/>
  <c r="U87" i="25"/>
  <c r="AA86" i="25"/>
  <c r="Y86" i="25" s="1"/>
  <c r="W86" i="25"/>
  <c r="U86" i="25"/>
  <c r="AA85" i="25"/>
  <c r="Y85" i="25" s="1"/>
  <c r="U85" i="25"/>
  <c r="AA84" i="25"/>
  <c r="Y84" i="25" s="1"/>
  <c r="W84" i="25"/>
  <c r="U84" i="25"/>
  <c r="AA83" i="25"/>
  <c r="Y83" i="25" s="1"/>
  <c r="U83" i="25"/>
  <c r="AA82" i="25"/>
  <c r="AA81" i="25"/>
  <c r="AA80" i="25"/>
  <c r="Y80" i="25" s="1"/>
  <c r="U80" i="25"/>
  <c r="AA79" i="25"/>
  <c r="Y79" i="25" s="1"/>
  <c r="W79" i="25"/>
  <c r="U79" i="25"/>
  <c r="AA78" i="25"/>
  <c r="Y78" i="25" s="1"/>
  <c r="U78" i="25"/>
  <c r="AA77" i="25"/>
  <c r="Y77" i="25" s="1"/>
  <c r="W77" i="25"/>
  <c r="U77" i="25"/>
  <c r="AA76" i="25"/>
  <c r="Y76" i="25" s="1"/>
  <c r="U76" i="25"/>
  <c r="AA75" i="25"/>
  <c r="Y75" i="25" s="1"/>
  <c r="W75" i="25"/>
  <c r="U75" i="25"/>
  <c r="AA74" i="25"/>
  <c r="Y74" i="25" s="1"/>
  <c r="U74" i="25"/>
  <c r="AA73" i="25"/>
  <c r="Y73" i="25" s="1"/>
  <c r="W73" i="25"/>
  <c r="U73" i="25"/>
  <c r="AA72" i="25"/>
  <c r="Y72" i="25" s="1"/>
  <c r="U72" i="25"/>
  <c r="AA71" i="25"/>
  <c r="Y71" i="25" s="1"/>
  <c r="W71" i="25"/>
  <c r="U71" i="25"/>
  <c r="AA70" i="25"/>
  <c r="Y70" i="25" s="1"/>
  <c r="U70" i="25"/>
  <c r="AA69" i="25"/>
  <c r="Y69" i="25" s="1"/>
  <c r="W69" i="25"/>
  <c r="U69" i="25"/>
  <c r="AA68" i="25"/>
  <c r="Y68" i="25" s="1"/>
  <c r="U68" i="25"/>
  <c r="AA67" i="25"/>
  <c r="Y67" i="25" s="1"/>
  <c r="U67" i="25"/>
  <c r="AA66" i="25"/>
  <c r="Y66" i="25" s="1"/>
  <c r="U66" i="25"/>
  <c r="AA65" i="25"/>
  <c r="Y65" i="25" s="1"/>
  <c r="U65" i="25"/>
  <c r="AA61" i="25"/>
  <c r="Y61" i="25" s="1"/>
  <c r="Y89" i="25" s="1"/>
  <c r="U61" i="25"/>
  <c r="U89" i="25" s="1"/>
  <c r="AA60" i="25"/>
  <c r="Y60" i="25" s="1"/>
  <c r="U60" i="25"/>
  <c r="AA59" i="25"/>
  <c r="V59" i="25"/>
  <c r="AA58" i="25"/>
  <c r="AA57" i="25"/>
  <c r="Y57" i="25" s="1"/>
  <c r="Y90" i="25" s="1"/>
  <c r="U57" i="25"/>
  <c r="U90" i="25" s="1"/>
  <c r="AA56" i="25"/>
  <c r="Y56" i="25" s="1"/>
  <c r="U56" i="25"/>
  <c r="AA55" i="25"/>
  <c r="Y55" i="25" s="1"/>
  <c r="U55" i="25"/>
  <c r="AA54" i="25"/>
  <c r="Y54" i="25" s="1"/>
  <c r="W54" i="25"/>
  <c r="U54" i="25"/>
  <c r="AA53" i="25"/>
  <c r="Y53" i="25" s="1"/>
  <c r="U53" i="25"/>
  <c r="AA52" i="25"/>
  <c r="Y52" i="25" s="1"/>
  <c r="U52" i="25"/>
  <c r="AA51" i="25"/>
  <c r="Y51" i="25" s="1"/>
  <c r="U51" i="25"/>
  <c r="AA50" i="25"/>
  <c r="Y50" i="25" s="1"/>
  <c r="Y88" i="25" s="1"/>
  <c r="W50" i="25"/>
  <c r="W88" i="25" s="1"/>
  <c r="U50" i="25"/>
  <c r="U88" i="25" s="1"/>
  <c r="AA49" i="25"/>
  <c r="Y49" i="25" s="1"/>
  <c r="Y81" i="25" s="1"/>
  <c r="U49" i="25"/>
  <c r="U81" i="25" s="1"/>
  <c r="AA48" i="25"/>
  <c r="Y48" i="25" s="1"/>
  <c r="U48" i="25"/>
  <c r="AA47" i="25"/>
  <c r="Y47" i="25" s="1"/>
  <c r="Y82" i="25" s="1"/>
  <c r="U47" i="25"/>
  <c r="U82" i="25" s="1"/>
  <c r="AA46" i="25"/>
  <c r="Y46" i="25" s="1"/>
  <c r="U46" i="25"/>
  <c r="AA45" i="25"/>
  <c r="Y45" i="25" s="1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U41" i="25"/>
  <c r="AA40" i="25"/>
  <c r="Y40" i="25" s="1"/>
  <c r="U40" i="25"/>
  <c r="AA39" i="25"/>
  <c r="Y39" i="25" s="1"/>
  <c r="U39" i="25"/>
  <c r="AA38" i="25"/>
  <c r="Y38" i="25" s="1"/>
  <c r="U38" i="25"/>
  <c r="AA37" i="25"/>
  <c r="Y37" i="25" s="1"/>
  <c r="U37" i="25"/>
  <c r="AA36" i="25"/>
  <c r="Y36" i="25" s="1"/>
  <c r="U36" i="25"/>
  <c r="AA35" i="25"/>
  <c r="Y35" i="25" s="1"/>
  <c r="U35" i="25"/>
  <c r="AA34" i="25"/>
  <c r="Y34" i="25" s="1"/>
  <c r="U34" i="25"/>
  <c r="AA33" i="25"/>
  <c r="Y33" i="25" s="1"/>
  <c r="U33" i="25"/>
  <c r="AA32" i="25"/>
  <c r="Y32" i="25" s="1"/>
  <c r="U32" i="25"/>
  <c r="AA31" i="25"/>
  <c r="Y31" i="25" s="1"/>
  <c r="U31" i="25"/>
  <c r="AA30" i="25"/>
  <c r="Y30" i="25" s="1"/>
  <c r="W30" i="25"/>
  <c r="U30" i="25"/>
  <c r="AA29" i="25"/>
  <c r="Y29" i="25" s="1"/>
  <c r="W29" i="25"/>
  <c r="U29" i="25"/>
  <c r="AA28" i="25"/>
  <c r="Y28" i="25" s="1"/>
  <c r="W28" i="25"/>
  <c r="U28" i="25"/>
  <c r="AA27" i="25"/>
  <c r="Y27" i="25" s="1"/>
  <c r="W27" i="25"/>
  <c r="U27" i="25"/>
  <c r="AA26" i="25"/>
  <c r="Y26" i="25" s="1"/>
  <c r="W26" i="25"/>
  <c r="U26" i="25"/>
  <c r="AA25" i="25"/>
  <c r="Y25" i="25" s="1"/>
  <c r="W25" i="25"/>
  <c r="U25" i="25"/>
  <c r="AA24" i="25"/>
  <c r="Y24" i="25" s="1"/>
  <c r="W24" i="25"/>
  <c r="U24" i="25"/>
  <c r="AA23" i="25"/>
  <c r="Y23" i="25" s="1"/>
  <c r="W23" i="25"/>
  <c r="U23" i="25"/>
  <c r="AA22" i="25"/>
  <c r="Y22" i="25" s="1"/>
  <c r="W22" i="25"/>
  <c r="U22" i="25"/>
  <c r="AA21" i="25"/>
  <c r="Y21" i="25" s="1"/>
  <c r="W21" i="25"/>
  <c r="U21" i="25"/>
  <c r="AA20" i="25"/>
  <c r="Y20" i="25" s="1"/>
  <c r="U20" i="25"/>
  <c r="AA19" i="25"/>
  <c r="Y19" i="25" s="1"/>
  <c r="W19" i="25"/>
  <c r="U19" i="25"/>
  <c r="AA18" i="25"/>
  <c r="Y18" i="25" s="1"/>
  <c r="U18" i="25"/>
  <c r="AA17" i="25"/>
  <c r="Y17" i="25" s="1"/>
  <c r="W17" i="25"/>
  <c r="U17" i="25"/>
  <c r="AA16" i="25"/>
  <c r="Y16" i="25" s="1"/>
  <c r="U16" i="25"/>
  <c r="AA15" i="25"/>
  <c r="Y15" i="25" s="1"/>
  <c r="W15" i="25"/>
  <c r="U15" i="25"/>
  <c r="AA14" i="25"/>
  <c r="Y14" i="25" s="1"/>
  <c r="W14" i="25"/>
  <c r="U14" i="25"/>
  <c r="AA13" i="25"/>
  <c r="Y13" i="25" s="1"/>
  <c r="W13" i="25"/>
  <c r="U13" i="25"/>
  <c r="AA12" i="25"/>
  <c r="AA11" i="25"/>
  <c r="Y11" i="25"/>
  <c r="W11" i="25"/>
  <c r="U11" i="25"/>
  <c r="AA10" i="25"/>
  <c r="Y10" i="25"/>
  <c r="W10" i="25"/>
  <c r="U10" i="25"/>
  <c r="AA9" i="25"/>
  <c r="Y9" i="25"/>
  <c r="W9" i="25"/>
  <c r="U9" i="25"/>
  <c r="AA8" i="25"/>
  <c r="Y8" i="25"/>
  <c r="W8" i="25"/>
  <c r="U8" i="25"/>
  <c r="AA7" i="25"/>
  <c r="Y7" i="25"/>
  <c r="W7" i="25"/>
  <c r="U7" i="25"/>
  <c r="AA117" i="24"/>
  <c r="Y117" i="24"/>
  <c r="W117" i="24"/>
  <c r="U117" i="24"/>
  <c r="AA116" i="24"/>
  <c r="Y116" i="24"/>
  <c r="W116" i="24"/>
  <c r="U116" i="24"/>
  <c r="AA115" i="24"/>
  <c r="Y115" i="24"/>
  <c r="W115" i="24"/>
  <c r="U115" i="24"/>
  <c r="AA114" i="24"/>
  <c r="Y114" i="24"/>
  <c r="W114" i="24"/>
  <c r="U114" i="24"/>
  <c r="AA113" i="24"/>
  <c r="Y113" i="24" s="1"/>
  <c r="W113" i="24"/>
  <c r="U113" i="24"/>
  <c r="AA112" i="24"/>
  <c r="Y112" i="24" s="1"/>
  <c r="U112" i="24"/>
  <c r="AA111" i="24"/>
  <c r="Y111" i="24" s="1"/>
  <c r="W111" i="24"/>
  <c r="U111" i="24"/>
  <c r="AA110" i="24"/>
  <c r="Y110" i="24" s="1"/>
  <c r="U110" i="24"/>
  <c r="AA109" i="24"/>
  <c r="Y109" i="24" s="1"/>
  <c r="U109" i="24"/>
  <c r="AA108" i="24"/>
  <c r="Y108" i="24" s="1"/>
  <c r="W108" i="24"/>
  <c r="U108" i="24"/>
  <c r="AA107" i="24"/>
  <c r="Y107" i="24" s="1"/>
  <c r="U107" i="24"/>
  <c r="AA106" i="24"/>
  <c r="Y106" i="24" s="1"/>
  <c r="W106" i="24"/>
  <c r="U106" i="24"/>
  <c r="AA105" i="24"/>
  <c r="Y105" i="24" s="1"/>
  <c r="U105" i="24"/>
  <c r="AA104" i="24"/>
  <c r="Y104" i="24" s="1"/>
  <c r="W104" i="24"/>
  <c r="U104" i="24"/>
  <c r="AA103" i="24"/>
  <c r="Y103" i="24" s="1"/>
  <c r="W103" i="24"/>
  <c r="U103" i="24"/>
  <c r="AA102" i="24"/>
  <c r="Y102" i="24" s="1"/>
  <c r="U102" i="24"/>
  <c r="AA101" i="24"/>
  <c r="Y101" i="24" s="1"/>
  <c r="W101" i="24"/>
  <c r="U101" i="24"/>
  <c r="AA100" i="24"/>
  <c r="Y100" i="24" s="1"/>
  <c r="U100" i="24"/>
  <c r="AA99" i="24"/>
  <c r="Y99" i="24" s="1"/>
  <c r="W99" i="24"/>
  <c r="U99" i="24"/>
  <c r="AA98" i="24"/>
  <c r="Y98" i="24" s="1"/>
  <c r="W98" i="24"/>
  <c r="U98" i="24"/>
  <c r="AA97" i="24"/>
  <c r="Y97" i="24" s="1"/>
  <c r="W97" i="24"/>
  <c r="U97" i="24"/>
  <c r="AA96" i="24"/>
  <c r="Y96" i="24" s="1"/>
  <c r="U96" i="24"/>
  <c r="AA95" i="24"/>
  <c r="Y95" i="24" s="1"/>
  <c r="W95" i="24"/>
  <c r="U95" i="24"/>
  <c r="AA94" i="24"/>
  <c r="Y94" i="24" s="1"/>
  <c r="U94" i="24"/>
  <c r="AA93" i="24"/>
  <c r="Y93" i="24" s="1"/>
  <c r="W93" i="24"/>
  <c r="U93" i="24"/>
  <c r="AA92" i="24"/>
  <c r="Y92" i="24" s="1"/>
  <c r="U92" i="24"/>
  <c r="AA91" i="24"/>
  <c r="Y91" i="24" s="1"/>
  <c r="U91" i="24"/>
  <c r="AA90" i="24"/>
  <c r="AA89" i="24"/>
  <c r="AA88" i="24"/>
  <c r="AA87" i="24"/>
  <c r="Y87" i="24" s="1"/>
  <c r="U87" i="24"/>
  <c r="AA86" i="24"/>
  <c r="Y86" i="24" s="1"/>
  <c r="W86" i="24"/>
  <c r="U86" i="24"/>
  <c r="AA85" i="24"/>
  <c r="Y85" i="24" s="1"/>
  <c r="U85" i="24"/>
  <c r="AA84" i="24"/>
  <c r="Y84" i="24" s="1"/>
  <c r="W84" i="24"/>
  <c r="U84" i="24"/>
  <c r="AA83" i="24"/>
  <c r="Y83" i="24" s="1"/>
  <c r="U83" i="24"/>
  <c r="AA82" i="24"/>
  <c r="AA81" i="24"/>
  <c r="AA80" i="24"/>
  <c r="Y80" i="24" s="1"/>
  <c r="U80" i="24"/>
  <c r="AA79" i="24"/>
  <c r="Y79" i="24" s="1"/>
  <c r="U79" i="24"/>
  <c r="AA78" i="24"/>
  <c r="Y78" i="24" s="1"/>
  <c r="U78" i="24"/>
  <c r="AA77" i="24"/>
  <c r="Y77" i="24" s="1"/>
  <c r="U77" i="24"/>
  <c r="AA76" i="24"/>
  <c r="Y76" i="24" s="1"/>
  <c r="W76" i="24"/>
  <c r="U76" i="24"/>
  <c r="AA75" i="24"/>
  <c r="Y75" i="24" s="1"/>
  <c r="U75" i="24"/>
  <c r="AA74" i="24"/>
  <c r="Y74" i="24" s="1"/>
  <c r="W74" i="24"/>
  <c r="U74" i="24"/>
  <c r="AA73" i="24"/>
  <c r="Y73" i="24" s="1"/>
  <c r="U73" i="24"/>
  <c r="AA72" i="24"/>
  <c r="Y72" i="24" s="1"/>
  <c r="W72" i="24"/>
  <c r="U72" i="24"/>
  <c r="AA71" i="24"/>
  <c r="Y71" i="24" s="1"/>
  <c r="U71" i="24"/>
  <c r="AA70" i="24"/>
  <c r="Y70" i="24" s="1"/>
  <c r="W70" i="24"/>
  <c r="U70" i="24"/>
  <c r="AA69" i="24"/>
  <c r="Y69" i="24" s="1"/>
  <c r="U69" i="24"/>
  <c r="AA68" i="24"/>
  <c r="Y68" i="24" s="1"/>
  <c r="W68" i="24"/>
  <c r="U68" i="24"/>
  <c r="AA67" i="24"/>
  <c r="Y67" i="24" s="1"/>
  <c r="U67" i="24"/>
  <c r="AA66" i="24"/>
  <c r="Y66" i="24" s="1"/>
  <c r="U66" i="24"/>
  <c r="AA65" i="24"/>
  <c r="Y65" i="24" s="1"/>
  <c r="U65" i="24"/>
  <c r="AA61" i="24"/>
  <c r="Y61" i="24" s="1"/>
  <c r="Y89" i="24" s="1"/>
  <c r="U61" i="24"/>
  <c r="U89" i="24" s="1"/>
  <c r="AA60" i="24"/>
  <c r="Y60" i="24" s="1"/>
  <c r="U60" i="24"/>
  <c r="AA59" i="24"/>
  <c r="V59" i="24"/>
  <c r="AA58" i="24"/>
  <c r="AA57" i="24"/>
  <c r="Y57" i="24" s="1"/>
  <c r="Y90" i="24" s="1"/>
  <c r="U57" i="24"/>
  <c r="U90" i="24" s="1"/>
  <c r="AA56" i="24"/>
  <c r="Y56" i="24" s="1"/>
  <c r="U56" i="24"/>
  <c r="AA55" i="24"/>
  <c r="Y55" i="24" s="1"/>
  <c r="W55" i="24"/>
  <c r="U55" i="24"/>
  <c r="AA54" i="24"/>
  <c r="Y54" i="24" s="1"/>
  <c r="U54" i="24"/>
  <c r="AA53" i="24"/>
  <c r="Y53" i="24" s="1"/>
  <c r="U53" i="24"/>
  <c r="AA52" i="24"/>
  <c r="Y52" i="24" s="1"/>
  <c r="U52" i="24"/>
  <c r="AA51" i="24"/>
  <c r="Y51" i="24" s="1"/>
  <c r="W51" i="24"/>
  <c r="U51" i="24"/>
  <c r="AA50" i="24"/>
  <c r="Y50" i="24" s="1"/>
  <c r="Y88" i="24" s="1"/>
  <c r="U50" i="24"/>
  <c r="U88" i="24" s="1"/>
  <c r="AA49" i="24"/>
  <c r="Y49" i="24" s="1"/>
  <c r="Y81" i="24" s="1"/>
  <c r="U49" i="24"/>
  <c r="U81" i="24" s="1"/>
  <c r="AA48" i="24"/>
  <c r="Y48" i="24" s="1"/>
  <c r="U48" i="24"/>
  <c r="AA47" i="24"/>
  <c r="Y47" i="24" s="1"/>
  <c r="Y82" i="24" s="1"/>
  <c r="U47" i="24"/>
  <c r="U82" i="24" s="1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W39" i="24"/>
  <c r="U39" i="24"/>
  <c r="AA38" i="24"/>
  <c r="Y38" i="24" s="1"/>
  <c r="U38" i="24"/>
  <c r="AA37" i="24"/>
  <c r="Y37" i="24" s="1"/>
  <c r="U37" i="24"/>
  <c r="AA36" i="24"/>
  <c r="Y36" i="24" s="1"/>
  <c r="U36" i="24"/>
  <c r="AA35" i="24"/>
  <c r="Y35" i="24" s="1"/>
  <c r="W35" i="24"/>
  <c r="U35" i="24"/>
  <c r="AA34" i="24"/>
  <c r="Y34" i="24" s="1"/>
  <c r="U34" i="24"/>
  <c r="AA33" i="24"/>
  <c r="Y33" i="24" s="1"/>
  <c r="U33" i="24"/>
  <c r="AA32" i="24"/>
  <c r="Y32" i="24" s="1"/>
  <c r="U32" i="24"/>
  <c r="AA31" i="24"/>
  <c r="Y31" i="24" s="1"/>
  <c r="W31" i="24"/>
  <c r="U31" i="24"/>
  <c r="AA30" i="24"/>
  <c r="Y30" i="24" s="1"/>
  <c r="U30" i="24"/>
  <c r="AA29" i="24"/>
  <c r="Y29" i="24" s="1"/>
  <c r="W29" i="24"/>
  <c r="U29" i="24"/>
  <c r="AA28" i="24"/>
  <c r="Y28" i="24" s="1"/>
  <c r="W28" i="24"/>
  <c r="U28" i="24"/>
  <c r="AA27" i="24"/>
  <c r="Y27" i="24" s="1"/>
  <c r="W27" i="24"/>
  <c r="U27" i="24"/>
  <c r="AA26" i="24"/>
  <c r="Y26" i="24" s="1"/>
  <c r="W26" i="24"/>
  <c r="U26" i="24"/>
  <c r="AA25" i="24"/>
  <c r="Y25" i="24" s="1"/>
  <c r="W25" i="24"/>
  <c r="U25" i="24"/>
  <c r="AA24" i="24"/>
  <c r="Y24" i="24" s="1"/>
  <c r="W24" i="24"/>
  <c r="U24" i="24"/>
  <c r="AA23" i="24"/>
  <c r="Y23" i="24" s="1"/>
  <c r="W23" i="24"/>
  <c r="U23" i="24"/>
  <c r="AA22" i="24"/>
  <c r="Y22" i="24" s="1"/>
  <c r="W22" i="24"/>
  <c r="U22" i="24"/>
  <c r="AA21" i="24"/>
  <c r="Y21" i="24" s="1"/>
  <c r="W21" i="24"/>
  <c r="U21" i="24"/>
  <c r="AA20" i="24"/>
  <c r="Y20" i="24" s="1"/>
  <c r="W20" i="24"/>
  <c r="U20" i="24"/>
  <c r="AA19" i="24"/>
  <c r="Y19" i="24" s="1"/>
  <c r="W19" i="24"/>
  <c r="U19" i="24"/>
  <c r="AA18" i="24"/>
  <c r="Y18" i="24" s="1"/>
  <c r="U18" i="24"/>
  <c r="AA17" i="24"/>
  <c r="Y17" i="24" s="1"/>
  <c r="W17" i="24"/>
  <c r="U17" i="24"/>
  <c r="AA16" i="24"/>
  <c r="Y16" i="24" s="1"/>
  <c r="U16" i="24"/>
  <c r="AA15" i="24"/>
  <c r="Y15" i="24" s="1"/>
  <c r="W15" i="24"/>
  <c r="U15" i="24"/>
  <c r="AA14" i="24"/>
  <c r="Y14" i="24" s="1"/>
  <c r="W14" i="24"/>
  <c r="U14" i="24"/>
  <c r="AA13" i="24"/>
  <c r="Y13" i="24" s="1"/>
  <c r="W13" i="24"/>
  <c r="U13" i="24"/>
  <c r="AA12" i="24"/>
  <c r="AA11" i="24"/>
  <c r="Y11" i="24"/>
  <c r="W11" i="24"/>
  <c r="U11" i="24"/>
  <c r="AA10" i="24"/>
  <c r="Y10" i="24"/>
  <c r="W10" i="24"/>
  <c r="U10" i="24"/>
  <c r="AA9" i="24"/>
  <c r="Y9" i="24"/>
  <c r="W9" i="24"/>
  <c r="U9" i="24"/>
  <c r="AA8" i="24"/>
  <c r="Y8" i="24"/>
  <c r="W8" i="24"/>
  <c r="U8" i="24"/>
  <c r="AA7" i="24"/>
  <c r="Y7" i="24"/>
  <c r="W7" i="24"/>
  <c r="U7" i="24"/>
  <c r="AA117" i="23"/>
  <c r="Y117" i="23" s="1"/>
  <c r="W117" i="23"/>
  <c r="U117" i="23"/>
  <c r="AA116" i="23"/>
  <c r="Y116" i="23" s="1"/>
  <c r="W116" i="23"/>
  <c r="U116" i="23"/>
  <c r="AA115" i="23"/>
  <c r="Y115" i="23" s="1"/>
  <c r="W115" i="23"/>
  <c r="U115" i="23"/>
  <c r="AA114" i="23"/>
  <c r="Y114" i="23" s="1"/>
  <c r="W114" i="23"/>
  <c r="U114" i="23"/>
  <c r="AA113" i="23"/>
  <c r="Y113" i="23" s="1"/>
  <c r="W113" i="23"/>
  <c r="U113" i="23"/>
  <c r="AA112" i="23"/>
  <c r="Y112" i="23" s="1"/>
  <c r="U112" i="23"/>
  <c r="AA111" i="23"/>
  <c r="Y111" i="23" s="1"/>
  <c r="W111" i="23"/>
  <c r="U111" i="23"/>
  <c r="AA110" i="23"/>
  <c r="Y110" i="23" s="1"/>
  <c r="U110" i="23"/>
  <c r="AA109" i="23"/>
  <c r="Y109" i="23" s="1"/>
  <c r="U109" i="23"/>
  <c r="AA108" i="23"/>
  <c r="Y108" i="23" s="1"/>
  <c r="U108" i="23"/>
  <c r="AA107" i="23"/>
  <c r="Y107" i="23" s="1"/>
  <c r="U107" i="23"/>
  <c r="AA106" i="23"/>
  <c r="Y106" i="23" s="1"/>
  <c r="U106" i="23"/>
  <c r="AA105" i="23"/>
  <c r="Y105" i="23" s="1"/>
  <c r="U105" i="23"/>
  <c r="AA104" i="23"/>
  <c r="Y104" i="23" s="1"/>
  <c r="W104" i="23"/>
  <c r="U104" i="23"/>
  <c r="AA103" i="23"/>
  <c r="Y103" i="23" s="1"/>
  <c r="U103" i="23"/>
  <c r="AA102" i="23"/>
  <c r="Y102" i="23" s="1"/>
  <c r="U102" i="23"/>
  <c r="AA101" i="23"/>
  <c r="Y101" i="23" s="1"/>
  <c r="U101" i="23"/>
  <c r="AA100" i="23"/>
  <c r="Y100" i="23" s="1"/>
  <c r="U100" i="23"/>
  <c r="AA99" i="23"/>
  <c r="Y99" i="23" s="1"/>
  <c r="U99" i="23"/>
  <c r="AA98" i="23"/>
  <c r="Y98" i="23" s="1"/>
  <c r="W98" i="23"/>
  <c r="U98" i="23"/>
  <c r="AA97" i="23"/>
  <c r="Y97" i="23" s="1"/>
  <c r="U97" i="23"/>
  <c r="AA96" i="23"/>
  <c r="Y96" i="23" s="1"/>
  <c r="W96" i="23"/>
  <c r="U96" i="23"/>
  <c r="AA95" i="23"/>
  <c r="Y95" i="23" s="1"/>
  <c r="U95" i="23"/>
  <c r="AA94" i="23"/>
  <c r="Y94" i="23" s="1"/>
  <c r="U94" i="23"/>
  <c r="AA93" i="23"/>
  <c r="Y93" i="23" s="1"/>
  <c r="U93" i="23"/>
  <c r="AA92" i="23"/>
  <c r="Y92" i="23" s="1"/>
  <c r="U92" i="23"/>
  <c r="AA91" i="23"/>
  <c r="Y91" i="23" s="1"/>
  <c r="U91" i="23"/>
  <c r="AA90" i="23"/>
  <c r="AA89" i="23"/>
  <c r="AA88" i="23"/>
  <c r="AA87" i="23"/>
  <c r="Y87" i="23" s="1"/>
  <c r="W87" i="23"/>
  <c r="U87" i="23"/>
  <c r="AA86" i="23"/>
  <c r="Y86" i="23" s="1"/>
  <c r="U86" i="23"/>
  <c r="AA85" i="23"/>
  <c r="Y85" i="23" s="1"/>
  <c r="U85" i="23"/>
  <c r="AA84" i="23"/>
  <c r="Y84" i="23" s="1"/>
  <c r="U84" i="23"/>
  <c r="AA83" i="23"/>
  <c r="Y83" i="23" s="1"/>
  <c r="U83" i="23"/>
  <c r="AA82" i="23"/>
  <c r="AA81" i="23"/>
  <c r="AA80" i="23"/>
  <c r="Y80" i="23" s="1"/>
  <c r="U80" i="23"/>
  <c r="AA79" i="23"/>
  <c r="Y79" i="23" s="1"/>
  <c r="W79" i="23"/>
  <c r="U79" i="23"/>
  <c r="AA78" i="23"/>
  <c r="Y78" i="23" s="1"/>
  <c r="U78" i="23"/>
  <c r="AA77" i="23"/>
  <c r="Y77" i="23" s="1"/>
  <c r="U77" i="23"/>
  <c r="AA76" i="23"/>
  <c r="Y76" i="23" s="1"/>
  <c r="U76" i="23"/>
  <c r="AA75" i="23"/>
  <c r="Y75" i="23" s="1"/>
  <c r="W75" i="23"/>
  <c r="U75" i="23"/>
  <c r="AA74" i="23"/>
  <c r="Y74" i="23" s="1"/>
  <c r="U74" i="23"/>
  <c r="AA73" i="23"/>
  <c r="Y73" i="23" s="1"/>
  <c r="W73" i="23"/>
  <c r="U73" i="23"/>
  <c r="AA72" i="23"/>
  <c r="Y72" i="23" s="1"/>
  <c r="U72" i="23"/>
  <c r="AA71" i="23"/>
  <c r="Y71" i="23" s="1"/>
  <c r="W71" i="23"/>
  <c r="U71" i="23"/>
  <c r="AA70" i="23"/>
  <c r="Y70" i="23" s="1"/>
  <c r="U70" i="23"/>
  <c r="AA69" i="23"/>
  <c r="Y69" i="23" s="1"/>
  <c r="U69" i="23"/>
  <c r="AA68" i="23"/>
  <c r="Y68" i="23" s="1"/>
  <c r="U68" i="23"/>
  <c r="AA67" i="23"/>
  <c r="Y67" i="23" s="1"/>
  <c r="U67" i="23"/>
  <c r="AA66" i="23"/>
  <c r="Y66" i="23" s="1"/>
  <c r="U66" i="23"/>
  <c r="AA65" i="23"/>
  <c r="Y65" i="23" s="1"/>
  <c r="U65" i="23"/>
  <c r="AA61" i="23"/>
  <c r="Y61" i="23" s="1"/>
  <c r="Y89" i="23" s="1"/>
  <c r="U61" i="23"/>
  <c r="U89" i="23" s="1"/>
  <c r="AA60" i="23"/>
  <c r="Y60" i="23" s="1"/>
  <c r="U60" i="23"/>
  <c r="AA59" i="23"/>
  <c r="V59" i="23"/>
  <c r="AA58" i="23"/>
  <c r="AA57" i="23"/>
  <c r="Y57" i="23" s="1"/>
  <c r="Y90" i="23" s="1"/>
  <c r="U57" i="23"/>
  <c r="U90" i="23" s="1"/>
  <c r="AA56" i="23"/>
  <c r="Y56" i="23" s="1"/>
  <c r="U56" i="23"/>
  <c r="AA55" i="23"/>
  <c r="Y55" i="23" s="1"/>
  <c r="U55" i="23"/>
  <c r="AA54" i="23"/>
  <c r="Y54" i="23" s="1"/>
  <c r="W54" i="23"/>
  <c r="U54" i="23"/>
  <c r="AA53" i="23"/>
  <c r="Y53" i="23" s="1"/>
  <c r="U53" i="23"/>
  <c r="AA52" i="23"/>
  <c r="Y52" i="23" s="1"/>
  <c r="U52" i="23"/>
  <c r="AA51" i="23"/>
  <c r="Y51" i="23" s="1"/>
  <c r="U51" i="23"/>
  <c r="AA50" i="23"/>
  <c r="Y50" i="23" s="1"/>
  <c r="Y88" i="23" s="1"/>
  <c r="U50" i="23"/>
  <c r="U88" i="23" s="1"/>
  <c r="AA49" i="23"/>
  <c r="Y49" i="23" s="1"/>
  <c r="Y81" i="23" s="1"/>
  <c r="U49" i="23"/>
  <c r="U81" i="23" s="1"/>
  <c r="AA48" i="23"/>
  <c r="Y48" i="23" s="1"/>
  <c r="U48" i="23"/>
  <c r="AA47" i="23"/>
  <c r="Y47" i="23" s="1"/>
  <c r="Y82" i="23" s="1"/>
  <c r="U47" i="23"/>
  <c r="U82" i="23" s="1"/>
  <c r="AA46" i="23"/>
  <c r="Y46" i="23" s="1"/>
  <c r="U46" i="23"/>
  <c r="AA45" i="23"/>
  <c r="Y45" i="23" s="1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U40" i="23"/>
  <c r="AA39" i="23"/>
  <c r="Y39" i="23" s="1"/>
  <c r="U39" i="23"/>
  <c r="AA38" i="23"/>
  <c r="Y38" i="23" s="1"/>
  <c r="U38" i="23"/>
  <c r="AA37" i="23"/>
  <c r="Y37" i="23" s="1"/>
  <c r="U37" i="23"/>
  <c r="AA36" i="23"/>
  <c r="Y36" i="23" s="1"/>
  <c r="U36" i="23"/>
  <c r="AA35" i="23"/>
  <c r="Y35" i="23" s="1"/>
  <c r="U35" i="23"/>
  <c r="AA34" i="23"/>
  <c r="Y34" i="23" s="1"/>
  <c r="W34" i="23"/>
  <c r="U34" i="23"/>
  <c r="AA33" i="23"/>
  <c r="Y33" i="23" s="1"/>
  <c r="U33" i="23"/>
  <c r="AA32" i="23"/>
  <c r="Y32" i="23" s="1"/>
  <c r="U32" i="23"/>
  <c r="AA31" i="23"/>
  <c r="Y31" i="23" s="1"/>
  <c r="U31" i="23"/>
  <c r="AA30" i="23"/>
  <c r="Y30" i="23" s="1"/>
  <c r="U30" i="23"/>
  <c r="AA29" i="23"/>
  <c r="Y29" i="23" s="1"/>
  <c r="U29" i="23"/>
  <c r="AA28" i="23"/>
  <c r="Y28" i="23" s="1"/>
  <c r="U28" i="23"/>
  <c r="AA27" i="23"/>
  <c r="Y27" i="23" s="1"/>
  <c r="U27" i="23"/>
  <c r="AA26" i="23"/>
  <c r="Y26" i="23" s="1"/>
  <c r="U26" i="23"/>
  <c r="AA25" i="23"/>
  <c r="Y25" i="23" s="1"/>
  <c r="U25" i="23"/>
  <c r="AA24" i="23"/>
  <c r="Y24" i="23" s="1"/>
  <c r="U24" i="23"/>
  <c r="AA23" i="23"/>
  <c r="Y23" i="23" s="1"/>
  <c r="U23" i="23"/>
  <c r="AA22" i="23"/>
  <c r="Y22" i="23" s="1"/>
  <c r="U22" i="23"/>
  <c r="AA21" i="23"/>
  <c r="Y21" i="23" s="1"/>
  <c r="U21" i="23"/>
  <c r="AA20" i="23"/>
  <c r="Y20" i="23" s="1"/>
  <c r="U20" i="23"/>
  <c r="AA19" i="23"/>
  <c r="Y19" i="23" s="1"/>
  <c r="U19" i="23"/>
  <c r="AA18" i="23"/>
  <c r="Y18" i="23" s="1"/>
  <c r="U18" i="23"/>
  <c r="AA17" i="23"/>
  <c r="Y17" i="23" s="1"/>
  <c r="U17" i="23"/>
  <c r="AA16" i="23"/>
  <c r="Y16" i="23" s="1"/>
  <c r="U16" i="23"/>
  <c r="AA15" i="23"/>
  <c r="Y15" i="23" s="1"/>
  <c r="U15" i="23"/>
  <c r="AA14" i="23"/>
  <c r="Y14" i="23" s="1"/>
  <c r="U14" i="23"/>
  <c r="AA13" i="23"/>
  <c r="Y13" i="23" s="1"/>
  <c r="U13" i="23"/>
  <c r="AA12" i="23"/>
  <c r="AA11" i="23"/>
  <c r="Y11" i="23"/>
  <c r="W11" i="23"/>
  <c r="U11" i="23"/>
  <c r="AA10" i="23"/>
  <c r="Y10" i="23"/>
  <c r="W10" i="23"/>
  <c r="U10" i="23"/>
  <c r="AA9" i="23"/>
  <c r="Y9" i="23"/>
  <c r="W9" i="23"/>
  <c r="U9" i="23"/>
  <c r="AA8" i="23"/>
  <c r="Y8" i="23"/>
  <c r="W8" i="23"/>
  <c r="U8" i="23"/>
  <c r="AA7" i="23"/>
  <c r="Y7" i="23"/>
  <c r="W7" i="23"/>
  <c r="U7" i="23"/>
  <c r="AA117" i="22"/>
  <c r="Y117" i="22"/>
  <c r="W117" i="22"/>
  <c r="U117" i="22"/>
  <c r="AA116" i="22"/>
  <c r="Y116" i="22"/>
  <c r="W116" i="22"/>
  <c r="U116" i="22"/>
  <c r="AA115" i="22"/>
  <c r="Y115" i="22"/>
  <c r="W115" i="22"/>
  <c r="U115" i="22"/>
  <c r="AA114" i="22"/>
  <c r="Y114" i="22"/>
  <c r="W114" i="22"/>
  <c r="U114" i="22"/>
  <c r="AA113" i="22"/>
  <c r="Y113" i="22"/>
  <c r="W113" i="22"/>
  <c r="U113" i="22"/>
  <c r="AA112" i="22"/>
  <c r="Y112" i="22"/>
  <c r="W112" i="22"/>
  <c r="U112" i="22"/>
  <c r="AA111" i="22"/>
  <c r="Y111" i="22" s="1"/>
  <c r="U111" i="22"/>
  <c r="AA110" i="22"/>
  <c r="Y110" i="22" s="1"/>
  <c r="U110" i="22"/>
  <c r="AA109" i="22"/>
  <c r="Y109" i="22"/>
  <c r="W109" i="22"/>
  <c r="U109" i="22"/>
  <c r="AA108" i="22"/>
  <c r="Y108" i="22"/>
  <c r="W108" i="22"/>
  <c r="U108" i="22"/>
  <c r="AA107" i="22"/>
  <c r="Y107" i="22" s="1"/>
  <c r="U107" i="22"/>
  <c r="AA106" i="22"/>
  <c r="Y106" i="22" s="1"/>
  <c r="U106" i="22"/>
  <c r="AA105" i="22"/>
  <c r="Y105" i="22" s="1"/>
  <c r="U105" i="22"/>
  <c r="AA104" i="22"/>
  <c r="Y104" i="22"/>
  <c r="W104" i="22"/>
  <c r="U104" i="22"/>
  <c r="AA103" i="22"/>
  <c r="Y103" i="22"/>
  <c r="W103" i="22"/>
  <c r="U103" i="22"/>
  <c r="AA102" i="22"/>
  <c r="Y102" i="22"/>
  <c r="W102" i="22"/>
  <c r="U102" i="22"/>
  <c r="AA101" i="22"/>
  <c r="Y101" i="22"/>
  <c r="W101" i="22"/>
  <c r="U101" i="22"/>
  <c r="AA100" i="22"/>
  <c r="Y100" i="22" s="1"/>
  <c r="U100" i="22"/>
  <c r="AA99" i="22"/>
  <c r="Y99" i="22"/>
  <c r="W99" i="22"/>
  <c r="U99" i="22"/>
  <c r="AA98" i="22"/>
  <c r="Y98" i="22" s="1"/>
  <c r="U98" i="22"/>
  <c r="AA97" i="22"/>
  <c r="Y97" i="22" s="1"/>
  <c r="U97" i="22"/>
  <c r="AA96" i="22"/>
  <c r="Y96" i="22" s="1"/>
  <c r="W96" i="22"/>
  <c r="U96" i="22"/>
  <c r="AA95" i="22"/>
  <c r="Y95" i="22" s="1"/>
  <c r="W95" i="22"/>
  <c r="U95" i="22"/>
  <c r="AA94" i="22"/>
  <c r="Y94" i="22" s="1"/>
  <c r="U94" i="22"/>
  <c r="AA93" i="22"/>
  <c r="Y93" i="22" s="1"/>
  <c r="W93" i="22"/>
  <c r="U93" i="22"/>
  <c r="AA92" i="22"/>
  <c r="Y92" i="22" s="1"/>
  <c r="U92" i="22"/>
  <c r="AA91" i="22"/>
  <c r="Y91" i="22" s="1"/>
  <c r="U91" i="22"/>
  <c r="AA90" i="22"/>
  <c r="AA89" i="22"/>
  <c r="AA88" i="22"/>
  <c r="AA87" i="22"/>
  <c r="Y87" i="22" s="1"/>
  <c r="W87" i="22"/>
  <c r="U87" i="22"/>
  <c r="AA86" i="22"/>
  <c r="Y86" i="22" s="1"/>
  <c r="W86" i="22"/>
  <c r="U86" i="22"/>
  <c r="AA85" i="22"/>
  <c r="Y85" i="22" s="1"/>
  <c r="W85" i="22"/>
  <c r="U85" i="22"/>
  <c r="AA84" i="22"/>
  <c r="Y84" i="22" s="1"/>
  <c r="W84" i="22"/>
  <c r="U84" i="22"/>
  <c r="AA83" i="22"/>
  <c r="Y83" i="22" s="1"/>
  <c r="W83" i="22"/>
  <c r="U83" i="22"/>
  <c r="AA82" i="22"/>
  <c r="AA81" i="22"/>
  <c r="AA80" i="22"/>
  <c r="Y80" i="22" s="1"/>
  <c r="U80" i="22"/>
  <c r="AA79" i="22"/>
  <c r="Y79" i="22" s="1"/>
  <c r="W79" i="22"/>
  <c r="U79" i="22"/>
  <c r="AA78" i="22"/>
  <c r="Y78" i="22" s="1"/>
  <c r="U78" i="22"/>
  <c r="AA77" i="22"/>
  <c r="Y77" i="22" s="1"/>
  <c r="W77" i="22"/>
  <c r="U77" i="22"/>
  <c r="AA76" i="22"/>
  <c r="Y76" i="22" s="1"/>
  <c r="U76" i="22"/>
  <c r="AA75" i="22"/>
  <c r="Y75" i="22" s="1"/>
  <c r="W75" i="22"/>
  <c r="U75" i="22"/>
  <c r="AA74" i="22"/>
  <c r="Y74" i="22" s="1"/>
  <c r="U74" i="22"/>
  <c r="AA73" i="22"/>
  <c r="Y73" i="22" s="1"/>
  <c r="W73" i="22"/>
  <c r="U73" i="22"/>
  <c r="AA72" i="22"/>
  <c r="Y72" i="22" s="1"/>
  <c r="U72" i="22"/>
  <c r="AA71" i="22"/>
  <c r="Y71" i="22" s="1"/>
  <c r="W71" i="22"/>
  <c r="U71" i="22"/>
  <c r="AA70" i="22"/>
  <c r="Y70" i="22" s="1"/>
  <c r="U70" i="22"/>
  <c r="AA69" i="22"/>
  <c r="Y69" i="22" s="1"/>
  <c r="W69" i="22"/>
  <c r="U69" i="22"/>
  <c r="AA68" i="22"/>
  <c r="Y68" i="22" s="1"/>
  <c r="U68" i="22"/>
  <c r="AA67" i="22"/>
  <c r="Y67" i="22" s="1"/>
  <c r="W67" i="22"/>
  <c r="U67" i="22"/>
  <c r="AA66" i="22"/>
  <c r="Y66" i="22" s="1"/>
  <c r="U66" i="22"/>
  <c r="AA65" i="22"/>
  <c r="Y65" i="22" s="1"/>
  <c r="W65" i="22"/>
  <c r="U65" i="22"/>
  <c r="AA61" i="22"/>
  <c r="Y61" i="22" s="1"/>
  <c r="Y89" i="22" s="1"/>
  <c r="U61" i="22"/>
  <c r="U89" i="22" s="1"/>
  <c r="AA60" i="22"/>
  <c r="Y60" i="22" s="1"/>
  <c r="U60" i="22"/>
  <c r="AA59" i="22"/>
  <c r="V59" i="22"/>
  <c r="AA58" i="22"/>
  <c r="AA57" i="22"/>
  <c r="Y57" i="22" s="1"/>
  <c r="Y90" i="22" s="1"/>
  <c r="U57" i="22"/>
  <c r="U90" i="22" s="1"/>
  <c r="AA56" i="22"/>
  <c r="Y56" i="22" s="1"/>
  <c r="U56" i="22"/>
  <c r="AA55" i="22"/>
  <c r="Y55" i="22" s="1"/>
  <c r="U55" i="22"/>
  <c r="AA54" i="22"/>
  <c r="Y54" i="22" s="1"/>
  <c r="W54" i="22"/>
  <c r="U54" i="22"/>
  <c r="AA53" i="22"/>
  <c r="Y53" i="22" s="1"/>
  <c r="U53" i="22"/>
  <c r="AA52" i="22"/>
  <c r="Y52" i="22" s="1"/>
  <c r="W52" i="22"/>
  <c r="U52" i="22"/>
  <c r="AA51" i="22"/>
  <c r="Y51" i="22" s="1"/>
  <c r="U51" i="22"/>
  <c r="AA50" i="22"/>
  <c r="Y50" i="22" s="1"/>
  <c r="Y88" i="22" s="1"/>
  <c r="U50" i="22"/>
  <c r="U88" i="22" s="1"/>
  <c r="AA49" i="22"/>
  <c r="Y49" i="22" s="1"/>
  <c r="Y81" i="22" s="1"/>
  <c r="U49" i="22"/>
  <c r="U81" i="22" s="1"/>
  <c r="AA48" i="22"/>
  <c r="Y48" i="22" s="1"/>
  <c r="U48" i="22"/>
  <c r="AA47" i="22"/>
  <c r="Y47" i="22" s="1"/>
  <c r="Y82" i="22" s="1"/>
  <c r="U47" i="22"/>
  <c r="U82" i="22" s="1"/>
  <c r="AA46" i="22"/>
  <c r="Y46" i="22" s="1"/>
  <c r="U46" i="22"/>
  <c r="AA45" i="22"/>
  <c r="Y45" i="22" s="1"/>
  <c r="U45" i="22"/>
  <c r="AA44" i="22"/>
  <c r="Y44" i="22" s="1"/>
  <c r="U44" i="22"/>
  <c r="AA43" i="22"/>
  <c r="Y43" i="22" s="1"/>
  <c r="U43" i="22"/>
  <c r="AA42" i="22"/>
  <c r="Y42" i="22" s="1"/>
  <c r="W42" i="22"/>
  <c r="U42" i="22"/>
  <c r="AA41" i="22"/>
  <c r="Y41" i="22" s="1"/>
  <c r="U41" i="22"/>
  <c r="AA40" i="22"/>
  <c r="Y40" i="22" s="1"/>
  <c r="W40" i="22"/>
  <c r="U40" i="22"/>
  <c r="AA39" i="22"/>
  <c r="Y39" i="22" s="1"/>
  <c r="U39" i="22"/>
  <c r="AA38" i="22"/>
  <c r="Y38" i="22" s="1"/>
  <c r="W38" i="22"/>
  <c r="U38" i="22"/>
  <c r="AA37" i="22"/>
  <c r="Y37" i="22" s="1"/>
  <c r="U37" i="22"/>
  <c r="AA36" i="22"/>
  <c r="Y36" i="22" s="1"/>
  <c r="W36" i="22"/>
  <c r="U36" i="22"/>
  <c r="AA35" i="22"/>
  <c r="Y35" i="22" s="1"/>
  <c r="U35" i="22"/>
  <c r="AA34" i="22"/>
  <c r="Y34" i="22" s="1"/>
  <c r="W34" i="22"/>
  <c r="U34" i="22"/>
  <c r="AA33" i="22"/>
  <c r="Y33" i="22" s="1"/>
  <c r="U33" i="22"/>
  <c r="AA32" i="22"/>
  <c r="Y32" i="22" s="1"/>
  <c r="W32" i="22"/>
  <c r="U32" i="22"/>
  <c r="AA31" i="22"/>
  <c r="Y31" i="22" s="1"/>
  <c r="U31" i="22"/>
  <c r="AA30" i="22"/>
  <c r="Y30" i="22" s="1"/>
  <c r="W30" i="22"/>
  <c r="U30" i="22"/>
  <c r="AA29" i="22"/>
  <c r="Y29" i="22" s="1"/>
  <c r="U29" i="22"/>
  <c r="AA28" i="22"/>
  <c r="Y28" i="22" s="1"/>
  <c r="W28" i="22"/>
  <c r="U28" i="22"/>
  <c r="AA27" i="22"/>
  <c r="Y27" i="22" s="1"/>
  <c r="U27" i="22"/>
  <c r="AA26" i="22"/>
  <c r="Y26" i="22" s="1"/>
  <c r="W26" i="22"/>
  <c r="U26" i="22"/>
  <c r="AA25" i="22"/>
  <c r="Y25" i="22" s="1"/>
  <c r="U25" i="22"/>
  <c r="AA24" i="22"/>
  <c r="Y24" i="22" s="1"/>
  <c r="W24" i="22"/>
  <c r="U24" i="22"/>
  <c r="AA23" i="22"/>
  <c r="Y23" i="22" s="1"/>
  <c r="U23" i="22"/>
  <c r="AA22" i="22"/>
  <c r="Y22" i="22" s="1"/>
  <c r="W22" i="22"/>
  <c r="U22" i="22"/>
  <c r="AA21" i="22"/>
  <c r="Y21" i="22" s="1"/>
  <c r="U21" i="22"/>
  <c r="AA20" i="22"/>
  <c r="Y20" i="22" s="1"/>
  <c r="W20" i="22"/>
  <c r="U20" i="22"/>
  <c r="AA19" i="22"/>
  <c r="Y19" i="22" s="1"/>
  <c r="U19" i="22"/>
  <c r="AA18" i="22"/>
  <c r="Y18" i="22" s="1"/>
  <c r="W18" i="22"/>
  <c r="U18" i="22"/>
  <c r="AA17" i="22"/>
  <c r="Y17" i="22" s="1"/>
  <c r="U17" i="22"/>
  <c r="AA16" i="22"/>
  <c r="Y16" i="22" s="1"/>
  <c r="U16" i="22"/>
  <c r="AA15" i="22"/>
  <c r="Y15" i="22" s="1"/>
  <c r="U15" i="22"/>
  <c r="AA14" i="22"/>
  <c r="Y14" i="22" s="1"/>
  <c r="W14" i="22"/>
  <c r="U14" i="22"/>
  <c r="AA13" i="22"/>
  <c r="Y13" i="22" s="1"/>
  <c r="W13" i="22"/>
  <c r="U13" i="22"/>
  <c r="AA12" i="22"/>
  <c r="AA11" i="22"/>
  <c r="Y11" i="22"/>
  <c r="W11" i="22"/>
  <c r="U11" i="22"/>
  <c r="AA10" i="22"/>
  <c r="Y10" i="22"/>
  <c r="W10" i="22"/>
  <c r="U10" i="22"/>
  <c r="AA9" i="22"/>
  <c r="Y9" i="22"/>
  <c r="W9" i="22"/>
  <c r="U9" i="22"/>
  <c r="AA8" i="22"/>
  <c r="Y8" i="22"/>
  <c r="W8" i="22"/>
  <c r="U8" i="22"/>
  <c r="AA7" i="22"/>
  <c r="Y7" i="22"/>
  <c r="W7" i="22"/>
  <c r="U7" i="22"/>
  <c r="AA117" i="21"/>
  <c r="Y117" i="21" s="1"/>
  <c r="U117" i="21"/>
  <c r="AA116" i="21"/>
  <c r="Y116" i="21" s="1"/>
  <c r="U116" i="21"/>
  <c r="AA115" i="21"/>
  <c r="Y115" i="21" s="1"/>
  <c r="U115" i="21"/>
  <c r="AA114" i="21"/>
  <c r="Y114" i="21" s="1"/>
  <c r="U114" i="21"/>
  <c r="AA113" i="21"/>
  <c r="Y113" i="21" s="1"/>
  <c r="U113" i="21"/>
  <c r="AA112" i="21"/>
  <c r="Y112" i="21" s="1"/>
  <c r="U112" i="21"/>
  <c r="AA111" i="21"/>
  <c r="Y111" i="21" s="1"/>
  <c r="U111" i="21"/>
  <c r="AA110" i="21"/>
  <c r="Y110" i="21" s="1"/>
  <c r="U110" i="21"/>
  <c r="AA109" i="21"/>
  <c r="Y109" i="21" s="1"/>
  <c r="U109" i="21"/>
  <c r="AA108" i="21"/>
  <c r="Y108" i="21" s="1"/>
  <c r="U108" i="21"/>
  <c r="AA107" i="21"/>
  <c r="Y107" i="21" s="1"/>
  <c r="U107" i="21"/>
  <c r="AA106" i="21"/>
  <c r="Y106" i="21" s="1"/>
  <c r="U106" i="21"/>
  <c r="AA105" i="21"/>
  <c r="Y105" i="21" s="1"/>
  <c r="U105" i="21"/>
  <c r="AA104" i="21"/>
  <c r="Y104" i="21" s="1"/>
  <c r="W104" i="21"/>
  <c r="U104" i="21"/>
  <c r="AA103" i="21"/>
  <c r="Y103" i="21" s="1"/>
  <c r="U103" i="21"/>
  <c r="AA102" i="21"/>
  <c r="Y102" i="21" s="1"/>
  <c r="U102" i="21"/>
  <c r="AA101" i="21"/>
  <c r="Y101" i="21" s="1"/>
  <c r="U101" i="21"/>
  <c r="AA100" i="21"/>
  <c r="Y100" i="21" s="1"/>
  <c r="U100" i="21"/>
  <c r="AA99" i="21"/>
  <c r="Y99" i="21" s="1"/>
  <c r="U99" i="21"/>
  <c r="AA98" i="21"/>
  <c r="Y98" i="21" s="1"/>
  <c r="U98" i="21"/>
  <c r="AA97" i="21"/>
  <c r="Y97" i="21" s="1"/>
  <c r="U97" i="21"/>
  <c r="AA96" i="21"/>
  <c r="Y96" i="21" s="1"/>
  <c r="U96" i="21"/>
  <c r="AA95" i="21"/>
  <c r="Y95" i="21" s="1"/>
  <c r="U95" i="21"/>
  <c r="AA94" i="21"/>
  <c r="Y94" i="21" s="1"/>
  <c r="U94" i="21"/>
  <c r="AA93" i="21"/>
  <c r="Y93" i="21" s="1"/>
  <c r="U93" i="21"/>
  <c r="AA92" i="21"/>
  <c r="Y92" i="21" s="1"/>
  <c r="U92" i="21"/>
  <c r="AA91" i="21"/>
  <c r="Y91" i="21" s="1"/>
  <c r="U91" i="21"/>
  <c r="AA90" i="21"/>
  <c r="AA89" i="21"/>
  <c r="AA88" i="21"/>
  <c r="AA87" i="21"/>
  <c r="Y87" i="21" s="1"/>
  <c r="U87" i="21"/>
  <c r="AA86" i="21"/>
  <c r="Y86" i="21" s="1"/>
  <c r="U86" i="21"/>
  <c r="AA85" i="21"/>
  <c r="Y85" i="21" s="1"/>
  <c r="U85" i="21"/>
  <c r="AA84" i="21"/>
  <c r="Y84" i="21" s="1"/>
  <c r="U84" i="21"/>
  <c r="AA83" i="21"/>
  <c r="Y83" i="21" s="1"/>
  <c r="U83" i="21"/>
  <c r="AA82" i="21"/>
  <c r="AA81" i="21"/>
  <c r="AA80" i="21"/>
  <c r="Y80" i="21" s="1"/>
  <c r="U80" i="21"/>
  <c r="AA79" i="21"/>
  <c r="Y79" i="21" s="1"/>
  <c r="W79" i="21"/>
  <c r="U79" i="21"/>
  <c r="AA78" i="21"/>
  <c r="Y78" i="21" s="1"/>
  <c r="U78" i="21"/>
  <c r="AA77" i="21"/>
  <c r="Y77" i="21" s="1"/>
  <c r="W77" i="21"/>
  <c r="U77" i="21"/>
  <c r="AA76" i="21"/>
  <c r="Y76" i="21" s="1"/>
  <c r="U76" i="21"/>
  <c r="AA75" i="21"/>
  <c r="Y75" i="21" s="1"/>
  <c r="W75" i="21"/>
  <c r="U75" i="21"/>
  <c r="AA74" i="21"/>
  <c r="Y74" i="21" s="1"/>
  <c r="U74" i="21"/>
  <c r="AA73" i="21"/>
  <c r="Y73" i="21" s="1"/>
  <c r="W73" i="21"/>
  <c r="U73" i="21"/>
  <c r="AA72" i="21"/>
  <c r="Y72" i="21" s="1"/>
  <c r="U72" i="21"/>
  <c r="AA71" i="21"/>
  <c r="Y71" i="21" s="1"/>
  <c r="W71" i="21"/>
  <c r="U71" i="21"/>
  <c r="AA70" i="21"/>
  <c r="Y70" i="21" s="1"/>
  <c r="U70" i="21"/>
  <c r="AA69" i="21"/>
  <c r="Y69" i="21" s="1"/>
  <c r="U69" i="21"/>
  <c r="AA68" i="21"/>
  <c r="Y68" i="21" s="1"/>
  <c r="U68" i="21"/>
  <c r="AA67" i="21"/>
  <c r="Y67" i="21" s="1"/>
  <c r="U67" i="21"/>
  <c r="AA66" i="21"/>
  <c r="Y66" i="21" s="1"/>
  <c r="U66" i="21"/>
  <c r="AA65" i="21"/>
  <c r="Y65" i="21" s="1"/>
  <c r="U65" i="21"/>
  <c r="AA61" i="21"/>
  <c r="Y61" i="21" s="1"/>
  <c r="Y89" i="21" s="1"/>
  <c r="U61" i="21"/>
  <c r="U89" i="21" s="1"/>
  <c r="AA60" i="21"/>
  <c r="Y60" i="21" s="1"/>
  <c r="U60" i="21"/>
  <c r="AA59" i="21"/>
  <c r="V59" i="21"/>
  <c r="AA58" i="21"/>
  <c r="AA57" i="21"/>
  <c r="Y57" i="21" s="1"/>
  <c r="Y90" i="21" s="1"/>
  <c r="U57" i="21"/>
  <c r="U90" i="21" s="1"/>
  <c r="AA56" i="21"/>
  <c r="Y56" i="21" s="1"/>
  <c r="U56" i="21"/>
  <c r="AA55" i="21"/>
  <c r="Y55" i="21" s="1"/>
  <c r="U55" i="21"/>
  <c r="AA54" i="21"/>
  <c r="Y54" i="21" s="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Y88" i="21" s="1"/>
  <c r="U50" i="21"/>
  <c r="U88" i="21" s="1"/>
  <c r="AA49" i="21"/>
  <c r="Y49" i="21" s="1"/>
  <c r="Y81" i="21" s="1"/>
  <c r="U49" i="21"/>
  <c r="U81" i="21" s="1"/>
  <c r="AA48" i="21"/>
  <c r="Y48" i="21" s="1"/>
  <c r="U48" i="21"/>
  <c r="AA47" i="21"/>
  <c r="Y47" i="21" s="1"/>
  <c r="Y82" i="21" s="1"/>
  <c r="U47" i="21"/>
  <c r="U82" i="21" s="1"/>
  <c r="AA46" i="21"/>
  <c r="Y46" i="21" s="1"/>
  <c r="U46" i="21"/>
  <c r="AA45" i="21"/>
  <c r="Y45" i="21" s="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U41" i="21"/>
  <c r="AA40" i="21"/>
  <c r="Y40" i="21" s="1"/>
  <c r="W40" i="21"/>
  <c r="U40" i="21"/>
  <c r="AA39" i="21"/>
  <c r="Y39" i="21" s="1"/>
  <c r="U39" i="21"/>
  <c r="AA38" i="21"/>
  <c r="Y38" i="21" s="1"/>
  <c r="W38" i="21"/>
  <c r="U38" i="21"/>
  <c r="AA37" i="21"/>
  <c r="Y37" i="21" s="1"/>
  <c r="U37" i="21"/>
  <c r="AA36" i="21"/>
  <c r="Y36" i="21" s="1"/>
  <c r="W36" i="21"/>
  <c r="U36" i="21"/>
  <c r="AA35" i="21"/>
  <c r="Y35" i="21" s="1"/>
  <c r="U35" i="21"/>
  <c r="AA34" i="21"/>
  <c r="Y34" i="21" s="1"/>
  <c r="W34" i="21"/>
  <c r="U34" i="21"/>
  <c r="AA33" i="21"/>
  <c r="Y33" i="21" s="1"/>
  <c r="U33" i="21"/>
  <c r="AA32" i="21"/>
  <c r="Y32" i="21"/>
  <c r="W32" i="21"/>
  <c r="U32" i="21"/>
  <c r="AA31" i="21"/>
  <c r="Y31" i="21"/>
  <c r="W31" i="21"/>
  <c r="U31" i="21"/>
  <c r="AA30" i="21"/>
  <c r="Y30" i="21" s="1"/>
  <c r="W30" i="21"/>
  <c r="U30" i="21"/>
  <c r="AA29" i="21"/>
  <c r="Y29" i="21" s="1"/>
  <c r="U29" i="21"/>
  <c r="AA28" i="21"/>
  <c r="Y28" i="21" s="1"/>
  <c r="U28" i="21"/>
  <c r="AA27" i="21"/>
  <c r="Y27" i="21" s="1"/>
  <c r="U27" i="21"/>
  <c r="AA26" i="21"/>
  <c r="Y26" i="21" s="1"/>
  <c r="U26" i="21"/>
  <c r="AA25" i="21"/>
  <c r="Y25" i="21" s="1"/>
  <c r="U25" i="21"/>
  <c r="AA24" i="21"/>
  <c r="Y24" i="21" s="1"/>
  <c r="U24" i="21"/>
  <c r="AA23" i="21"/>
  <c r="Y23" i="21" s="1"/>
  <c r="U23" i="21"/>
  <c r="AA22" i="21"/>
  <c r="Y22" i="21" s="1"/>
  <c r="U22" i="21"/>
  <c r="AA21" i="21"/>
  <c r="Y21" i="21" s="1"/>
  <c r="U21" i="21"/>
  <c r="AA20" i="21"/>
  <c r="Y20" i="21" s="1"/>
  <c r="U20" i="21"/>
  <c r="AA19" i="21"/>
  <c r="Y19" i="21" s="1"/>
  <c r="U19" i="21"/>
  <c r="AA18" i="21"/>
  <c r="Y18" i="21" s="1"/>
  <c r="U18" i="21"/>
  <c r="AA17" i="21"/>
  <c r="Y17" i="21" s="1"/>
  <c r="U17" i="21"/>
  <c r="AA16" i="21"/>
  <c r="Y16" i="21" s="1"/>
  <c r="U16" i="21"/>
  <c r="AA15" i="21"/>
  <c r="Y15" i="21" s="1"/>
  <c r="U15" i="21"/>
  <c r="AA14" i="21"/>
  <c r="Y14" i="21" s="1"/>
  <c r="U14" i="21"/>
  <c r="AA13" i="21"/>
  <c r="Y13" i="21" s="1"/>
  <c r="U13" i="21"/>
  <c r="AA12" i="21"/>
  <c r="AA11" i="21"/>
  <c r="Y11" i="21"/>
  <c r="W11" i="21"/>
  <c r="U11" i="21"/>
  <c r="AA10" i="21"/>
  <c r="Y10" i="21"/>
  <c r="W10" i="21"/>
  <c r="U10" i="21"/>
  <c r="AA9" i="21"/>
  <c r="Y9" i="21"/>
  <c r="W9" i="21"/>
  <c r="U9" i="21"/>
  <c r="AA8" i="21"/>
  <c r="Y8" i="21"/>
  <c r="W8" i="21"/>
  <c r="U8" i="21"/>
  <c r="AA7" i="21"/>
  <c r="Y7" i="21"/>
  <c r="W7" i="21"/>
  <c r="U7" i="21"/>
  <c r="AA117" i="20"/>
  <c r="Y117" i="20" s="1"/>
  <c r="W117" i="20"/>
  <c r="U117" i="20"/>
  <c r="AA116" i="20"/>
  <c r="Y116" i="20" s="1"/>
  <c r="W116" i="20"/>
  <c r="U116" i="20"/>
  <c r="AA115" i="20"/>
  <c r="Y115" i="20" s="1"/>
  <c r="W115" i="20"/>
  <c r="U115" i="20"/>
  <c r="AA114" i="20"/>
  <c r="Y114" i="20" s="1"/>
  <c r="W114" i="20"/>
  <c r="U114" i="20"/>
  <c r="AA113" i="20"/>
  <c r="Y113" i="20" s="1"/>
  <c r="W113" i="20"/>
  <c r="U113" i="20"/>
  <c r="AA112" i="20"/>
  <c r="Y112" i="20" s="1"/>
  <c r="U112" i="20"/>
  <c r="AA111" i="20"/>
  <c r="Y111" i="20" s="1"/>
  <c r="W111" i="20"/>
  <c r="U111" i="20"/>
  <c r="AA110" i="20"/>
  <c r="Y110" i="20" s="1"/>
  <c r="U110" i="20"/>
  <c r="AA109" i="20"/>
  <c r="Y109" i="20" s="1"/>
  <c r="U109" i="20"/>
  <c r="AA108" i="20"/>
  <c r="Y108" i="20" s="1"/>
  <c r="W108" i="20"/>
  <c r="U108" i="20"/>
  <c r="AA107" i="20"/>
  <c r="Y107" i="20" s="1"/>
  <c r="U107" i="20"/>
  <c r="AA106" i="20"/>
  <c r="Y106" i="20" s="1"/>
  <c r="W106" i="20"/>
  <c r="U106" i="20"/>
  <c r="AA105" i="20"/>
  <c r="Y105" i="20" s="1"/>
  <c r="U105" i="20"/>
  <c r="AA104" i="20"/>
  <c r="Y104" i="20" s="1"/>
  <c r="W104" i="20"/>
  <c r="U104" i="20"/>
  <c r="AA103" i="20"/>
  <c r="Y103" i="20" s="1"/>
  <c r="W103" i="20"/>
  <c r="U103" i="20"/>
  <c r="AA102" i="20"/>
  <c r="Y102" i="20" s="1"/>
  <c r="U102" i="20"/>
  <c r="AA101" i="20"/>
  <c r="Y101" i="20" s="1"/>
  <c r="W101" i="20"/>
  <c r="U101" i="20"/>
  <c r="AA100" i="20"/>
  <c r="Y100" i="20" s="1"/>
  <c r="U100" i="20"/>
  <c r="AA99" i="20"/>
  <c r="Y99" i="20" s="1"/>
  <c r="W99" i="20"/>
  <c r="U99" i="20"/>
  <c r="AA98" i="20"/>
  <c r="Y98" i="20" s="1"/>
  <c r="W98" i="20"/>
  <c r="U98" i="20"/>
  <c r="AA97" i="20"/>
  <c r="Y97" i="20" s="1"/>
  <c r="U97" i="20"/>
  <c r="AA96" i="20"/>
  <c r="Y96" i="20" s="1"/>
  <c r="W96" i="20"/>
  <c r="U96" i="20"/>
  <c r="AA95" i="20"/>
  <c r="Y95" i="20" s="1"/>
  <c r="U95" i="20"/>
  <c r="AA94" i="20"/>
  <c r="Y94" i="20" s="1"/>
  <c r="U94" i="20"/>
  <c r="AA93" i="20"/>
  <c r="Y93" i="20" s="1"/>
  <c r="U93" i="20"/>
  <c r="AA92" i="20"/>
  <c r="Y92" i="20" s="1"/>
  <c r="U92" i="20"/>
  <c r="AA91" i="20"/>
  <c r="Y91" i="20" s="1"/>
  <c r="U91" i="20"/>
  <c r="AA90" i="20"/>
  <c r="AA89" i="20"/>
  <c r="AA88" i="20"/>
  <c r="AA87" i="20"/>
  <c r="Y87" i="20" s="1"/>
  <c r="W87" i="20"/>
  <c r="U87" i="20"/>
  <c r="AA86" i="20"/>
  <c r="Y86" i="20" s="1"/>
  <c r="U86" i="20"/>
  <c r="AA85" i="20"/>
  <c r="Y85" i="20" s="1"/>
  <c r="W85" i="20"/>
  <c r="U85" i="20"/>
  <c r="AA84" i="20"/>
  <c r="Y84" i="20" s="1"/>
  <c r="U84" i="20"/>
  <c r="AA83" i="20"/>
  <c r="Y83" i="20" s="1"/>
  <c r="U83" i="20"/>
  <c r="AA82" i="20"/>
  <c r="AA81" i="20"/>
  <c r="AA80" i="20"/>
  <c r="Y80" i="20" s="1"/>
  <c r="U80" i="20"/>
  <c r="AA79" i="20"/>
  <c r="Y79" i="20" s="1"/>
  <c r="W79" i="20"/>
  <c r="U79" i="20"/>
  <c r="AA78" i="20"/>
  <c r="Y78" i="20" s="1"/>
  <c r="U78" i="20"/>
  <c r="AA77" i="20"/>
  <c r="Y77" i="20" s="1"/>
  <c r="U77" i="20"/>
  <c r="AA76" i="20"/>
  <c r="Y76" i="20" s="1"/>
  <c r="U76" i="20"/>
  <c r="AA75" i="20"/>
  <c r="Y75" i="20" s="1"/>
  <c r="W75" i="20"/>
  <c r="U75" i="20"/>
  <c r="AA74" i="20"/>
  <c r="Y74" i="20" s="1"/>
  <c r="U74" i="20"/>
  <c r="AA73" i="20"/>
  <c r="Y73" i="20" s="1"/>
  <c r="W73" i="20"/>
  <c r="U73" i="20"/>
  <c r="AA72" i="20"/>
  <c r="Y72" i="20" s="1"/>
  <c r="U72" i="20"/>
  <c r="AA71" i="20"/>
  <c r="Y71" i="20" s="1"/>
  <c r="W71" i="20"/>
  <c r="U71" i="20"/>
  <c r="AA70" i="20"/>
  <c r="Y70" i="20" s="1"/>
  <c r="U70" i="20"/>
  <c r="AA69" i="20"/>
  <c r="Y69" i="20" s="1"/>
  <c r="W69" i="20"/>
  <c r="U69" i="20"/>
  <c r="AA68" i="20"/>
  <c r="Y68" i="20" s="1"/>
  <c r="U68" i="20"/>
  <c r="AA67" i="20"/>
  <c r="Y67" i="20" s="1"/>
  <c r="U67" i="20"/>
  <c r="AA66" i="20"/>
  <c r="Y66" i="20" s="1"/>
  <c r="U66" i="20"/>
  <c r="AA65" i="20"/>
  <c r="Y65" i="20" s="1"/>
  <c r="U65" i="20"/>
  <c r="AA61" i="20"/>
  <c r="Y61" i="20" s="1"/>
  <c r="Y89" i="20" s="1"/>
  <c r="U61" i="20"/>
  <c r="U89" i="20" s="1"/>
  <c r="AA60" i="20"/>
  <c r="Y60" i="20" s="1"/>
  <c r="U60" i="20"/>
  <c r="AA59" i="20"/>
  <c r="V59" i="20"/>
  <c r="AA58" i="20"/>
  <c r="AA57" i="20"/>
  <c r="Y57" i="20" s="1"/>
  <c r="Y90" i="20" s="1"/>
  <c r="U57" i="20"/>
  <c r="U90" i="20" s="1"/>
  <c r="AA56" i="20"/>
  <c r="Y56" i="20" s="1"/>
  <c r="U56" i="20"/>
  <c r="AA55" i="20"/>
  <c r="Y55" i="20" s="1"/>
  <c r="U55" i="20"/>
  <c r="AA54" i="20"/>
  <c r="Y54" i="20" s="1"/>
  <c r="W54" i="20"/>
  <c r="U54" i="20"/>
  <c r="AA53" i="20"/>
  <c r="Y53" i="20" s="1"/>
  <c r="U53" i="20"/>
  <c r="AA52" i="20"/>
  <c r="Y52" i="20" s="1"/>
  <c r="U52" i="20"/>
  <c r="AA51" i="20"/>
  <c r="Y51" i="20" s="1"/>
  <c r="U51" i="20"/>
  <c r="AA50" i="20"/>
  <c r="Y50" i="20" s="1"/>
  <c r="Y88" i="20" s="1"/>
  <c r="W50" i="20"/>
  <c r="W88" i="20" s="1"/>
  <c r="U50" i="20"/>
  <c r="U88" i="20" s="1"/>
  <c r="AA49" i="20"/>
  <c r="Y49" i="20" s="1"/>
  <c r="Y81" i="20" s="1"/>
  <c r="U49" i="20"/>
  <c r="U81" i="20" s="1"/>
  <c r="AA48" i="20"/>
  <c r="Y48" i="20" s="1"/>
  <c r="U48" i="20"/>
  <c r="AA47" i="20"/>
  <c r="Y47" i="20" s="1"/>
  <c r="Y82" i="20" s="1"/>
  <c r="U47" i="20"/>
  <c r="U82" i="20" s="1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Y39" i="20" s="1"/>
  <c r="U39" i="20"/>
  <c r="AA38" i="20"/>
  <c r="Y38" i="20" s="1"/>
  <c r="U38" i="20"/>
  <c r="AA37" i="20"/>
  <c r="Y37" i="20" s="1"/>
  <c r="U37" i="20"/>
  <c r="AA36" i="20"/>
  <c r="Y36" i="20" s="1"/>
  <c r="U36" i="20"/>
  <c r="AA35" i="20"/>
  <c r="Y35" i="20" s="1"/>
  <c r="U35" i="20"/>
  <c r="AA34" i="20"/>
  <c r="Y34" i="20" s="1"/>
  <c r="W34" i="20"/>
  <c r="U34" i="20"/>
  <c r="AA33" i="20"/>
  <c r="Y33" i="20" s="1"/>
  <c r="U33" i="20"/>
  <c r="AA32" i="20"/>
  <c r="Y32" i="20" s="1"/>
  <c r="U32" i="20"/>
  <c r="AA31" i="20"/>
  <c r="Y31" i="20" s="1"/>
  <c r="U31" i="20"/>
  <c r="AA30" i="20"/>
  <c r="Y30" i="20"/>
  <c r="W30" i="20"/>
  <c r="U30" i="20"/>
  <c r="AA29" i="20"/>
  <c r="Y29" i="20"/>
  <c r="W29" i="20"/>
  <c r="U29" i="20"/>
  <c r="AA28" i="20"/>
  <c r="Y28" i="20"/>
  <c r="W28" i="20"/>
  <c r="U28" i="20"/>
  <c r="AA27" i="20"/>
  <c r="Y27" i="20"/>
  <c r="W27" i="20"/>
  <c r="U27" i="20"/>
  <c r="AA26" i="20"/>
  <c r="Y26" i="20" s="1"/>
  <c r="W26" i="20"/>
  <c r="U26" i="20"/>
  <c r="AA25" i="20"/>
  <c r="Y25" i="20" s="1"/>
  <c r="W25" i="20"/>
  <c r="U25" i="20"/>
  <c r="AA24" i="20"/>
  <c r="Y24" i="20" s="1"/>
  <c r="W24" i="20"/>
  <c r="U24" i="20"/>
  <c r="AA23" i="20"/>
  <c r="Y23" i="20" s="1"/>
  <c r="W23" i="20"/>
  <c r="U23" i="20"/>
  <c r="AA22" i="20"/>
  <c r="Y22" i="20" s="1"/>
  <c r="W22" i="20"/>
  <c r="U22" i="20"/>
  <c r="AA21" i="20"/>
  <c r="Y21" i="20" s="1"/>
  <c r="W21" i="20"/>
  <c r="U21" i="20"/>
  <c r="AA20" i="20"/>
  <c r="Y20" i="20" s="1"/>
  <c r="U20" i="20"/>
  <c r="AA19" i="20"/>
  <c r="Y19" i="20" s="1"/>
  <c r="W19" i="20"/>
  <c r="U19" i="20"/>
  <c r="AA18" i="20"/>
  <c r="Y18" i="20" s="1"/>
  <c r="U18" i="20"/>
  <c r="AA17" i="20"/>
  <c r="Y17" i="20" s="1"/>
  <c r="W17" i="20"/>
  <c r="U17" i="20"/>
  <c r="AA16" i="20"/>
  <c r="Y16" i="20" s="1"/>
  <c r="U16" i="20"/>
  <c r="AA15" i="20"/>
  <c r="Y15" i="20" s="1"/>
  <c r="W15" i="20"/>
  <c r="U15" i="20"/>
  <c r="AA14" i="20"/>
  <c r="Y14" i="20" s="1"/>
  <c r="W14" i="20"/>
  <c r="U14" i="20"/>
  <c r="AA13" i="20"/>
  <c r="Y13" i="20" s="1"/>
  <c r="W13" i="20"/>
  <c r="U13" i="20"/>
  <c r="AA12" i="20"/>
  <c r="AA11" i="20"/>
  <c r="Y11" i="20"/>
  <c r="W11" i="20"/>
  <c r="U11" i="20"/>
  <c r="AA10" i="20"/>
  <c r="Y10" i="20"/>
  <c r="W10" i="20"/>
  <c r="U10" i="20"/>
  <c r="AA9" i="20"/>
  <c r="Y9" i="20"/>
  <c r="W9" i="20"/>
  <c r="U9" i="20"/>
  <c r="AA8" i="20"/>
  <c r="Y8" i="20"/>
  <c r="W8" i="20"/>
  <c r="U8" i="20"/>
  <c r="AA7" i="20"/>
  <c r="Y7" i="20"/>
  <c r="W7" i="20"/>
  <c r="U7" i="20"/>
  <c r="AA117" i="19"/>
  <c r="Y117" i="19"/>
  <c r="W117" i="19"/>
  <c r="U117" i="19"/>
  <c r="AA116" i="19"/>
  <c r="Y116" i="19"/>
  <c r="W116" i="19"/>
  <c r="U116" i="19"/>
  <c r="AA115" i="19"/>
  <c r="Y115" i="19"/>
  <c r="W115" i="19"/>
  <c r="U115" i="19"/>
  <c r="AA114" i="19"/>
  <c r="Y114" i="19"/>
  <c r="W114" i="19"/>
  <c r="U114" i="19"/>
  <c r="AA113" i="19"/>
  <c r="Y113" i="19"/>
  <c r="W113" i="19"/>
  <c r="U113" i="19"/>
  <c r="AA112" i="19"/>
  <c r="Y112" i="19" s="1"/>
  <c r="W112" i="19"/>
  <c r="U112" i="19"/>
  <c r="AA111" i="19"/>
  <c r="Y111" i="19"/>
  <c r="W111" i="19"/>
  <c r="U111" i="19"/>
  <c r="AA110" i="19"/>
  <c r="Y110" i="19" s="1"/>
  <c r="U110" i="19"/>
  <c r="AA109" i="19"/>
  <c r="Y109" i="19" s="1"/>
  <c r="W109" i="19"/>
  <c r="U109" i="19"/>
  <c r="AA108" i="19"/>
  <c r="Y108" i="19"/>
  <c r="W108" i="19"/>
  <c r="U108" i="19"/>
  <c r="AA107" i="19"/>
  <c r="Y107" i="19" s="1"/>
  <c r="U107" i="19"/>
  <c r="AA106" i="19"/>
  <c r="Y106" i="19" s="1"/>
  <c r="W106" i="19"/>
  <c r="U106" i="19"/>
  <c r="AA105" i="19"/>
  <c r="Y105" i="19" s="1"/>
  <c r="W105" i="19"/>
  <c r="U105" i="19"/>
  <c r="AA104" i="19"/>
  <c r="Y104" i="19"/>
  <c r="W104" i="19"/>
  <c r="U104" i="19"/>
  <c r="AA103" i="19"/>
  <c r="Y103" i="19"/>
  <c r="W103" i="19"/>
  <c r="U103" i="19"/>
  <c r="AA102" i="19"/>
  <c r="Y102" i="19" s="1"/>
  <c r="W102" i="19"/>
  <c r="U102" i="19"/>
  <c r="AA101" i="19"/>
  <c r="Y101" i="19"/>
  <c r="W101" i="19"/>
  <c r="U101" i="19"/>
  <c r="AA100" i="19"/>
  <c r="Y100" i="19" s="1"/>
  <c r="U100" i="19"/>
  <c r="AA99" i="19"/>
  <c r="Y99" i="19" s="1"/>
  <c r="W99" i="19"/>
  <c r="U99" i="19"/>
  <c r="AA98" i="19"/>
  <c r="Y98" i="19" s="1"/>
  <c r="W98" i="19"/>
  <c r="U98" i="19"/>
  <c r="AA97" i="19"/>
  <c r="Y97" i="19" s="1"/>
  <c r="W97" i="19"/>
  <c r="U97" i="19"/>
  <c r="AA96" i="19"/>
  <c r="Y96" i="19" s="1"/>
  <c r="W96" i="19"/>
  <c r="U96" i="19"/>
  <c r="AA95" i="19"/>
  <c r="Y95" i="19" s="1"/>
  <c r="W95" i="19"/>
  <c r="U95" i="19"/>
  <c r="AA94" i="19"/>
  <c r="Y94" i="19" s="1"/>
  <c r="U94" i="19"/>
  <c r="AA93" i="19"/>
  <c r="Y93" i="19" s="1"/>
  <c r="W93" i="19"/>
  <c r="U93" i="19"/>
  <c r="AA92" i="19"/>
  <c r="Y92" i="19" s="1"/>
  <c r="W92" i="19"/>
  <c r="U92" i="19"/>
  <c r="AA91" i="19"/>
  <c r="Y91" i="19" s="1"/>
  <c r="U91" i="19"/>
  <c r="AA90" i="19"/>
  <c r="AA89" i="19"/>
  <c r="AA88" i="19"/>
  <c r="AA87" i="19"/>
  <c r="Y87" i="19" s="1"/>
  <c r="W87" i="19"/>
  <c r="U87" i="19"/>
  <c r="AA86" i="19"/>
  <c r="Y86" i="19" s="1"/>
  <c r="W86" i="19"/>
  <c r="U86" i="19"/>
  <c r="AA85" i="19"/>
  <c r="Y85" i="19" s="1"/>
  <c r="W85" i="19"/>
  <c r="U85" i="19"/>
  <c r="AA84" i="19"/>
  <c r="Y84" i="19" s="1"/>
  <c r="W84" i="19"/>
  <c r="U84" i="19"/>
  <c r="AA83" i="19"/>
  <c r="Y83" i="19" s="1"/>
  <c r="U83" i="19"/>
  <c r="AA82" i="19"/>
  <c r="AA81" i="19"/>
  <c r="AA80" i="19"/>
  <c r="Y80" i="19" s="1"/>
  <c r="U80" i="19"/>
  <c r="AA79" i="19"/>
  <c r="Y79" i="19" s="1"/>
  <c r="U79" i="19"/>
  <c r="AA78" i="19"/>
  <c r="Y78" i="19" s="1"/>
  <c r="U78" i="19"/>
  <c r="AA77" i="19"/>
  <c r="Y77" i="19" s="1"/>
  <c r="U77" i="19"/>
  <c r="AA76" i="19"/>
  <c r="Y76" i="19" s="1"/>
  <c r="U76" i="19"/>
  <c r="AA75" i="19"/>
  <c r="Y75" i="19" s="1"/>
  <c r="U75" i="19"/>
  <c r="AA74" i="19"/>
  <c r="Y74" i="19" s="1"/>
  <c r="U74" i="19"/>
  <c r="AA73" i="19"/>
  <c r="Y73" i="19" s="1"/>
  <c r="U73" i="19"/>
  <c r="AA72" i="19"/>
  <c r="Y72" i="19" s="1"/>
  <c r="U72" i="19"/>
  <c r="AA71" i="19"/>
  <c r="Y71" i="19" s="1"/>
  <c r="U71" i="19"/>
  <c r="AA70" i="19"/>
  <c r="Y70" i="19" s="1"/>
  <c r="U70" i="19"/>
  <c r="AA69" i="19"/>
  <c r="Y69" i="19" s="1"/>
  <c r="U69" i="19"/>
  <c r="AA68" i="19"/>
  <c r="Y68" i="19" s="1"/>
  <c r="U68" i="19"/>
  <c r="AA67" i="19"/>
  <c r="Y67" i="19" s="1"/>
  <c r="U67" i="19"/>
  <c r="AA66" i="19"/>
  <c r="Y66" i="19" s="1"/>
  <c r="U66" i="19"/>
  <c r="AA65" i="19"/>
  <c r="Y65" i="19" s="1"/>
  <c r="U65" i="19"/>
  <c r="AA61" i="19"/>
  <c r="Y61" i="19" s="1"/>
  <c r="Y89" i="19" s="1"/>
  <c r="U61" i="19"/>
  <c r="U89" i="19" s="1"/>
  <c r="AA60" i="19"/>
  <c r="Y60" i="19" s="1"/>
  <c r="U60" i="19"/>
  <c r="AA59" i="19"/>
  <c r="V59" i="19"/>
  <c r="AA58" i="19"/>
  <c r="AA57" i="19"/>
  <c r="Y57" i="19" s="1"/>
  <c r="Y90" i="19" s="1"/>
  <c r="U57" i="19"/>
  <c r="U90" i="19" s="1"/>
  <c r="AA56" i="19"/>
  <c r="Y56" i="19" s="1"/>
  <c r="U56" i="19"/>
  <c r="AA55" i="19"/>
  <c r="Y55" i="19" s="1"/>
  <c r="U55" i="19"/>
  <c r="AA54" i="19"/>
  <c r="Y54" i="19" s="1"/>
  <c r="W54" i="19"/>
  <c r="U54" i="19"/>
  <c r="AA53" i="19"/>
  <c r="Y53" i="19" s="1"/>
  <c r="U53" i="19"/>
  <c r="AA52" i="19"/>
  <c r="Y52" i="19" s="1"/>
  <c r="U52" i="19"/>
  <c r="AA51" i="19"/>
  <c r="Y51" i="19" s="1"/>
  <c r="U51" i="19"/>
  <c r="AA50" i="19"/>
  <c r="Y50" i="19" s="1"/>
  <c r="Y88" i="19" s="1"/>
  <c r="U50" i="19"/>
  <c r="U88" i="19" s="1"/>
  <c r="AA49" i="19"/>
  <c r="Y49" i="19" s="1"/>
  <c r="Y81" i="19" s="1"/>
  <c r="U49" i="19"/>
  <c r="U81" i="19" s="1"/>
  <c r="AA48" i="19"/>
  <c r="Y48" i="19" s="1"/>
  <c r="U48" i="19"/>
  <c r="AA47" i="19"/>
  <c r="Y47" i="19" s="1"/>
  <c r="Y82" i="19" s="1"/>
  <c r="U47" i="19"/>
  <c r="U82" i="19" s="1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U43" i="19"/>
  <c r="AA42" i="19"/>
  <c r="Y42" i="19" s="1"/>
  <c r="U42" i="19"/>
  <c r="AA41" i="19"/>
  <c r="Y41" i="19" s="1"/>
  <c r="U41" i="19"/>
  <c r="AA40" i="19"/>
  <c r="Y40" i="19" s="1"/>
  <c r="U40" i="19"/>
  <c r="AA39" i="19"/>
  <c r="Y39" i="19" s="1"/>
  <c r="U39" i="19"/>
  <c r="AA38" i="19"/>
  <c r="Y38" i="19" s="1"/>
  <c r="U38" i="19"/>
  <c r="AA37" i="19"/>
  <c r="Y37" i="19" s="1"/>
  <c r="U37" i="19"/>
  <c r="AA36" i="19"/>
  <c r="Y36" i="19" s="1"/>
  <c r="U36" i="19"/>
  <c r="AA35" i="19"/>
  <c r="Y35" i="19" s="1"/>
  <c r="U35" i="19"/>
  <c r="AA34" i="19"/>
  <c r="Y34" i="19" s="1"/>
  <c r="U34" i="19"/>
  <c r="AA33" i="19"/>
  <c r="Y33" i="19" s="1"/>
  <c r="U33" i="19"/>
  <c r="AA32" i="19"/>
  <c r="Y32" i="19" s="1"/>
  <c r="U32" i="19"/>
  <c r="AA31" i="19"/>
  <c r="Y31" i="19" s="1"/>
  <c r="U31" i="19"/>
  <c r="AA30" i="19"/>
  <c r="Y30" i="19" s="1"/>
  <c r="W30" i="19"/>
  <c r="U30" i="19"/>
  <c r="AA29" i="19"/>
  <c r="Y29" i="19" s="1"/>
  <c r="U29" i="19"/>
  <c r="AA28" i="19"/>
  <c r="Y28" i="19" s="1"/>
  <c r="W28" i="19"/>
  <c r="U28" i="19"/>
  <c r="AA27" i="19"/>
  <c r="Y27" i="19" s="1"/>
  <c r="U27" i="19"/>
  <c r="AA26" i="19"/>
  <c r="Y26" i="19" s="1"/>
  <c r="W26" i="19"/>
  <c r="U26" i="19"/>
  <c r="AA25" i="19"/>
  <c r="Y25" i="19" s="1"/>
  <c r="U25" i="19"/>
  <c r="AA24" i="19"/>
  <c r="Y24" i="19" s="1"/>
  <c r="W24" i="19"/>
  <c r="U24" i="19"/>
  <c r="AA23" i="19"/>
  <c r="Y23" i="19" s="1"/>
  <c r="U23" i="19"/>
  <c r="AA22" i="19"/>
  <c r="Y22" i="19" s="1"/>
  <c r="W22" i="19"/>
  <c r="U22" i="19"/>
  <c r="AA21" i="19"/>
  <c r="Y21" i="19" s="1"/>
  <c r="U21" i="19"/>
  <c r="AA20" i="19"/>
  <c r="Y20" i="19" s="1"/>
  <c r="U20" i="19"/>
  <c r="AA19" i="19"/>
  <c r="Y19" i="19" s="1"/>
  <c r="U19" i="19"/>
  <c r="AA18" i="19"/>
  <c r="Y18" i="19" s="1"/>
  <c r="U18" i="19"/>
  <c r="AA17" i="19"/>
  <c r="Y17" i="19" s="1"/>
  <c r="U17" i="19"/>
  <c r="AA16" i="19"/>
  <c r="Y16" i="19" s="1"/>
  <c r="U16" i="19"/>
  <c r="AA15" i="19"/>
  <c r="Y15" i="19" s="1"/>
  <c r="U15" i="19"/>
  <c r="AA14" i="19"/>
  <c r="Y14" i="19"/>
  <c r="W14" i="19"/>
  <c r="U14" i="19"/>
  <c r="AA13" i="19"/>
  <c r="Y13" i="19"/>
  <c r="W13" i="19"/>
  <c r="U13" i="19"/>
  <c r="AA12" i="19"/>
  <c r="AA11" i="19"/>
  <c r="Y11" i="19"/>
  <c r="W11" i="19"/>
  <c r="U11" i="19"/>
  <c r="AA10" i="19"/>
  <c r="Y10" i="19"/>
  <c r="W10" i="19"/>
  <c r="U10" i="19"/>
  <c r="AA9" i="19"/>
  <c r="Y9" i="19"/>
  <c r="W9" i="19"/>
  <c r="U9" i="19"/>
  <c r="AA8" i="19"/>
  <c r="Y8" i="19"/>
  <c r="W8" i="19"/>
  <c r="U8" i="19"/>
  <c r="AA7" i="19"/>
  <c r="Y7" i="19"/>
  <c r="W7" i="19"/>
  <c r="U7" i="19"/>
  <c r="AA117" i="18"/>
  <c r="Y117" i="18"/>
  <c r="W117" i="18"/>
  <c r="U117" i="18"/>
  <c r="AA116" i="18"/>
  <c r="Y116" i="18"/>
  <c r="W116" i="18"/>
  <c r="U116" i="18"/>
  <c r="AA115" i="18"/>
  <c r="Y115" i="18"/>
  <c r="W115" i="18"/>
  <c r="U115" i="18"/>
  <c r="AA114" i="18"/>
  <c r="Y114" i="18"/>
  <c r="W114" i="18"/>
  <c r="U114" i="18"/>
  <c r="AA113" i="18"/>
  <c r="Y113" i="18"/>
  <c r="W113" i="18"/>
  <c r="U113" i="18"/>
  <c r="AA112" i="18"/>
  <c r="Y112" i="18" s="1"/>
  <c r="W112" i="18"/>
  <c r="U112" i="18"/>
  <c r="AA111" i="18"/>
  <c r="Y111" i="18"/>
  <c r="W111" i="18"/>
  <c r="U111" i="18"/>
  <c r="AA110" i="18"/>
  <c r="Y110" i="18" s="1"/>
  <c r="U110" i="18"/>
  <c r="AA109" i="18"/>
  <c r="Y109" i="18" s="1"/>
  <c r="U109" i="18"/>
  <c r="AA108" i="18"/>
  <c r="Y108" i="18" s="1"/>
  <c r="W108" i="18"/>
  <c r="U108" i="18"/>
  <c r="AA107" i="18"/>
  <c r="Y107" i="18" s="1"/>
  <c r="U107" i="18"/>
  <c r="AA106" i="18"/>
  <c r="Y106" i="18" s="1"/>
  <c r="U106" i="18"/>
  <c r="AA105" i="18"/>
  <c r="Y105" i="18" s="1"/>
  <c r="W105" i="18"/>
  <c r="U105" i="18"/>
  <c r="AA104" i="18"/>
  <c r="Y104" i="18" s="1"/>
  <c r="W104" i="18"/>
  <c r="U104" i="18"/>
  <c r="AA103" i="18"/>
  <c r="Y103" i="18" s="1"/>
  <c r="W103" i="18"/>
  <c r="U103" i="18"/>
  <c r="AA102" i="18"/>
  <c r="Y102" i="18" s="1"/>
  <c r="U102" i="18"/>
  <c r="AA101" i="18"/>
  <c r="Y101" i="18" s="1"/>
  <c r="W101" i="18"/>
  <c r="U101" i="18"/>
  <c r="AA100" i="18"/>
  <c r="Y100" i="18" s="1"/>
  <c r="U100" i="18"/>
  <c r="AA99" i="18"/>
  <c r="Y99" i="18" s="1"/>
  <c r="W99" i="18"/>
  <c r="U99" i="18"/>
  <c r="AA98" i="18"/>
  <c r="Y98" i="18" s="1"/>
  <c r="W98" i="18"/>
  <c r="U98" i="18"/>
  <c r="AA97" i="18"/>
  <c r="Y97" i="18" s="1"/>
  <c r="W97" i="18"/>
  <c r="U97" i="18"/>
  <c r="AA96" i="18"/>
  <c r="Y96" i="18" s="1"/>
  <c r="W96" i="18"/>
  <c r="U96" i="18"/>
  <c r="AA95" i="18"/>
  <c r="Y95" i="18" s="1"/>
  <c r="W95" i="18"/>
  <c r="U95" i="18"/>
  <c r="AA94" i="18"/>
  <c r="Y94" i="18" s="1"/>
  <c r="U94" i="18"/>
  <c r="AA93" i="18"/>
  <c r="Y93" i="18" s="1"/>
  <c r="W93" i="18"/>
  <c r="U93" i="18"/>
  <c r="AA92" i="18"/>
  <c r="Y92" i="18" s="1"/>
  <c r="U92" i="18"/>
  <c r="AA91" i="18"/>
  <c r="Y91" i="18" s="1"/>
  <c r="U91" i="18"/>
  <c r="AA90" i="18"/>
  <c r="AA89" i="18"/>
  <c r="AA88" i="18"/>
  <c r="AA87" i="18"/>
  <c r="Y87" i="18" s="1"/>
  <c r="U87" i="18"/>
  <c r="AA86" i="18"/>
  <c r="Y86" i="18" s="1"/>
  <c r="W86" i="18"/>
  <c r="U86" i="18"/>
  <c r="AA85" i="18"/>
  <c r="Y85" i="18" s="1"/>
  <c r="U85" i="18"/>
  <c r="AA84" i="18"/>
  <c r="Y84" i="18" s="1"/>
  <c r="W84" i="18"/>
  <c r="U84" i="18"/>
  <c r="AA83" i="18"/>
  <c r="Y83" i="18" s="1"/>
  <c r="U83" i="18"/>
  <c r="AA82" i="18"/>
  <c r="AA81" i="18"/>
  <c r="AA80" i="18"/>
  <c r="Y80" i="18" s="1"/>
  <c r="U80" i="18"/>
  <c r="AA79" i="18"/>
  <c r="Y79" i="18" s="1"/>
  <c r="U79" i="18"/>
  <c r="AA78" i="18"/>
  <c r="Y78" i="18" s="1"/>
  <c r="U78" i="18"/>
  <c r="AA77" i="18"/>
  <c r="Y77" i="18" s="1"/>
  <c r="U77" i="18"/>
  <c r="AA76" i="18"/>
  <c r="Y76" i="18" s="1"/>
  <c r="W76" i="18"/>
  <c r="U76" i="18"/>
  <c r="AA75" i="18"/>
  <c r="Y75" i="18" s="1"/>
  <c r="U75" i="18"/>
  <c r="AA74" i="18"/>
  <c r="Y74" i="18" s="1"/>
  <c r="W74" i="18"/>
  <c r="U74" i="18"/>
  <c r="AA73" i="18"/>
  <c r="Y73" i="18" s="1"/>
  <c r="U73" i="18"/>
  <c r="AA72" i="18"/>
  <c r="Y72" i="18" s="1"/>
  <c r="W72" i="18"/>
  <c r="U72" i="18"/>
  <c r="AA71" i="18"/>
  <c r="Y71" i="18" s="1"/>
  <c r="U71" i="18"/>
  <c r="AA70" i="18"/>
  <c r="Y70" i="18" s="1"/>
  <c r="W70" i="18"/>
  <c r="U70" i="18"/>
  <c r="AA69" i="18"/>
  <c r="Y69" i="18" s="1"/>
  <c r="U69" i="18"/>
  <c r="AA68" i="18"/>
  <c r="Y68" i="18" s="1"/>
  <c r="W68" i="18"/>
  <c r="U68" i="18"/>
  <c r="AA67" i="18"/>
  <c r="Y67" i="18" s="1"/>
  <c r="U67" i="18"/>
  <c r="AA66" i="18"/>
  <c r="Y66" i="18" s="1"/>
  <c r="U66" i="18"/>
  <c r="AA65" i="18"/>
  <c r="Y65" i="18" s="1"/>
  <c r="U65" i="18"/>
  <c r="AA61" i="18"/>
  <c r="Y61" i="18" s="1"/>
  <c r="Y89" i="18" s="1"/>
  <c r="U61" i="18"/>
  <c r="U89" i="18" s="1"/>
  <c r="AA60" i="18"/>
  <c r="Y60" i="18" s="1"/>
  <c r="U60" i="18"/>
  <c r="AA59" i="18"/>
  <c r="V59" i="18"/>
  <c r="AA58" i="18"/>
  <c r="AA57" i="18"/>
  <c r="Y57" i="18" s="1"/>
  <c r="Y90" i="18" s="1"/>
  <c r="U57" i="18"/>
  <c r="U90" i="18" s="1"/>
  <c r="AA56" i="18"/>
  <c r="Y56" i="18" s="1"/>
  <c r="U56" i="18"/>
  <c r="AA55" i="18"/>
  <c r="Y55" i="18" s="1"/>
  <c r="W55" i="18"/>
  <c r="U55" i="18"/>
  <c r="AA54" i="18"/>
  <c r="Y54" i="18" s="1"/>
  <c r="U54" i="18"/>
  <c r="AA53" i="18"/>
  <c r="Y53" i="18" s="1"/>
  <c r="U53" i="18"/>
  <c r="AA52" i="18"/>
  <c r="Y52" i="18" s="1"/>
  <c r="U52" i="18"/>
  <c r="AA51" i="18"/>
  <c r="Y51" i="18" s="1"/>
  <c r="W51" i="18"/>
  <c r="U51" i="18"/>
  <c r="AA50" i="18"/>
  <c r="Y50" i="18" s="1"/>
  <c r="Y88" i="18" s="1"/>
  <c r="U50" i="18"/>
  <c r="U88" i="18" s="1"/>
  <c r="AA49" i="18"/>
  <c r="Y49" i="18" s="1"/>
  <c r="Y81" i="18" s="1"/>
  <c r="U49" i="18"/>
  <c r="U81" i="18" s="1"/>
  <c r="AA48" i="18"/>
  <c r="Y48" i="18" s="1"/>
  <c r="U48" i="18"/>
  <c r="AA47" i="18"/>
  <c r="Y47" i="18" s="1"/>
  <c r="Y82" i="18" s="1"/>
  <c r="U47" i="18"/>
  <c r="U82" i="18" s="1"/>
  <c r="AA46" i="18"/>
  <c r="Y46" i="18" s="1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Y41" i="18" s="1"/>
  <c r="U41" i="18"/>
  <c r="AA40" i="18"/>
  <c r="Y40" i="18" s="1"/>
  <c r="U40" i="18"/>
  <c r="AA39" i="18"/>
  <c r="Y39" i="18" s="1"/>
  <c r="W39" i="18"/>
  <c r="U39" i="18"/>
  <c r="AA38" i="18"/>
  <c r="Y38" i="18" s="1"/>
  <c r="U38" i="18"/>
  <c r="AA37" i="18"/>
  <c r="Y37" i="18" s="1"/>
  <c r="U37" i="18"/>
  <c r="AA36" i="18"/>
  <c r="Y36" i="18" s="1"/>
  <c r="U36" i="18"/>
  <c r="AA35" i="18"/>
  <c r="Y35" i="18" s="1"/>
  <c r="U35" i="18"/>
  <c r="AA34" i="18"/>
  <c r="Y34" i="18" s="1"/>
  <c r="U34" i="18"/>
  <c r="AA33" i="18"/>
  <c r="Y33" i="18" s="1"/>
  <c r="U33" i="18"/>
  <c r="AA32" i="18"/>
  <c r="Y32" i="18" s="1"/>
  <c r="U32" i="18"/>
  <c r="AA31" i="18"/>
  <c r="Y31" i="18" s="1"/>
  <c r="W31" i="18"/>
  <c r="U31" i="18"/>
  <c r="AA30" i="18"/>
  <c r="Y30" i="18" s="1"/>
  <c r="U30" i="18"/>
  <c r="AA29" i="18"/>
  <c r="Y29" i="18" s="1"/>
  <c r="W29" i="18"/>
  <c r="U29" i="18"/>
  <c r="AA28" i="18"/>
  <c r="Y28" i="18" s="1"/>
  <c r="U28" i="18"/>
  <c r="AA27" i="18"/>
  <c r="Y27" i="18" s="1"/>
  <c r="W27" i="18"/>
  <c r="U27" i="18"/>
  <c r="AA26" i="18"/>
  <c r="Y26" i="18" s="1"/>
  <c r="U26" i="18"/>
  <c r="AA25" i="18"/>
  <c r="Y25" i="18"/>
  <c r="W25" i="18"/>
  <c r="U25" i="18"/>
  <c r="AA24" i="18"/>
  <c r="Y24" i="18"/>
  <c r="W24" i="18"/>
  <c r="U24" i="18"/>
  <c r="AA23" i="18"/>
  <c r="Y23" i="18"/>
  <c r="W23" i="18"/>
  <c r="U23" i="18"/>
  <c r="AA22" i="18"/>
  <c r="Y22" i="18" s="1"/>
  <c r="W22" i="18"/>
  <c r="U22" i="18"/>
  <c r="AA21" i="18"/>
  <c r="Y21" i="18" s="1"/>
  <c r="W21" i="18"/>
  <c r="U21" i="18"/>
  <c r="AA20" i="18"/>
  <c r="Y20" i="18" s="1"/>
  <c r="U20" i="18"/>
  <c r="AA19" i="18"/>
  <c r="Y19" i="18" s="1"/>
  <c r="W19" i="18"/>
  <c r="U19" i="18"/>
  <c r="AA18" i="18"/>
  <c r="Y18" i="18" s="1"/>
  <c r="U18" i="18"/>
  <c r="AA17" i="18"/>
  <c r="Y17" i="18" s="1"/>
  <c r="W17" i="18"/>
  <c r="U17" i="18"/>
  <c r="AA16" i="18"/>
  <c r="Y16" i="18" s="1"/>
  <c r="U16" i="18"/>
  <c r="AA15" i="18"/>
  <c r="Y15" i="18" s="1"/>
  <c r="W15" i="18"/>
  <c r="U15" i="18"/>
  <c r="AA14" i="18"/>
  <c r="Y14" i="18" s="1"/>
  <c r="W14" i="18"/>
  <c r="U14" i="18"/>
  <c r="AA13" i="18"/>
  <c r="Y13" i="18" s="1"/>
  <c r="W13" i="18"/>
  <c r="U13" i="18"/>
  <c r="AA12" i="18"/>
  <c r="AA11" i="18"/>
  <c r="Y11" i="18"/>
  <c r="W11" i="18"/>
  <c r="U11" i="18"/>
  <c r="AA10" i="18"/>
  <c r="Y10" i="18"/>
  <c r="W10" i="18"/>
  <c r="U10" i="18"/>
  <c r="AA9" i="18"/>
  <c r="Y9" i="18"/>
  <c r="W9" i="18"/>
  <c r="U9" i="18"/>
  <c r="AA8" i="18"/>
  <c r="Y8" i="18"/>
  <c r="W8" i="18"/>
  <c r="U8" i="18"/>
  <c r="AA7" i="18"/>
  <c r="Y7" i="18"/>
  <c r="W7" i="18"/>
  <c r="U7" i="18"/>
  <c r="AA117" i="17"/>
  <c r="Y117" i="17" s="1"/>
  <c r="W117" i="17"/>
  <c r="U117" i="17"/>
  <c r="AA116" i="17"/>
  <c r="Y116" i="17" s="1"/>
  <c r="W116" i="17"/>
  <c r="U116" i="17"/>
  <c r="AA115" i="17"/>
  <c r="Y115" i="17" s="1"/>
  <c r="W115" i="17"/>
  <c r="U115" i="17"/>
  <c r="AA114" i="17"/>
  <c r="Y114" i="17" s="1"/>
  <c r="W114" i="17"/>
  <c r="U114" i="17"/>
  <c r="AA113" i="17"/>
  <c r="Y113" i="17" s="1"/>
  <c r="W113" i="17"/>
  <c r="U113" i="17"/>
  <c r="AA112" i="17"/>
  <c r="Y112" i="17" s="1"/>
  <c r="U112" i="17"/>
  <c r="AA111" i="17"/>
  <c r="Y111" i="17" s="1"/>
  <c r="W111" i="17"/>
  <c r="U111" i="17"/>
  <c r="AA110" i="17"/>
  <c r="Y110" i="17" s="1"/>
  <c r="U110" i="17"/>
  <c r="AA109" i="17"/>
  <c r="Y109" i="17" s="1"/>
  <c r="U109" i="17"/>
  <c r="AA108" i="17"/>
  <c r="Y108" i="17" s="1"/>
  <c r="W108" i="17"/>
  <c r="U108" i="17"/>
  <c r="AA107" i="17"/>
  <c r="Y107" i="17" s="1"/>
  <c r="U107" i="17"/>
  <c r="AA106" i="17"/>
  <c r="Y106" i="17" s="1"/>
  <c r="W106" i="17"/>
  <c r="U106" i="17"/>
  <c r="AA105" i="17"/>
  <c r="Y105" i="17" s="1"/>
  <c r="U105" i="17"/>
  <c r="AA104" i="17"/>
  <c r="Y104" i="17" s="1"/>
  <c r="W104" i="17"/>
  <c r="U104" i="17"/>
  <c r="AA103" i="17"/>
  <c r="Y103" i="17" s="1"/>
  <c r="W103" i="17"/>
  <c r="U103" i="17"/>
  <c r="AA102" i="17"/>
  <c r="Y102" i="17" s="1"/>
  <c r="U102" i="17"/>
  <c r="AA101" i="17"/>
  <c r="Y101" i="17" s="1"/>
  <c r="U101" i="17"/>
  <c r="AA100" i="17"/>
  <c r="Y100" i="17" s="1"/>
  <c r="U100" i="17"/>
  <c r="AA99" i="17"/>
  <c r="Y99" i="17" s="1"/>
  <c r="U99" i="17"/>
  <c r="AA98" i="17"/>
  <c r="Y98" i="17" s="1"/>
  <c r="U98" i="17"/>
  <c r="AA97" i="17"/>
  <c r="Y97" i="17" s="1"/>
  <c r="U97" i="17"/>
  <c r="AA96" i="17"/>
  <c r="Y96" i="17" s="1"/>
  <c r="U96" i="17"/>
  <c r="AA95" i="17"/>
  <c r="Y95" i="17" s="1"/>
  <c r="U95" i="17"/>
  <c r="AA94" i="17"/>
  <c r="Y94" i="17" s="1"/>
  <c r="U94" i="17"/>
  <c r="AA93" i="17"/>
  <c r="Y93" i="17" s="1"/>
  <c r="U93" i="17"/>
  <c r="AA92" i="17"/>
  <c r="Y92" i="17" s="1"/>
  <c r="U92" i="17"/>
  <c r="AA91" i="17"/>
  <c r="Y91" i="17" s="1"/>
  <c r="U91" i="17"/>
  <c r="AA90" i="17"/>
  <c r="AA89" i="17"/>
  <c r="AA88" i="17"/>
  <c r="AA87" i="17"/>
  <c r="Y87" i="17" s="1"/>
  <c r="U87" i="17"/>
  <c r="AA86" i="17"/>
  <c r="Y86" i="17" s="1"/>
  <c r="W86" i="17"/>
  <c r="U86" i="17"/>
  <c r="AA85" i="17"/>
  <c r="Y85" i="17" s="1"/>
  <c r="U85" i="17"/>
  <c r="AA84" i="17"/>
  <c r="Y84" i="17" s="1"/>
  <c r="W84" i="17"/>
  <c r="U84" i="17"/>
  <c r="AA83" i="17"/>
  <c r="Y83" i="17" s="1"/>
  <c r="U83" i="17"/>
  <c r="AA82" i="17"/>
  <c r="AA81" i="17"/>
  <c r="AA80" i="17"/>
  <c r="Y80" i="17" s="1"/>
  <c r="U80" i="17"/>
  <c r="AA79" i="17"/>
  <c r="Y79" i="17" s="1"/>
  <c r="U79" i="17"/>
  <c r="AA78" i="17"/>
  <c r="Y78" i="17" s="1"/>
  <c r="W78" i="17"/>
  <c r="U78" i="17"/>
  <c r="AA77" i="17"/>
  <c r="Y77" i="17" s="1"/>
  <c r="U77" i="17"/>
  <c r="AA76" i="17"/>
  <c r="Y76" i="17" s="1"/>
  <c r="W76" i="17"/>
  <c r="U76" i="17"/>
  <c r="AA75" i="17"/>
  <c r="Y75" i="17" s="1"/>
  <c r="U75" i="17"/>
  <c r="AA74" i="17"/>
  <c r="Y74" i="17" s="1"/>
  <c r="W74" i="17"/>
  <c r="U74" i="17"/>
  <c r="AA73" i="17"/>
  <c r="Y73" i="17" s="1"/>
  <c r="U73" i="17"/>
  <c r="AA72" i="17"/>
  <c r="Y72" i="17" s="1"/>
  <c r="W72" i="17"/>
  <c r="U72" i="17"/>
  <c r="AA71" i="17"/>
  <c r="Y71" i="17" s="1"/>
  <c r="U71" i="17"/>
  <c r="AA70" i="17"/>
  <c r="Y70" i="17" s="1"/>
  <c r="W70" i="17"/>
  <c r="U70" i="17"/>
  <c r="AA69" i="17"/>
  <c r="Y69" i="17" s="1"/>
  <c r="U69" i="17"/>
  <c r="AA68" i="17"/>
  <c r="Y68" i="17" s="1"/>
  <c r="W68" i="17"/>
  <c r="U68" i="17"/>
  <c r="AA67" i="17"/>
  <c r="Y67" i="17" s="1"/>
  <c r="U67" i="17"/>
  <c r="AA66" i="17"/>
  <c r="Y66" i="17" s="1"/>
  <c r="U66" i="17"/>
  <c r="AA65" i="17"/>
  <c r="Y65" i="17" s="1"/>
  <c r="U65" i="17"/>
  <c r="AA61" i="17"/>
  <c r="Y61" i="17" s="1"/>
  <c r="Y89" i="17" s="1"/>
  <c r="U61" i="17"/>
  <c r="U89" i="17" s="1"/>
  <c r="AA60" i="17"/>
  <c r="Y60" i="17" s="1"/>
  <c r="U60" i="17"/>
  <c r="AA59" i="17"/>
  <c r="V59" i="17"/>
  <c r="AA58" i="17"/>
  <c r="AA57" i="17"/>
  <c r="Y57" i="17" s="1"/>
  <c r="Y90" i="17" s="1"/>
  <c r="U57" i="17"/>
  <c r="U90" i="17" s="1"/>
  <c r="AA56" i="17"/>
  <c r="Y56" i="17" s="1"/>
  <c r="U56" i="17"/>
  <c r="AA55" i="17"/>
  <c r="Y55" i="17" s="1"/>
  <c r="U55" i="17"/>
  <c r="AA54" i="17"/>
  <c r="Y54" i="17" s="1"/>
  <c r="W54" i="17"/>
  <c r="U54" i="17"/>
  <c r="AA53" i="17"/>
  <c r="Y53" i="17" s="1"/>
  <c r="U53" i="17"/>
  <c r="AA52" i="17"/>
  <c r="Y52" i="17" s="1"/>
  <c r="U52" i="17"/>
  <c r="AA51" i="17"/>
  <c r="Y51" i="17" s="1"/>
  <c r="U51" i="17"/>
  <c r="AA50" i="17"/>
  <c r="Y50" i="17" s="1"/>
  <c r="Y88" i="17" s="1"/>
  <c r="U50" i="17"/>
  <c r="U88" i="17" s="1"/>
  <c r="AA49" i="17"/>
  <c r="Y49" i="17" s="1"/>
  <c r="Y81" i="17" s="1"/>
  <c r="U49" i="17"/>
  <c r="U81" i="17" s="1"/>
  <c r="AA48" i="17"/>
  <c r="Y48" i="17" s="1"/>
  <c r="U48" i="17"/>
  <c r="AA47" i="17"/>
  <c r="Y47" i="17" s="1"/>
  <c r="Y82" i="17" s="1"/>
  <c r="U47" i="17"/>
  <c r="U82" i="17" s="1"/>
  <c r="AA46" i="17"/>
  <c r="Y46" i="17" s="1"/>
  <c r="U46" i="17"/>
  <c r="AA45" i="17"/>
  <c r="Y45" i="17" s="1"/>
  <c r="U45" i="17"/>
  <c r="AA44" i="17"/>
  <c r="Y44" i="17" s="1"/>
  <c r="U44" i="17"/>
  <c r="AA43" i="17"/>
  <c r="Y43" i="17" s="1"/>
  <c r="U43" i="17"/>
  <c r="AA42" i="17"/>
  <c r="Y42" i="17" s="1"/>
  <c r="U42" i="17"/>
  <c r="AA41" i="17"/>
  <c r="Y41" i="17" s="1"/>
  <c r="U41" i="17"/>
  <c r="AA40" i="17"/>
  <c r="Y40" i="17" s="1"/>
  <c r="U40" i="17"/>
  <c r="AA39" i="17"/>
  <c r="Y39" i="17" s="1"/>
  <c r="U39" i="17"/>
  <c r="AA38" i="17"/>
  <c r="Y38" i="17" s="1"/>
  <c r="U38" i="17"/>
  <c r="AA37" i="17"/>
  <c r="Y37" i="17" s="1"/>
  <c r="U37" i="17"/>
  <c r="AA36" i="17"/>
  <c r="Y36" i="17" s="1"/>
  <c r="U36" i="17"/>
  <c r="AA35" i="17"/>
  <c r="Y35" i="17" s="1"/>
  <c r="U35" i="17"/>
  <c r="AA34" i="17"/>
  <c r="Y34" i="17" s="1"/>
  <c r="U34" i="17"/>
  <c r="AA33" i="17"/>
  <c r="Y33" i="17" s="1"/>
  <c r="U33" i="17"/>
  <c r="AA32" i="17"/>
  <c r="Y32" i="17" s="1"/>
  <c r="U32" i="17"/>
  <c r="AA31" i="17"/>
  <c r="Y31" i="17"/>
  <c r="W31" i="17"/>
  <c r="U31" i="17"/>
  <c r="AA30" i="17"/>
  <c r="Y30" i="17" s="1"/>
  <c r="W30" i="17"/>
  <c r="U30" i="17"/>
  <c r="AA29" i="17"/>
  <c r="Y29" i="17" s="1"/>
  <c r="W29" i="17"/>
  <c r="U29" i="17"/>
  <c r="AA28" i="17"/>
  <c r="Y28" i="17" s="1"/>
  <c r="W28" i="17"/>
  <c r="U28" i="17"/>
  <c r="AA27" i="17"/>
  <c r="Y27" i="17" s="1"/>
  <c r="W27" i="17"/>
  <c r="U27" i="17"/>
  <c r="AA26" i="17"/>
  <c r="Y26" i="17" s="1"/>
  <c r="W26" i="17"/>
  <c r="U26" i="17"/>
  <c r="AA25" i="17"/>
  <c r="Y25" i="17" s="1"/>
  <c r="W25" i="17"/>
  <c r="U25" i="17"/>
  <c r="AA24" i="17"/>
  <c r="Y24" i="17" s="1"/>
  <c r="W24" i="17"/>
  <c r="U24" i="17"/>
  <c r="AA23" i="17"/>
  <c r="Y23" i="17" s="1"/>
  <c r="W23" i="17"/>
  <c r="U23" i="17"/>
  <c r="AA22" i="17"/>
  <c r="Y22" i="17" s="1"/>
  <c r="W22" i="17"/>
  <c r="U22" i="17"/>
  <c r="AA21" i="17"/>
  <c r="Y21" i="17" s="1"/>
  <c r="W21" i="17"/>
  <c r="U21" i="17"/>
  <c r="AA20" i="17"/>
  <c r="Y20" i="17" s="1"/>
  <c r="U20" i="17"/>
  <c r="AA19" i="17"/>
  <c r="Y19" i="17" s="1"/>
  <c r="W19" i="17"/>
  <c r="U19" i="17"/>
  <c r="AA18" i="17"/>
  <c r="Y18" i="17" s="1"/>
  <c r="U18" i="17"/>
  <c r="AA17" i="17"/>
  <c r="Y17" i="17" s="1"/>
  <c r="W17" i="17"/>
  <c r="U17" i="17"/>
  <c r="AA16" i="17"/>
  <c r="Y16" i="17" s="1"/>
  <c r="U16" i="17"/>
  <c r="AA15" i="17"/>
  <c r="Y15" i="17" s="1"/>
  <c r="W15" i="17"/>
  <c r="U15" i="17"/>
  <c r="AA14" i="17"/>
  <c r="Y14" i="17" s="1"/>
  <c r="W14" i="17"/>
  <c r="U14" i="17"/>
  <c r="AA13" i="17"/>
  <c r="Y13" i="17" s="1"/>
  <c r="U13" i="17"/>
  <c r="AA12" i="17"/>
  <c r="AA11" i="17"/>
  <c r="Y11" i="17"/>
  <c r="W11" i="17"/>
  <c r="U11" i="17"/>
  <c r="AA10" i="17"/>
  <c r="Y10" i="17"/>
  <c r="W10" i="17"/>
  <c r="U10" i="17"/>
  <c r="AA9" i="17"/>
  <c r="Y9" i="17"/>
  <c r="W9" i="17"/>
  <c r="U9" i="17"/>
  <c r="AA8" i="17"/>
  <c r="Y8" i="17"/>
  <c r="W8" i="17"/>
  <c r="U8" i="17"/>
  <c r="AA7" i="17"/>
  <c r="Y7" i="17"/>
  <c r="W7" i="17"/>
  <c r="U7" i="17"/>
  <c r="AA117" i="16"/>
  <c r="Y117" i="16" s="1"/>
  <c r="W117" i="16"/>
  <c r="U117" i="16"/>
  <c r="AA116" i="16"/>
  <c r="Y116" i="16" s="1"/>
  <c r="U116" i="16"/>
  <c r="AA115" i="16"/>
  <c r="Y115" i="16" s="1"/>
  <c r="U115" i="16"/>
  <c r="AA114" i="16"/>
  <c r="Y114" i="16" s="1"/>
  <c r="U114" i="16"/>
  <c r="AA113" i="16"/>
  <c r="Y113" i="16" s="1"/>
  <c r="W113" i="16"/>
  <c r="U113" i="16"/>
  <c r="AA112" i="16"/>
  <c r="Y112" i="16" s="1"/>
  <c r="U112" i="16"/>
  <c r="AA111" i="16"/>
  <c r="Y111" i="16" s="1"/>
  <c r="U111" i="16"/>
  <c r="AA110" i="16"/>
  <c r="Y110" i="16" s="1"/>
  <c r="U110" i="16"/>
  <c r="AA109" i="16"/>
  <c r="Y109" i="16" s="1"/>
  <c r="U109" i="16"/>
  <c r="AA108" i="16"/>
  <c r="Y108" i="16" s="1"/>
  <c r="U108" i="16"/>
  <c r="AA107" i="16"/>
  <c r="Y107" i="16" s="1"/>
  <c r="U107" i="16"/>
  <c r="AA106" i="16"/>
  <c r="Y106" i="16" s="1"/>
  <c r="U106" i="16"/>
  <c r="AA105" i="16"/>
  <c r="Y105" i="16" s="1"/>
  <c r="U105" i="16"/>
  <c r="AA104" i="16"/>
  <c r="Y104" i="16" s="1"/>
  <c r="U104" i="16"/>
  <c r="AA103" i="16"/>
  <c r="Y103" i="16" s="1"/>
  <c r="U103" i="16"/>
  <c r="AA102" i="16"/>
  <c r="Y102" i="16" s="1"/>
  <c r="U102" i="16"/>
  <c r="AA101" i="16"/>
  <c r="Y101" i="16" s="1"/>
  <c r="U101" i="16"/>
  <c r="AA100" i="16"/>
  <c r="Y100" i="16" s="1"/>
  <c r="U100" i="16"/>
  <c r="AA99" i="16"/>
  <c r="Y99" i="16" s="1"/>
  <c r="U99" i="16"/>
  <c r="AA98" i="16"/>
  <c r="Y98" i="16" s="1"/>
  <c r="U98" i="16"/>
  <c r="AA97" i="16"/>
  <c r="Y97" i="16" s="1"/>
  <c r="U97" i="16"/>
  <c r="AA96" i="16"/>
  <c r="Y96" i="16" s="1"/>
  <c r="U96" i="16"/>
  <c r="AA95" i="16"/>
  <c r="Y95" i="16" s="1"/>
  <c r="U95" i="16"/>
  <c r="AA94" i="16"/>
  <c r="Y94" i="16" s="1"/>
  <c r="U94" i="16"/>
  <c r="AA93" i="16"/>
  <c r="Y93" i="16" s="1"/>
  <c r="U93" i="16"/>
  <c r="AA92" i="16"/>
  <c r="Y92" i="16" s="1"/>
  <c r="U92" i="16"/>
  <c r="AA91" i="16"/>
  <c r="Y91" i="16" s="1"/>
  <c r="U91" i="16"/>
  <c r="AA90" i="16"/>
  <c r="AA89" i="16"/>
  <c r="AA88" i="16"/>
  <c r="AA87" i="16"/>
  <c r="Y87" i="16" s="1"/>
  <c r="U87" i="16"/>
  <c r="AA86" i="16"/>
  <c r="Y86" i="16" s="1"/>
  <c r="W86" i="16"/>
  <c r="U86" i="16"/>
  <c r="AA85" i="16"/>
  <c r="Y85" i="16" s="1"/>
  <c r="U85" i="16"/>
  <c r="AA84" i="16"/>
  <c r="Y84" i="16" s="1"/>
  <c r="W84" i="16"/>
  <c r="U84" i="16"/>
  <c r="AA83" i="16"/>
  <c r="Y83" i="16" s="1"/>
  <c r="U83" i="16"/>
  <c r="AA82" i="16"/>
  <c r="AA81" i="16"/>
  <c r="AA80" i="16"/>
  <c r="Y80" i="16" s="1"/>
  <c r="U80" i="16"/>
  <c r="AA79" i="16"/>
  <c r="Y79" i="16" s="1"/>
  <c r="U79" i="16"/>
  <c r="AA78" i="16"/>
  <c r="Y78" i="16" s="1"/>
  <c r="W78" i="16"/>
  <c r="U78" i="16"/>
  <c r="AA77" i="16"/>
  <c r="Y77" i="16" s="1"/>
  <c r="U77" i="16"/>
  <c r="AA76" i="16"/>
  <c r="Y76" i="16" s="1"/>
  <c r="W76" i="16"/>
  <c r="U76" i="16"/>
  <c r="AA75" i="16"/>
  <c r="Y75" i="16" s="1"/>
  <c r="U75" i="16"/>
  <c r="AA74" i="16"/>
  <c r="Y74" i="16" s="1"/>
  <c r="W74" i="16"/>
  <c r="U74" i="16"/>
  <c r="AA73" i="16"/>
  <c r="Y73" i="16" s="1"/>
  <c r="U73" i="16"/>
  <c r="AA72" i="16"/>
  <c r="Y72" i="16" s="1"/>
  <c r="W72" i="16"/>
  <c r="U72" i="16"/>
  <c r="AA71" i="16"/>
  <c r="Y71" i="16" s="1"/>
  <c r="U71" i="16"/>
  <c r="AA70" i="16"/>
  <c r="Y70" i="16" s="1"/>
  <c r="W70" i="16"/>
  <c r="U70" i="16"/>
  <c r="AA69" i="16"/>
  <c r="Y69" i="16" s="1"/>
  <c r="U69" i="16"/>
  <c r="AA68" i="16"/>
  <c r="Y68" i="16" s="1"/>
  <c r="W68" i="16"/>
  <c r="U68" i="16"/>
  <c r="AA67" i="16"/>
  <c r="Y67" i="16" s="1"/>
  <c r="U67" i="16"/>
  <c r="AA66" i="16"/>
  <c r="Y66" i="16" s="1"/>
  <c r="U66" i="16"/>
  <c r="AA65" i="16"/>
  <c r="Y65" i="16" s="1"/>
  <c r="U65" i="16"/>
  <c r="AA61" i="16"/>
  <c r="Y61" i="16" s="1"/>
  <c r="Y89" i="16" s="1"/>
  <c r="U61" i="16"/>
  <c r="U89" i="16" s="1"/>
  <c r="AA60" i="16"/>
  <c r="Y60" i="16" s="1"/>
  <c r="U60" i="16"/>
  <c r="AA59" i="16"/>
  <c r="V59" i="16"/>
  <c r="AA58" i="16"/>
  <c r="AA57" i="16"/>
  <c r="Y57" i="16" s="1"/>
  <c r="Y90" i="16" s="1"/>
  <c r="U57" i="16"/>
  <c r="U90" i="16" s="1"/>
  <c r="AA56" i="16"/>
  <c r="Y56" i="16" s="1"/>
  <c r="U56" i="16"/>
  <c r="AA55" i="16"/>
  <c r="Y55" i="16" s="1"/>
  <c r="U55" i="16"/>
  <c r="AA54" i="16"/>
  <c r="Y54" i="16" s="1"/>
  <c r="U54" i="16"/>
  <c r="AA53" i="16"/>
  <c r="Y53" i="16" s="1"/>
  <c r="U53" i="16"/>
  <c r="AA52" i="16"/>
  <c r="Y52" i="16" s="1"/>
  <c r="U52" i="16"/>
  <c r="AA51" i="16"/>
  <c r="Y51" i="16" s="1"/>
  <c r="U51" i="16"/>
  <c r="AA50" i="16"/>
  <c r="Y50" i="16" s="1"/>
  <c r="Y88" i="16" s="1"/>
  <c r="U50" i="16"/>
  <c r="U88" i="16" s="1"/>
  <c r="AA49" i="16"/>
  <c r="Y49" i="16" s="1"/>
  <c r="Y81" i="16" s="1"/>
  <c r="U49" i="16"/>
  <c r="U81" i="16" s="1"/>
  <c r="AA48" i="16"/>
  <c r="Y48" i="16" s="1"/>
  <c r="U48" i="16"/>
  <c r="AA47" i="16"/>
  <c r="Y47" i="16" s="1"/>
  <c r="Y82" i="16" s="1"/>
  <c r="U47" i="16"/>
  <c r="U82" i="16" s="1"/>
  <c r="AA46" i="16"/>
  <c r="Y46" i="16" s="1"/>
  <c r="U46" i="16"/>
  <c r="AA45" i="16"/>
  <c r="Y45" i="16" s="1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Y39" i="16" s="1"/>
  <c r="U39" i="16"/>
  <c r="AA38" i="16"/>
  <c r="Y38" i="16" s="1"/>
  <c r="U38" i="16"/>
  <c r="AA37" i="16"/>
  <c r="Y37" i="16" s="1"/>
  <c r="U37" i="16"/>
  <c r="AA36" i="16"/>
  <c r="Y36" i="16" s="1"/>
  <c r="U36" i="16"/>
  <c r="AA35" i="16"/>
  <c r="Y35" i="16" s="1"/>
  <c r="U35" i="16"/>
  <c r="AA34" i="16"/>
  <c r="Y34" i="16" s="1"/>
  <c r="U34" i="16"/>
  <c r="AA33" i="16"/>
  <c r="Y33" i="16" s="1"/>
  <c r="U33" i="16"/>
  <c r="AA32" i="16"/>
  <c r="Y32" i="16" s="1"/>
  <c r="U32" i="16"/>
  <c r="AA31" i="16"/>
  <c r="Y31" i="16" s="1"/>
  <c r="U31" i="16"/>
  <c r="AA30" i="16"/>
  <c r="Y30" i="16" s="1"/>
  <c r="W30" i="16"/>
  <c r="U30" i="16"/>
  <c r="AA29" i="16"/>
  <c r="Y29" i="16" s="1"/>
  <c r="W29" i="16"/>
  <c r="U29" i="16"/>
  <c r="AA28" i="16"/>
  <c r="Y28" i="16" s="1"/>
  <c r="W28" i="16"/>
  <c r="U28" i="16"/>
  <c r="AA27" i="16"/>
  <c r="Y27" i="16" s="1"/>
  <c r="W27" i="16"/>
  <c r="U27" i="16"/>
  <c r="AA26" i="16"/>
  <c r="Y26" i="16" s="1"/>
  <c r="W26" i="16"/>
  <c r="U26" i="16"/>
  <c r="AA25" i="16"/>
  <c r="Y25" i="16" s="1"/>
  <c r="W25" i="16"/>
  <c r="U25" i="16"/>
  <c r="AA24" i="16"/>
  <c r="Y24" i="16" s="1"/>
  <c r="W24" i="16"/>
  <c r="U24" i="16"/>
  <c r="AA23" i="16"/>
  <c r="Y23" i="16" s="1"/>
  <c r="W23" i="16"/>
  <c r="U23" i="16"/>
  <c r="AA22" i="16"/>
  <c r="Y22" i="16" s="1"/>
  <c r="W22" i="16"/>
  <c r="U22" i="16"/>
  <c r="AA21" i="16"/>
  <c r="Y21" i="16" s="1"/>
  <c r="W21" i="16"/>
  <c r="U21" i="16"/>
  <c r="AA20" i="16"/>
  <c r="Y20" i="16" s="1"/>
  <c r="U20" i="16"/>
  <c r="AA19" i="16"/>
  <c r="Y19" i="16" s="1"/>
  <c r="W19" i="16"/>
  <c r="U19" i="16"/>
  <c r="AA18" i="16"/>
  <c r="Y18" i="16" s="1"/>
  <c r="U18" i="16"/>
  <c r="AA17" i="16"/>
  <c r="Y17" i="16" s="1"/>
  <c r="W17" i="16"/>
  <c r="U17" i="16"/>
  <c r="AA16" i="16"/>
  <c r="Y16" i="16" s="1"/>
  <c r="U16" i="16"/>
  <c r="AA15" i="16"/>
  <c r="Y15" i="16" s="1"/>
  <c r="U15" i="16"/>
  <c r="AA14" i="16"/>
  <c r="Y14" i="16" s="1"/>
  <c r="U14" i="16"/>
  <c r="AA13" i="16"/>
  <c r="Y13" i="16" s="1"/>
  <c r="U13" i="16"/>
  <c r="AA12" i="16"/>
  <c r="AA11" i="16"/>
  <c r="Y11" i="16"/>
  <c r="W11" i="16"/>
  <c r="U11" i="16"/>
  <c r="AA10" i="16"/>
  <c r="Y10" i="16"/>
  <c r="W10" i="16"/>
  <c r="U10" i="16"/>
  <c r="AA9" i="16"/>
  <c r="Y9" i="16"/>
  <c r="W9" i="16"/>
  <c r="U9" i="16"/>
  <c r="AA8" i="16"/>
  <c r="Y8" i="16"/>
  <c r="W8" i="16"/>
  <c r="U8" i="16"/>
  <c r="AA7" i="16"/>
  <c r="Y7" i="16"/>
  <c r="W7" i="16"/>
  <c r="U7" i="16"/>
  <c r="AA117" i="15"/>
  <c r="Y117" i="15"/>
  <c r="W117" i="15"/>
  <c r="U117" i="15"/>
  <c r="AA116" i="15"/>
  <c r="Y116" i="15" s="1"/>
  <c r="W116" i="15"/>
  <c r="U116" i="15"/>
  <c r="AA115" i="15"/>
  <c r="Y115" i="15" s="1"/>
  <c r="W115" i="15"/>
  <c r="U115" i="15"/>
  <c r="AA114" i="15"/>
  <c r="Y114" i="15" s="1"/>
  <c r="W114" i="15"/>
  <c r="U114" i="15"/>
  <c r="AA113" i="15"/>
  <c r="Y113" i="15" s="1"/>
  <c r="W113" i="15"/>
  <c r="U113" i="15"/>
  <c r="AA112" i="15"/>
  <c r="Y112" i="15" s="1"/>
  <c r="U112" i="15"/>
  <c r="AA111" i="15"/>
  <c r="Y111" i="15" s="1"/>
  <c r="W111" i="15"/>
  <c r="U111" i="15"/>
  <c r="AA110" i="15"/>
  <c r="Y110" i="15" s="1"/>
  <c r="U110" i="15"/>
  <c r="AA109" i="15"/>
  <c r="Y109" i="15" s="1"/>
  <c r="U109" i="15"/>
  <c r="AA108" i="15"/>
  <c r="Y108" i="15" s="1"/>
  <c r="W108" i="15"/>
  <c r="U108" i="15"/>
  <c r="AA107" i="15"/>
  <c r="Y107" i="15" s="1"/>
  <c r="U107" i="15"/>
  <c r="AA106" i="15"/>
  <c r="Y106" i="15" s="1"/>
  <c r="U106" i="15"/>
  <c r="AA105" i="15"/>
  <c r="Y105" i="15" s="1"/>
  <c r="U105" i="15"/>
  <c r="AA104" i="15"/>
  <c r="Y104" i="15" s="1"/>
  <c r="W104" i="15"/>
  <c r="U104" i="15"/>
  <c r="AA103" i="15"/>
  <c r="Y103" i="15" s="1"/>
  <c r="W103" i="15"/>
  <c r="U103" i="15"/>
  <c r="AA102" i="15"/>
  <c r="Y102" i="15" s="1"/>
  <c r="U102" i="15"/>
  <c r="AA101" i="15"/>
  <c r="Y101" i="15" s="1"/>
  <c r="W101" i="15"/>
  <c r="U101" i="15"/>
  <c r="AA100" i="15"/>
  <c r="Y100" i="15" s="1"/>
  <c r="U100" i="15"/>
  <c r="AA99" i="15"/>
  <c r="Y99" i="15" s="1"/>
  <c r="W99" i="15"/>
  <c r="U99" i="15"/>
  <c r="AA98" i="15"/>
  <c r="Y98" i="15" s="1"/>
  <c r="U98" i="15"/>
  <c r="AA97" i="15"/>
  <c r="Y97" i="15" s="1"/>
  <c r="W97" i="15"/>
  <c r="U97" i="15"/>
  <c r="AA96" i="15"/>
  <c r="Y96" i="15" s="1"/>
  <c r="U96" i="15"/>
  <c r="AA95" i="15"/>
  <c r="Y95" i="15" s="1"/>
  <c r="W95" i="15"/>
  <c r="U95" i="15"/>
  <c r="AA94" i="15"/>
  <c r="Y94" i="15" s="1"/>
  <c r="U94" i="15"/>
  <c r="AA93" i="15"/>
  <c r="Y93" i="15" s="1"/>
  <c r="W93" i="15"/>
  <c r="U93" i="15"/>
  <c r="AA92" i="15"/>
  <c r="Y92" i="15" s="1"/>
  <c r="U92" i="15"/>
  <c r="AA91" i="15"/>
  <c r="Y91" i="15" s="1"/>
  <c r="U91" i="15"/>
  <c r="AA90" i="15"/>
  <c r="AA89" i="15"/>
  <c r="AA88" i="15"/>
  <c r="AA87" i="15"/>
  <c r="Y87" i="15" s="1"/>
  <c r="U87" i="15"/>
  <c r="AA86" i="15"/>
  <c r="Y86" i="15" s="1"/>
  <c r="W86" i="15"/>
  <c r="U86" i="15"/>
  <c r="AA85" i="15"/>
  <c r="Y85" i="15" s="1"/>
  <c r="U85" i="15"/>
  <c r="AA84" i="15"/>
  <c r="Y84" i="15" s="1"/>
  <c r="W84" i="15"/>
  <c r="U84" i="15"/>
  <c r="AA83" i="15"/>
  <c r="Y83" i="15" s="1"/>
  <c r="U83" i="15"/>
  <c r="AA82" i="15"/>
  <c r="AA81" i="15"/>
  <c r="AA80" i="15"/>
  <c r="Y80" i="15" s="1"/>
  <c r="U80" i="15"/>
  <c r="AA79" i="15"/>
  <c r="Y79" i="15" s="1"/>
  <c r="U79" i="15"/>
  <c r="AA78" i="15"/>
  <c r="Y78" i="15" s="1"/>
  <c r="W78" i="15"/>
  <c r="U78" i="15"/>
  <c r="AA77" i="15"/>
  <c r="Y77" i="15" s="1"/>
  <c r="U77" i="15"/>
  <c r="AA76" i="15"/>
  <c r="Y76" i="15" s="1"/>
  <c r="W76" i="15"/>
  <c r="U76" i="15"/>
  <c r="AA75" i="15"/>
  <c r="Y75" i="15" s="1"/>
  <c r="U75" i="15"/>
  <c r="AA74" i="15"/>
  <c r="Y74" i="15" s="1"/>
  <c r="W74" i="15"/>
  <c r="U74" i="15"/>
  <c r="AA73" i="15"/>
  <c r="Y73" i="15" s="1"/>
  <c r="U73" i="15"/>
  <c r="AA72" i="15"/>
  <c r="Y72" i="15" s="1"/>
  <c r="W72" i="15"/>
  <c r="U72" i="15"/>
  <c r="AA71" i="15"/>
  <c r="Y71" i="15" s="1"/>
  <c r="U71" i="15"/>
  <c r="AA70" i="15"/>
  <c r="Y70" i="15" s="1"/>
  <c r="W70" i="15"/>
  <c r="U70" i="15"/>
  <c r="AA69" i="15"/>
  <c r="Y69" i="15" s="1"/>
  <c r="U69" i="15"/>
  <c r="AA68" i="15"/>
  <c r="Y68" i="15" s="1"/>
  <c r="W68" i="15"/>
  <c r="U68" i="15"/>
  <c r="AA67" i="15"/>
  <c r="Y67" i="15" s="1"/>
  <c r="U67" i="15"/>
  <c r="AA66" i="15"/>
  <c r="Y66" i="15" s="1"/>
  <c r="U66" i="15"/>
  <c r="AA65" i="15"/>
  <c r="Y65" i="15" s="1"/>
  <c r="U65" i="15"/>
  <c r="AA61" i="15"/>
  <c r="Y61" i="15" s="1"/>
  <c r="Y89" i="15" s="1"/>
  <c r="U61" i="15"/>
  <c r="U89" i="15" s="1"/>
  <c r="AA60" i="15"/>
  <c r="Y60" i="15" s="1"/>
  <c r="U60" i="15"/>
  <c r="AA59" i="15"/>
  <c r="V59" i="15"/>
  <c r="AA58" i="15"/>
  <c r="AA57" i="15"/>
  <c r="Y57" i="15" s="1"/>
  <c r="Y90" i="15" s="1"/>
  <c r="U57" i="15"/>
  <c r="U90" i="15" s="1"/>
  <c r="AA56" i="15"/>
  <c r="Y56" i="15" s="1"/>
  <c r="U56" i="15"/>
  <c r="AA55" i="15"/>
  <c r="Y55" i="15" s="1"/>
  <c r="W55" i="15"/>
  <c r="U55" i="15"/>
  <c r="AA54" i="15"/>
  <c r="Y54" i="15" s="1"/>
  <c r="U54" i="15"/>
  <c r="AA53" i="15"/>
  <c r="Y53" i="15" s="1"/>
  <c r="U53" i="15"/>
  <c r="AA52" i="15"/>
  <c r="Y52" i="15" s="1"/>
  <c r="U52" i="15"/>
  <c r="AA51" i="15"/>
  <c r="Y51" i="15" s="1"/>
  <c r="W51" i="15"/>
  <c r="U51" i="15"/>
  <c r="AA50" i="15"/>
  <c r="Y50" i="15" s="1"/>
  <c r="Y88" i="15" s="1"/>
  <c r="U50" i="15"/>
  <c r="U88" i="15" s="1"/>
  <c r="AA49" i="15"/>
  <c r="Y49" i="15" s="1"/>
  <c r="Y81" i="15" s="1"/>
  <c r="U49" i="15"/>
  <c r="U81" i="15" s="1"/>
  <c r="AA48" i="15"/>
  <c r="Y48" i="15" s="1"/>
  <c r="U48" i="15"/>
  <c r="AA47" i="15"/>
  <c r="Y47" i="15" s="1"/>
  <c r="Y82" i="15" s="1"/>
  <c r="U47" i="15"/>
  <c r="U82" i="15" s="1"/>
  <c r="AA46" i="15"/>
  <c r="Y46" i="15" s="1"/>
  <c r="U46" i="15"/>
  <c r="AA45" i="15"/>
  <c r="Y45" i="15" s="1"/>
  <c r="U45" i="15"/>
  <c r="AA44" i="15"/>
  <c r="Y44" i="15" s="1"/>
  <c r="U44" i="15"/>
  <c r="AA43" i="15"/>
  <c r="Y43" i="15" s="1"/>
  <c r="U43" i="15"/>
  <c r="AA42" i="15"/>
  <c r="Y42" i="15" s="1"/>
  <c r="U42" i="15"/>
  <c r="AA41" i="15"/>
  <c r="Y41" i="15" s="1"/>
  <c r="U41" i="15"/>
  <c r="AA40" i="15"/>
  <c r="Y40" i="15" s="1"/>
  <c r="U40" i="15"/>
  <c r="AA39" i="15"/>
  <c r="Y39" i="15" s="1"/>
  <c r="U39" i="15"/>
  <c r="AA38" i="15"/>
  <c r="Y38" i="15" s="1"/>
  <c r="U38" i="15"/>
  <c r="AA37" i="15"/>
  <c r="Y37" i="15" s="1"/>
  <c r="U37" i="15"/>
  <c r="AA36" i="15"/>
  <c r="Y36" i="15" s="1"/>
  <c r="U36" i="15"/>
  <c r="AA35" i="15"/>
  <c r="Y35" i="15" s="1"/>
  <c r="U35" i="15"/>
  <c r="AA34" i="15"/>
  <c r="Y34" i="15" s="1"/>
  <c r="U34" i="15"/>
  <c r="AA33" i="15"/>
  <c r="Y33" i="15" s="1"/>
  <c r="U33" i="15"/>
  <c r="AA32" i="15"/>
  <c r="Y32" i="15" s="1"/>
  <c r="U32" i="15"/>
  <c r="AA31" i="15"/>
  <c r="Y31" i="15" s="1"/>
  <c r="U31" i="15"/>
  <c r="AA30" i="15"/>
  <c r="Y30" i="15" s="1"/>
  <c r="W30" i="15"/>
  <c r="U30" i="15"/>
  <c r="AA29" i="15"/>
  <c r="Y29" i="15" s="1"/>
  <c r="W29" i="15"/>
  <c r="U29" i="15"/>
  <c r="AA28" i="15"/>
  <c r="Y28" i="15" s="1"/>
  <c r="W28" i="15"/>
  <c r="U28" i="15"/>
  <c r="AA27" i="15"/>
  <c r="Y27" i="15" s="1"/>
  <c r="W27" i="15"/>
  <c r="U27" i="15"/>
  <c r="AA26" i="15"/>
  <c r="Y26" i="15" s="1"/>
  <c r="W26" i="15"/>
  <c r="U26" i="15"/>
  <c r="AA25" i="15"/>
  <c r="Y25" i="15" s="1"/>
  <c r="W25" i="15"/>
  <c r="U25" i="15"/>
  <c r="AA24" i="15"/>
  <c r="Y24" i="15" s="1"/>
  <c r="W24" i="15"/>
  <c r="U24" i="15"/>
  <c r="AA23" i="15"/>
  <c r="Y23" i="15" s="1"/>
  <c r="W23" i="15"/>
  <c r="U23" i="15"/>
  <c r="AA22" i="15"/>
  <c r="Y22" i="15" s="1"/>
  <c r="W22" i="15"/>
  <c r="U22" i="15"/>
  <c r="AA21" i="15"/>
  <c r="Y21" i="15" s="1"/>
  <c r="W21" i="15"/>
  <c r="U21" i="15"/>
  <c r="AA20" i="15"/>
  <c r="Y20" i="15" s="1"/>
  <c r="U20" i="15"/>
  <c r="AA19" i="15"/>
  <c r="Y19" i="15" s="1"/>
  <c r="W19" i="15"/>
  <c r="U19" i="15"/>
  <c r="AA18" i="15"/>
  <c r="Y18" i="15" s="1"/>
  <c r="U18" i="15"/>
  <c r="AA17" i="15"/>
  <c r="Y17" i="15" s="1"/>
  <c r="U17" i="15"/>
  <c r="AA16" i="15"/>
  <c r="Y16" i="15" s="1"/>
  <c r="U16" i="15"/>
  <c r="AA15" i="15"/>
  <c r="Y15" i="15" s="1"/>
  <c r="U15" i="15"/>
  <c r="AA14" i="15"/>
  <c r="Y14" i="15" s="1"/>
  <c r="U14" i="15"/>
  <c r="AA13" i="15"/>
  <c r="Y13" i="15" s="1"/>
  <c r="U13" i="15"/>
  <c r="AA12" i="15"/>
  <c r="AA11" i="15"/>
  <c r="Y11" i="15"/>
  <c r="W11" i="15"/>
  <c r="U11" i="15"/>
  <c r="AA10" i="15"/>
  <c r="Y10" i="15"/>
  <c r="W10" i="15"/>
  <c r="U10" i="15"/>
  <c r="AA9" i="15"/>
  <c r="Y9" i="15"/>
  <c r="W9" i="15"/>
  <c r="U9" i="15"/>
  <c r="AA8" i="15"/>
  <c r="Y8" i="15"/>
  <c r="W8" i="15"/>
  <c r="U8" i="15"/>
  <c r="AA7" i="15"/>
  <c r="Y7" i="15"/>
  <c r="W7" i="15"/>
  <c r="U7" i="15"/>
  <c r="AA117" i="14"/>
  <c r="Y117" i="14"/>
  <c r="W117" i="14"/>
  <c r="U117" i="14"/>
  <c r="AA116" i="14"/>
  <c r="Y116" i="14"/>
  <c r="W116" i="14"/>
  <c r="U116" i="14"/>
  <c r="AA115" i="14"/>
  <c r="Y115" i="14"/>
  <c r="W115" i="14"/>
  <c r="U115" i="14"/>
  <c r="AA114" i="14"/>
  <c r="Y114" i="14"/>
  <c r="W114" i="14"/>
  <c r="U114" i="14"/>
  <c r="AA113" i="14"/>
  <c r="Y113" i="14"/>
  <c r="W113" i="14"/>
  <c r="U113" i="14"/>
  <c r="AA112" i="14"/>
  <c r="Y112" i="14" s="1"/>
  <c r="U112" i="14"/>
  <c r="AA111" i="14"/>
  <c r="Y111" i="14" s="1"/>
  <c r="W111" i="14"/>
  <c r="U111" i="14"/>
  <c r="AA110" i="14"/>
  <c r="Y110" i="14" s="1"/>
  <c r="U110" i="14"/>
  <c r="AA109" i="14"/>
  <c r="Y109" i="14" s="1"/>
  <c r="W109" i="14"/>
  <c r="U109" i="14"/>
  <c r="AA108" i="14"/>
  <c r="Y108" i="14" s="1"/>
  <c r="W108" i="14"/>
  <c r="U108" i="14"/>
  <c r="AA107" i="14"/>
  <c r="Y107" i="14" s="1"/>
  <c r="U107" i="14"/>
  <c r="AA106" i="14"/>
  <c r="Y106" i="14" s="1"/>
  <c r="U106" i="14"/>
  <c r="AA105" i="14"/>
  <c r="Y105" i="14" s="1"/>
  <c r="U105" i="14"/>
  <c r="AA104" i="14"/>
  <c r="Y104" i="14" s="1"/>
  <c r="W104" i="14"/>
  <c r="U104" i="14"/>
  <c r="AA103" i="14"/>
  <c r="Y103" i="14" s="1"/>
  <c r="W103" i="14"/>
  <c r="U103" i="14"/>
  <c r="AA102" i="14"/>
  <c r="Y102" i="14" s="1"/>
  <c r="U102" i="14"/>
  <c r="AA101" i="14"/>
  <c r="Y101" i="14" s="1"/>
  <c r="W101" i="14"/>
  <c r="U101" i="14"/>
  <c r="AA100" i="14"/>
  <c r="Y100" i="14" s="1"/>
  <c r="U100" i="14"/>
  <c r="AA99" i="14"/>
  <c r="Y99" i="14" s="1"/>
  <c r="W99" i="14"/>
  <c r="U99" i="14"/>
  <c r="AA98" i="14"/>
  <c r="Y98" i="14" s="1"/>
  <c r="W98" i="14"/>
  <c r="U98" i="14"/>
  <c r="AA97" i="14"/>
  <c r="Y97" i="14" s="1"/>
  <c r="W97" i="14"/>
  <c r="U97" i="14"/>
  <c r="AA96" i="14"/>
  <c r="Y96" i="14" s="1"/>
  <c r="U96" i="14"/>
  <c r="AA95" i="14"/>
  <c r="Y95" i="14" s="1"/>
  <c r="W95" i="14"/>
  <c r="U95" i="14"/>
  <c r="AA94" i="14"/>
  <c r="Y94" i="14" s="1"/>
  <c r="U94" i="14"/>
  <c r="AA93" i="14"/>
  <c r="Y93" i="14" s="1"/>
  <c r="W93" i="14"/>
  <c r="U93" i="14"/>
  <c r="AA92" i="14"/>
  <c r="Y92" i="14" s="1"/>
  <c r="U92" i="14"/>
  <c r="AA91" i="14"/>
  <c r="Y91" i="14" s="1"/>
  <c r="U91" i="14"/>
  <c r="AA90" i="14"/>
  <c r="AA89" i="14"/>
  <c r="AA88" i="14"/>
  <c r="AA87" i="14"/>
  <c r="Y87" i="14" s="1"/>
  <c r="U87" i="14"/>
  <c r="AA86" i="14"/>
  <c r="Y86" i="14" s="1"/>
  <c r="W86" i="14"/>
  <c r="U86" i="14"/>
  <c r="AA85" i="14"/>
  <c r="Y85" i="14" s="1"/>
  <c r="U85" i="14"/>
  <c r="AA84" i="14"/>
  <c r="Y84" i="14" s="1"/>
  <c r="W84" i="14"/>
  <c r="U84" i="14"/>
  <c r="AA83" i="14"/>
  <c r="Y83" i="14" s="1"/>
  <c r="U83" i="14"/>
  <c r="AA82" i="14"/>
  <c r="AA81" i="14"/>
  <c r="AA80" i="14"/>
  <c r="Y80" i="14" s="1"/>
  <c r="U80" i="14"/>
  <c r="AA79" i="14"/>
  <c r="Y79" i="14" s="1"/>
  <c r="U79" i="14"/>
  <c r="AA78" i="14"/>
  <c r="Y78" i="14" s="1"/>
  <c r="W78" i="14"/>
  <c r="U78" i="14"/>
  <c r="AA77" i="14"/>
  <c r="Y77" i="14" s="1"/>
  <c r="U77" i="14"/>
  <c r="AA76" i="14"/>
  <c r="Y76" i="14" s="1"/>
  <c r="W76" i="14"/>
  <c r="U76" i="14"/>
  <c r="AA75" i="14"/>
  <c r="Y75" i="14" s="1"/>
  <c r="U75" i="14"/>
  <c r="AA74" i="14"/>
  <c r="Y74" i="14" s="1"/>
  <c r="W74" i="14"/>
  <c r="U74" i="14"/>
  <c r="AA73" i="14"/>
  <c r="Y73" i="14" s="1"/>
  <c r="U73" i="14"/>
  <c r="AA72" i="14"/>
  <c r="Y72" i="14" s="1"/>
  <c r="W72" i="14"/>
  <c r="U72" i="14"/>
  <c r="AA71" i="14"/>
  <c r="Y71" i="14" s="1"/>
  <c r="U71" i="14"/>
  <c r="AA70" i="14"/>
  <c r="Y70" i="14" s="1"/>
  <c r="W70" i="14"/>
  <c r="U70" i="14"/>
  <c r="AA69" i="14"/>
  <c r="Y69" i="14" s="1"/>
  <c r="U69" i="14"/>
  <c r="AA68" i="14"/>
  <c r="Y68" i="14" s="1"/>
  <c r="W68" i="14"/>
  <c r="U68" i="14"/>
  <c r="AA67" i="14"/>
  <c r="Y67" i="14" s="1"/>
  <c r="U67" i="14"/>
  <c r="AA66" i="14"/>
  <c r="Y66" i="14" s="1"/>
  <c r="U66" i="14"/>
  <c r="AA65" i="14"/>
  <c r="Y65" i="14" s="1"/>
  <c r="U65" i="14"/>
  <c r="AA61" i="14"/>
  <c r="Y61" i="14" s="1"/>
  <c r="Y89" i="14" s="1"/>
  <c r="U61" i="14"/>
  <c r="U89" i="14" s="1"/>
  <c r="AA60" i="14"/>
  <c r="Y60" i="14" s="1"/>
  <c r="U60" i="14"/>
  <c r="AA59" i="14"/>
  <c r="V59" i="14"/>
  <c r="AA58" i="14"/>
  <c r="AA57" i="14"/>
  <c r="Y57" i="14" s="1"/>
  <c r="Y90" i="14" s="1"/>
  <c r="U57" i="14"/>
  <c r="U90" i="14" s="1"/>
  <c r="AA56" i="14"/>
  <c r="Y56" i="14" s="1"/>
  <c r="U56" i="14"/>
  <c r="AA55" i="14"/>
  <c r="Y55" i="14" s="1"/>
  <c r="W55" i="14"/>
  <c r="U55" i="14"/>
  <c r="AA54" i="14"/>
  <c r="Y54" i="14" s="1"/>
  <c r="U54" i="14"/>
  <c r="AA53" i="14"/>
  <c r="Y53" i="14" s="1"/>
  <c r="W53" i="14"/>
  <c r="U53" i="14"/>
  <c r="AA52" i="14"/>
  <c r="Y52" i="14" s="1"/>
  <c r="U52" i="14"/>
  <c r="AA51" i="14"/>
  <c r="Y51" i="14" s="1"/>
  <c r="W51" i="14"/>
  <c r="U51" i="14"/>
  <c r="AA50" i="14"/>
  <c r="Y50" i="14" s="1"/>
  <c r="Y88" i="14" s="1"/>
  <c r="U50" i="14"/>
  <c r="U88" i="14" s="1"/>
  <c r="AA49" i="14"/>
  <c r="Y49" i="14" s="1"/>
  <c r="Y81" i="14" s="1"/>
  <c r="U49" i="14"/>
  <c r="U81" i="14" s="1"/>
  <c r="AA48" i="14"/>
  <c r="Y48" i="14" s="1"/>
  <c r="U48" i="14"/>
  <c r="AA47" i="14"/>
  <c r="Y47" i="14" s="1"/>
  <c r="Y82" i="14" s="1"/>
  <c r="U47" i="14"/>
  <c r="U82" i="14" s="1"/>
  <c r="AA46" i="14"/>
  <c r="Y46" i="14" s="1"/>
  <c r="U46" i="14"/>
  <c r="AA45" i="14"/>
  <c r="Y45" i="14" s="1"/>
  <c r="U45" i="14"/>
  <c r="AA44" i="14"/>
  <c r="Y44" i="14" s="1"/>
  <c r="U44" i="14"/>
  <c r="AA43" i="14"/>
  <c r="Y43" i="14" s="1"/>
  <c r="U43" i="14"/>
  <c r="AA42" i="14"/>
  <c r="Y42" i="14" s="1"/>
  <c r="U42" i="14"/>
  <c r="AA41" i="14"/>
  <c r="Y41" i="14" s="1"/>
  <c r="U41" i="14"/>
  <c r="AA40" i="14"/>
  <c r="Y40" i="14" s="1"/>
  <c r="U40" i="14"/>
  <c r="AA39" i="14"/>
  <c r="Y39" i="14" s="1"/>
  <c r="U39" i="14"/>
  <c r="AA38" i="14"/>
  <c r="Y38" i="14" s="1"/>
  <c r="U38" i="14"/>
  <c r="AA37" i="14"/>
  <c r="Y37" i="14" s="1"/>
  <c r="U37" i="14"/>
  <c r="AA36" i="14"/>
  <c r="Y36" i="14" s="1"/>
  <c r="U36" i="14"/>
  <c r="AA35" i="14"/>
  <c r="Y35" i="14" s="1"/>
  <c r="U35" i="14"/>
  <c r="AA34" i="14"/>
  <c r="Y34" i="14" s="1"/>
  <c r="U34" i="14"/>
  <c r="AA33" i="14"/>
  <c r="Y33" i="14" s="1"/>
  <c r="U33" i="14"/>
  <c r="AA32" i="14"/>
  <c r="Y32" i="14" s="1"/>
  <c r="U32" i="14"/>
  <c r="AA31" i="14"/>
  <c r="Y31" i="14" s="1"/>
  <c r="U31" i="14"/>
  <c r="AA30" i="14"/>
  <c r="Y30" i="14" s="1"/>
  <c r="U30" i="14"/>
  <c r="AA29" i="14"/>
  <c r="Y29" i="14" s="1"/>
  <c r="W29" i="14"/>
  <c r="U29" i="14"/>
  <c r="AA28" i="14"/>
  <c r="Y28" i="14" s="1"/>
  <c r="U28" i="14"/>
  <c r="AA27" i="14"/>
  <c r="Y27" i="14"/>
  <c r="W27" i="14"/>
  <c r="U27" i="14"/>
  <c r="AA26" i="14"/>
  <c r="Y26" i="14"/>
  <c r="W26" i="14"/>
  <c r="U26" i="14"/>
  <c r="AA25" i="14"/>
  <c r="Y25" i="14"/>
  <c r="W25" i="14"/>
  <c r="U25" i="14"/>
  <c r="AA24" i="14"/>
  <c r="Y24" i="14" s="1"/>
  <c r="W24" i="14"/>
  <c r="U24" i="14"/>
  <c r="AA23" i="14"/>
  <c r="Y23" i="14" s="1"/>
  <c r="W23" i="14"/>
  <c r="U23" i="14"/>
  <c r="AA22" i="14"/>
  <c r="Y22" i="14" s="1"/>
  <c r="W22" i="14"/>
  <c r="U22" i="14"/>
  <c r="AA21" i="14"/>
  <c r="Y21" i="14" s="1"/>
  <c r="W21" i="14"/>
  <c r="U21" i="14"/>
  <c r="AA20" i="14"/>
  <c r="Y20" i="14" s="1"/>
  <c r="U20" i="14"/>
  <c r="AA19" i="14"/>
  <c r="Y19" i="14" s="1"/>
  <c r="W19" i="14"/>
  <c r="U19" i="14"/>
  <c r="AA18" i="14"/>
  <c r="Y18" i="14" s="1"/>
  <c r="U18" i="14"/>
  <c r="AA17" i="14"/>
  <c r="Y17" i="14" s="1"/>
  <c r="W17" i="14"/>
  <c r="U17" i="14"/>
  <c r="AA16" i="14"/>
  <c r="Y16" i="14" s="1"/>
  <c r="U16" i="14"/>
  <c r="AA15" i="14"/>
  <c r="Y15" i="14" s="1"/>
  <c r="W15" i="14"/>
  <c r="U15" i="14"/>
  <c r="AA14" i="14"/>
  <c r="Y14" i="14" s="1"/>
  <c r="W14" i="14"/>
  <c r="U14" i="14"/>
  <c r="AA13" i="14"/>
  <c r="Y13" i="14" s="1"/>
  <c r="W13" i="14"/>
  <c r="U13" i="14"/>
  <c r="AA12" i="14"/>
  <c r="AA11" i="14"/>
  <c r="Y11" i="14"/>
  <c r="W11" i="14"/>
  <c r="U11" i="14"/>
  <c r="AA10" i="14"/>
  <c r="Y10" i="14"/>
  <c r="W10" i="14"/>
  <c r="U10" i="14"/>
  <c r="AA9" i="14"/>
  <c r="Y9" i="14"/>
  <c r="W9" i="14"/>
  <c r="U9" i="14"/>
  <c r="AA8" i="14"/>
  <c r="Y8" i="14"/>
  <c r="W8" i="14"/>
  <c r="U8" i="14"/>
  <c r="AA7" i="14"/>
  <c r="Y7" i="14"/>
  <c r="W7" i="14"/>
  <c r="U7" i="14"/>
  <c r="AA117" i="13"/>
  <c r="Y117" i="13"/>
  <c r="W117" i="13"/>
  <c r="U117" i="13"/>
  <c r="AA116" i="13"/>
  <c r="Y116" i="13"/>
  <c r="W116" i="13"/>
  <c r="U116" i="13"/>
  <c r="AA115" i="13"/>
  <c r="Y115" i="13"/>
  <c r="W115" i="13"/>
  <c r="U115" i="13"/>
  <c r="AA114" i="13"/>
  <c r="Y114" i="13"/>
  <c r="W114" i="13"/>
  <c r="U114" i="13"/>
  <c r="AA113" i="13"/>
  <c r="Y113" i="13"/>
  <c r="W113" i="13"/>
  <c r="U113" i="13"/>
  <c r="AA112" i="13"/>
  <c r="Y112" i="13" s="1"/>
  <c r="W112" i="13"/>
  <c r="U112" i="13"/>
  <c r="AA111" i="13"/>
  <c r="Y111" i="13"/>
  <c r="W111" i="13"/>
  <c r="U111" i="13"/>
  <c r="AA110" i="13"/>
  <c r="Y110" i="13" s="1"/>
  <c r="U110" i="13"/>
  <c r="AA109" i="13"/>
  <c r="Y109" i="13" s="1"/>
  <c r="W109" i="13"/>
  <c r="U109" i="13"/>
  <c r="AA108" i="13"/>
  <c r="Y108" i="13"/>
  <c r="W108" i="13"/>
  <c r="U108" i="13"/>
  <c r="AA107" i="13"/>
  <c r="Y107" i="13" s="1"/>
  <c r="U107" i="13"/>
  <c r="AA106" i="13"/>
  <c r="Y106" i="13" s="1"/>
  <c r="W106" i="13"/>
  <c r="U106" i="13"/>
  <c r="AA105" i="13"/>
  <c r="Y105" i="13" s="1"/>
  <c r="U105" i="13"/>
  <c r="AA104" i="13"/>
  <c r="Y104" i="13" s="1"/>
  <c r="W104" i="13"/>
  <c r="U104" i="13"/>
  <c r="AA103" i="13"/>
  <c r="Y103" i="13" s="1"/>
  <c r="W103" i="13"/>
  <c r="U103" i="13"/>
  <c r="AA102" i="13"/>
  <c r="Y102" i="13" s="1"/>
  <c r="U102" i="13"/>
  <c r="AA101" i="13"/>
  <c r="Y101" i="13" s="1"/>
  <c r="W101" i="13"/>
  <c r="U101" i="13"/>
  <c r="AA100" i="13"/>
  <c r="Y100" i="13" s="1"/>
  <c r="U100" i="13"/>
  <c r="AA99" i="13"/>
  <c r="Y99" i="13" s="1"/>
  <c r="W99" i="13"/>
  <c r="U99" i="13"/>
  <c r="AA98" i="13"/>
  <c r="Y98" i="13" s="1"/>
  <c r="W98" i="13"/>
  <c r="U98" i="13"/>
  <c r="AA97" i="13"/>
  <c r="Y97" i="13" s="1"/>
  <c r="W97" i="13"/>
  <c r="U97" i="13"/>
  <c r="AA96" i="13"/>
  <c r="Y96" i="13" s="1"/>
  <c r="W96" i="13"/>
  <c r="U96" i="13"/>
  <c r="AA95" i="13"/>
  <c r="Y95" i="13" s="1"/>
  <c r="W95" i="13"/>
  <c r="U95" i="13"/>
  <c r="AA94" i="13"/>
  <c r="Y94" i="13" s="1"/>
  <c r="U94" i="13"/>
  <c r="AA93" i="13"/>
  <c r="Y93" i="13" s="1"/>
  <c r="W93" i="13"/>
  <c r="U93" i="13"/>
  <c r="AA92" i="13"/>
  <c r="Y92" i="13" s="1"/>
  <c r="U92" i="13"/>
  <c r="AA91" i="13"/>
  <c r="Y91" i="13" s="1"/>
  <c r="U91" i="13"/>
  <c r="AA90" i="13"/>
  <c r="AA89" i="13"/>
  <c r="AA88" i="13"/>
  <c r="AA87" i="13"/>
  <c r="Y87" i="13" s="1"/>
  <c r="U87" i="13"/>
  <c r="AA86" i="13"/>
  <c r="Y86" i="13" s="1"/>
  <c r="W86" i="13"/>
  <c r="U86" i="13"/>
  <c r="AA85" i="13"/>
  <c r="Y85" i="13" s="1"/>
  <c r="U85" i="13"/>
  <c r="AA84" i="13"/>
  <c r="Y84" i="13" s="1"/>
  <c r="W84" i="13"/>
  <c r="U84" i="13"/>
  <c r="AA83" i="13"/>
  <c r="Y83" i="13" s="1"/>
  <c r="U83" i="13"/>
  <c r="AA82" i="13"/>
  <c r="AA81" i="13"/>
  <c r="AA80" i="13"/>
  <c r="Y80" i="13" s="1"/>
  <c r="U80" i="13"/>
  <c r="AA79" i="13"/>
  <c r="Y79" i="13" s="1"/>
  <c r="U79" i="13"/>
  <c r="AA78" i="13"/>
  <c r="Y78" i="13" s="1"/>
  <c r="W78" i="13"/>
  <c r="U78" i="13"/>
  <c r="AA77" i="13"/>
  <c r="Y77" i="13" s="1"/>
  <c r="U77" i="13"/>
  <c r="AA76" i="13"/>
  <c r="Y76" i="13" s="1"/>
  <c r="W76" i="13"/>
  <c r="U76" i="13"/>
  <c r="AA75" i="13"/>
  <c r="Y75" i="13" s="1"/>
  <c r="U75" i="13"/>
  <c r="AA74" i="13"/>
  <c r="Y74" i="13" s="1"/>
  <c r="W74" i="13"/>
  <c r="U74" i="13"/>
  <c r="AA73" i="13"/>
  <c r="Y73" i="13" s="1"/>
  <c r="U73" i="13"/>
  <c r="AA72" i="13"/>
  <c r="Y72" i="13" s="1"/>
  <c r="W72" i="13"/>
  <c r="U72" i="13"/>
  <c r="AA71" i="13"/>
  <c r="Y71" i="13" s="1"/>
  <c r="U71" i="13"/>
  <c r="AA70" i="13"/>
  <c r="Y70" i="13" s="1"/>
  <c r="W70" i="13"/>
  <c r="U70" i="13"/>
  <c r="AA69" i="13"/>
  <c r="Y69" i="13" s="1"/>
  <c r="U69" i="13"/>
  <c r="AA68" i="13"/>
  <c r="Y68" i="13" s="1"/>
  <c r="W68" i="13"/>
  <c r="U68" i="13"/>
  <c r="AA67" i="13"/>
  <c r="Y67" i="13" s="1"/>
  <c r="U67" i="13"/>
  <c r="AA66" i="13"/>
  <c r="Y66" i="13" s="1"/>
  <c r="U66" i="13"/>
  <c r="AA65" i="13"/>
  <c r="Y65" i="13" s="1"/>
  <c r="U65" i="13"/>
  <c r="AA61" i="13"/>
  <c r="Y61" i="13" s="1"/>
  <c r="Y89" i="13" s="1"/>
  <c r="U61" i="13"/>
  <c r="U89" i="13" s="1"/>
  <c r="AA60" i="13"/>
  <c r="Y60" i="13" s="1"/>
  <c r="U60" i="13"/>
  <c r="AA59" i="13"/>
  <c r="V59" i="13"/>
  <c r="AA58" i="13"/>
  <c r="AA57" i="13"/>
  <c r="Y57" i="13" s="1"/>
  <c r="Y90" i="13" s="1"/>
  <c r="U57" i="13"/>
  <c r="U90" i="13" s="1"/>
  <c r="AA56" i="13"/>
  <c r="Y56" i="13" s="1"/>
  <c r="U56" i="13"/>
  <c r="AA55" i="13"/>
  <c r="Y55" i="13" s="1"/>
  <c r="U55" i="13"/>
  <c r="AA54" i="13"/>
  <c r="Y54" i="13" s="1"/>
  <c r="U54" i="13"/>
  <c r="AA53" i="13"/>
  <c r="Y53" i="13" s="1"/>
  <c r="U53" i="13"/>
  <c r="AA52" i="13"/>
  <c r="Y52" i="13" s="1"/>
  <c r="U52" i="13"/>
  <c r="AA51" i="13"/>
  <c r="Y51" i="13" s="1"/>
  <c r="U51" i="13"/>
  <c r="AA50" i="13"/>
  <c r="Y50" i="13" s="1"/>
  <c r="Y88" i="13" s="1"/>
  <c r="U50" i="13"/>
  <c r="U88" i="13" s="1"/>
  <c r="AA49" i="13"/>
  <c r="Y49" i="13" s="1"/>
  <c r="Y81" i="13" s="1"/>
  <c r="U49" i="13"/>
  <c r="U81" i="13" s="1"/>
  <c r="AA48" i="13"/>
  <c r="Y48" i="13" s="1"/>
  <c r="U48" i="13"/>
  <c r="AA47" i="13"/>
  <c r="Y47" i="13" s="1"/>
  <c r="Y82" i="13" s="1"/>
  <c r="U47" i="13"/>
  <c r="U82" i="13" s="1"/>
  <c r="AA46" i="13"/>
  <c r="Y46" i="13" s="1"/>
  <c r="U46" i="13"/>
  <c r="AA45" i="13"/>
  <c r="Y45" i="13" s="1"/>
  <c r="U45" i="13"/>
  <c r="AA44" i="13"/>
  <c r="Y44" i="13" s="1"/>
  <c r="U44" i="13"/>
  <c r="AA43" i="13"/>
  <c r="Y43" i="13" s="1"/>
  <c r="U43" i="13"/>
  <c r="AA42" i="13"/>
  <c r="Y42" i="13" s="1"/>
  <c r="U42" i="13"/>
  <c r="AA41" i="13"/>
  <c r="Y41" i="13" s="1"/>
  <c r="U41" i="13"/>
  <c r="AA40" i="13"/>
  <c r="Y40" i="13" s="1"/>
  <c r="U40" i="13"/>
  <c r="AA39" i="13"/>
  <c r="Y39" i="13" s="1"/>
  <c r="U39" i="13"/>
  <c r="AA38" i="13"/>
  <c r="Y38" i="13" s="1"/>
  <c r="U38" i="13"/>
  <c r="AA37" i="13"/>
  <c r="Y37" i="13" s="1"/>
  <c r="U37" i="13"/>
  <c r="AA36" i="13"/>
  <c r="Y36" i="13" s="1"/>
  <c r="U36" i="13"/>
  <c r="AA35" i="13"/>
  <c r="Y35" i="13" s="1"/>
  <c r="U35" i="13"/>
  <c r="AA34" i="13"/>
  <c r="Y34" i="13" s="1"/>
  <c r="U34" i="13"/>
  <c r="AA33" i="13"/>
  <c r="Y33" i="13" s="1"/>
  <c r="U33" i="13"/>
  <c r="AA32" i="13"/>
  <c r="Y32" i="13" s="1"/>
  <c r="U32" i="13"/>
  <c r="AA31" i="13"/>
  <c r="Y31" i="13" s="1"/>
  <c r="U31" i="13"/>
  <c r="AA30" i="13"/>
  <c r="Y30" i="13" s="1"/>
  <c r="W30" i="13"/>
  <c r="U30" i="13"/>
  <c r="AA29" i="13"/>
  <c r="Y29" i="13" s="1"/>
  <c r="U29" i="13"/>
  <c r="AA28" i="13"/>
  <c r="Y28" i="13" s="1"/>
  <c r="W28" i="13"/>
  <c r="U28" i="13"/>
  <c r="AA27" i="13"/>
  <c r="Y27" i="13" s="1"/>
  <c r="U27" i="13"/>
  <c r="AA26" i="13"/>
  <c r="Y26" i="13" s="1"/>
  <c r="W26" i="13"/>
  <c r="U26" i="13"/>
  <c r="AA25" i="13"/>
  <c r="Y25" i="13" s="1"/>
  <c r="U25" i="13"/>
  <c r="AA24" i="13"/>
  <c r="Y24" i="13" s="1"/>
  <c r="W24" i="13"/>
  <c r="U24" i="13"/>
  <c r="AA23" i="13"/>
  <c r="Y23" i="13" s="1"/>
  <c r="U23" i="13"/>
  <c r="AA22" i="13"/>
  <c r="Y22" i="13" s="1"/>
  <c r="W22" i="13"/>
  <c r="U22" i="13"/>
  <c r="AA21" i="13"/>
  <c r="Y21" i="13" s="1"/>
  <c r="U21" i="13"/>
  <c r="AA20" i="13"/>
  <c r="Y20" i="13" s="1"/>
  <c r="U20" i="13"/>
  <c r="AA19" i="13"/>
  <c r="Y19" i="13"/>
  <c r="W19" i="13"/>
  <c r="U19" i="13"/>
  <c r="AA18" i="13"/>
  <c r="Y18" i="13" s="1"/>
  <c r="U18" i="13"/>
  <c r="AA17" i="13"/>
  <c r="Y17" i="13" s="1"/>
  <c r="W17" i="13"/>
  <c r="U17" i="13"/>
  <c r="AA16" i="13"/>
  <c r="Y16" i="13" s="1"/>
  <c r="U16" i="13"/>
  <c r="AA15" i="13"/>
  <c r="Y15" i="13" s="1"/>
  <c r="W15" i="13"/>
  <c r="U15" i="13"/>
  <c r="AA14" i="13"/>
  <c r="Y14" i="13" s="1"/>
  <c r="W14" i="13"/>
  <c r="U14" i="13"/>
  <c r="AA13" i="13"/>
  <c r="Y13" i="13" s="1"/>
  <c r="W13" i="13"/>
  <c r="U13" i="13"/>
  <c r="AA12" i="13"/>
  <c r="AA11" i="13"/>
  <c r="Y11" i="13"/>
  <c r="W11" i="13"/>
  <c r="U11" i="13"/>
  <c r="AA10" i="13"/>
  <c r="Y10" i="13"/>
  <c r="W10" i="13"/>
  <c r="U10" i="13"/>
  <c r="AA9" i="13"/>
  <c r="Y9" i="13"/>
  <c r="W9" i="13"/>
  <c r="U9" i="13"/>
  <c r="AA8" i="13"/>
  <c r="Y8" i="13"/>
  <c r="W8" i="13"/>
  <c r="U8" i="13"/>
  <c r="AA7" i="13"/>
  <c r="Y7" i="13"/>
  <c r="W7" i="13"/>
  <c r="U7" i="13"/>
  <c r="AA117" i="12"/>
  <c r="Y117" i="12"/>
  <c r="W117" i="12"/>
  <c r="U117" i="12"/>
  <c r="AA116" i="12"/>
  <c r="Y116" i="12"/>
  <c r="W116" i="12"/>
  <c r="U116" i="12"/>
  <c r="AA115" i="12"/>
  <c r="Y115" i="12"/>
  <c r="W115" i="12"/>
  <c r="U115" i="12"/>
  <c r="AA114" i="12"/>
  <c r="Y114" i="12" s="1"/>
  <c r="W114" i="12"/>
  <c r="U114" i="12"/>
  <c r="AA113" i="12"/>
  <c r="Y113" i="12" s="1"/>
  <c r="W113" i="12"/>
  <c r="U113" i="12"/>
  <c r="AA112" i="12"/>
  <c r="Y112" i="12" s="1"/>
  <c r="U112" i="12"/>
  <c r="AA111" i="12"/>
  <c r="Y111" i="12" s="1"/>
  <c r="W111" i="12"/>
  <c r="U111" i="12"/>
  <c r="AA110" i="12"/>
  <c r="Y110" i="12" s="1"/>
  <c r="U110" i="12"/>
  <c r="AA109" i="12"/>
  <c r="Y109" i="12" s="1"/>
  <c r="U109" i="12"/>
  <c r="AA108" i="12"/>
  <c r="Y108" i="12" s="1"/>
  <c r="W108" i="12"/>
  <c r="U108" i="12"/>
  <c r="AA107" i="12"/>
  <c r="Y107" i="12" s="1"/>
  <c r="U107" i="12"/>
  <c r="AA106" i="12"/>
  <c r="Y106" i="12" s="1"/>
  <c r="U106" i="12"/>
  <c r="AA105" i="12"/>
  <c r="Y105" i="12" s="1"/>
  <c r="U105" i="12"/>
  <c r="AA104" i="12"/>
  <c r="Y104" i="12" s="1"/>
  <c r="W104" i="12"/>
  <c r="U104" i="12"/>
  <c r="AA103" i="12"/>
  <c r="Y103" i="12" s="1"/>
  <c r="W103" i="12"/>
  <c r="U103" i="12"/>
  <c r="AA102" i="12"/>
  <c r="Y102" i="12" s="1"/>
  <c r="U102" i="12"/>
  <c r="AA101" i="12"/>
  <c r="Y101" i="12" s="1"/>
  <c r="W101" i="12"/>
  <c r="U101" i="12"/>
  <c r="AA100" i="12"/>
  <c r="Y100" i="12" s="1"/>
  <c r="U100" i="12"/>
  <c r="AA99" i="12"/>
  <c r="Y99" i="12" s="1"/>
  <c r="W99" i="12"/>
  <c r="U99" i="12"/>
  <c r="AA98" i="12"/>
  <c r="Y98" i="12" s="1"/>
  <c r="U98" i="12"/>
  <c r="AA97" i="12"/>
  <c r="Y97" i="12" s="1"/>
  <c r="W97" i="12"/>
  <c r="U97" i="12"/>
  <c r="AA96" i="12"/>
  <c r="Y96" i="12" s="1"/>
  <c r="U96" i="12"/>
  <c r="AA95" i="12"/>
  <c r="Y95" i="12" s="1"/>
  <c r="W95" i="12"/>
  <c r="U95" i="12"/>
  <c r="AA94" i="12"/>
  <c r="Y94" i="12" s="1"/>
  <c r="U94" i="12"/>
  <c r="AA93" i="12"/>
  <c r="Y93" i="12" s="1"/>
  <c r="W93" i="12"/>
  <c r="U93" i="12"/>
  <c r="AA92" i="12"/>
  <c r="Y92" i="12" s="1"/>
  <c r="U92" i="12"/>
  <c r="AA91" i="12"/>
  <c r="Y91" i="12" s="1"/>
  <c r="W91" i="12"/>
  <c r="U91" i="12"/>
  <c r="AA90" i="12"/>
  <c r="AA89" i="12"/>
  <c r="AA88" i="12"/>
  <c r="AA87" i="12"/>
  <c r="Y87" i="12" s="1"/>
  <c r="U87" i="12"/>
  <c r="AA86" i="12"/>
  <c r="Y86" i="12" s="1"/>
  <c r="W86" i="12"/>
  <c r="U86" i="12"/>
  <c r="AA85" i="12"/>
  <c r="Y85" i="12" s="1"/>
  <c r="U85" i="12"/>
  <c r="AA84" i="12"/>
  <c r="Y84" i="12" s="1"/>
  <c r="W84" i="12"/>
  <c r="U84" i="12"/>
  <c r="AA83" i="12"/>
  <c r="Y83" i="12" s="1"/>
  <c r="U83" i="12"/>
  <c r="AA82" i="12"/>
  <c r="AA81" i="12"/>
  <c r="AA80" i="12"/>
  <c r="Y80" i="12" s="1"/>
  <c r="U80" i="12"/>
  <c r="AA79" i="12"/>
  <c r="Y79" i="12" s="1"/>
  <c r="U79" i="12"/>
  <c r="AA78" i="12"/>
  <c r="Y78" i="12" s="1"/>
  <c r="U78" i="12"/>
  <c r="AA77" i="12"/>
  <c r="Y77" i="12" s="1"/>
  <c r="U77" i="12"/>
  <c r="AA76" i="12"/>
  <c r="Y76" i="12" s="1"/>
  <c r="W76" i="12"/>
  <c r="U76" i="12"/>
  <c r="AA75" i="12"/>
  <c r="Y75" i="12" s="1"/>
  <c r="U75" i="12"/>
  <c r="AA74" i="12"/>
  <c r="Y74" i="12" s="1"/>
  <c r="W74" i="12"/>
  <c r="U74" i="12"/>
  <c r="AA73" i="12"/>
  <c r="Y73" i="12" s="1"/>
  <c r="U73" i="12"/>
  <c r="AA72" i="12"/>
  <c r="Y72" i="12" s="1"/>
  <c r="W72" i="12"/>
  <c r="U72" i="12"/>
  <c r="AA71" i="12"/>
  <c r="Y71" i="12" s="1"/>
  <c r="U71" i="12"/>
  <c r="AA70" i="12"/>
  <c r="Y70" i="12" s="1"/>
  <c r="W70" i="12"/>
  <c r="U70" i="12"/>
  <c r="AA69" i="12"/>
  <c r="Y69" i="12" s="1"/>
  <c r="U69" i="12"/>
  <c r="AA68" i="12"/>
  <c r="Y68" i="12" s="1"/>
  <c r="W68" i="12"/>
  <c r="U68" i="12"/>
  <c r="AA67" i="12"/>
  <c r="Y67" i="12" s="1"/>
  <c r="U67" i="12"/>
  <c r="AA66" i="12"/>
  <c r="Y66" i="12" s="1"/>
  <c r="W66" i="12"/>
  <c r="U66" i="12"/>
  <c r="AA65" i="12"/>
  <c r="Y65" i="12" s="1"/>
  <c r="U65" i="12"/>
  <c r="AA61" i="12"/>
  <c r="Y61" i="12" s="1"/>
  <c r="Y89" i="12" s="1"/>
  <c r="U61" i="12"/>
  <c r="U89" i="12" s="1"/>
  <c r="AA60" i="12"/>
  <c r="Y60" i="12" s="1"/>
  <c r="U60" i="12"/>
  <c r="AA59" i="12"/>
  <c r="V59" i="12"/>
  <c r="AA58" i="12"/>
  <c r="AA57" i="12"/>
  <c r="Y57" i="12" s="1"/>
  <c r="Y90" i="12" s="1"/>
  <c r="U57" i="12"/>
  <c r="U90" i="12" s="1"/>
  <c r="AA56" i="12"/>
  <c r="Y56" i="12" s="1"/>
  <c r="U56" i="12"/>
  <c r="AA55" i="12"/>
  <c r="Y55" i="12" s="1"/>
  <c r="U55" i="12"/>
  <c r="AA54" i="12"/>
  <c r="Y54" i="12" s="1"/>
  <c r="U54" i="12"/>
  <c r="AA53" i="12"/>
  <c r="Y53" i="12" s="1"/>
  <c r="U53" i="12"/>
  <c r="AA52" i="12"/>
  <c r="Y52" i="12" s="1"/>
  <c r="U52" i="12"/>
  <c r="AA51" i="12"/>
  <c r="Y51" i="12" s="1"/>
  <c r="U51" i="12"/>
  <c r="AA50" i="12"/>
  <c r="Y50" i="12" s="1"/>
  <c r="Y88" i="12" s="1"/>
  <c r="U50" i="12"/>
  <c r="U88" i="12" s="1"/>
  <c r="AA49" i="12"/>
  <c r="Y49" i="12" s="1"/>
  <c r="Y81" i="12" s="1"/>
  <c r="U49" i="12"/>
  <c r="U81" i="12" s="1"/>
  <c r="AA48" i="12"/>
  <c r="Y48" i="12" s="1"/>
  <c r="U48" i="12"/>
  <c r="AA47" i="12"/>
  <c r="Y47" i="12" s="1"/>
  <c r="Y82" i="12" s="1"/>
  <c r="U47" i="12"/>
  <c r="U82" i="12" s="1"/>
  <c r="AA46" i="12"/>
  <c r="Y46" i="12" s="1"/>
  <c r="U46" i="12"/>
  <c r="AA45" i="12"/>
  <c r="Y45" i="12" s="1"/>
  <c r="U45" i="12"/>
  <c r="AA44" i="12"/>
  <c r="Y44" i="12" s="1"/>
  <c r="U44" i="12"/>
  <c r="AA43" i="12"/>
  <c r="Y43" i="12" s="1"/>
  <c r="U43" i="12"/>
  <c r="AA42" i="12"/>
  <c r="Y42" i="12" s="1"/>
  <c r="U42" i="12"/>
  <c r="AA41" i="12"/>
  <c r="Y41" i="12" s="1"/>
  <c r="U41" i="12"/>
  <c r="AA40" i="12"/>
  <c r="Y40" i="12" s="1"/>
  <c r="U40" i="12"/>
  <c r="AA39" i="12"/>
  <c r="Y39" i="12" s="1"/>
  <c r="U39" i="12"/>
  <c r="AA38" i="12"/>
  <c r="Y38" i="12" s="1"/>
  <c r="U38" i="12"/>
  <c r="AA37" i="12"/>
  <c r="Y37" i="12" s="1"/>
  <c r="U37" i="12"/>
  <c r="AA36" i="12"/>
  <c r="Y36" i="12" s="1"/>
  <c r="U36" i="12"/>
  <c r="AA35" i="12"/>
  <c r="Y35" i="12" s="1"/>
  <c r="U35" i="12"/>
  <c r="AA34" i="12"/>
  <c r="Y34" i="12" s="1"/>
  <c r="U34" i="12"/>
  <c r="AA33" i="12"/>
  <c r="Y33" i="12" s="1"/>
  <c r="U33" i="12"/>
  <c r="AA32" i="12"/>
  <c r="Y32" i="12" s="1"/>
  <c r="U32" i="12"/>
  <c r="AA31" i="12"/>
  <c r="Y31" i="12" s="1"/>
  <c r="U31" i="12"/>
  <c r="AA30" i="12"/>
  <c r="Y30" i="12" s="1"/>
  <c r="U30" i="12"/>
  <c r="AA29" i="12"/>
  <c r="Y29" i="12" s="1"/>
  <c r="W29" i="12"/>
  <c r="U29" i="12"/>
  <c r="AA28" i="12"/>
  <c r="Y28" i="12" s="1"/>
  <c r="W28" i="12"/>
  <c r="U28" i="12"/>
  <c r="AA27" i="12"/>
  <c r="Y27" i="12" s="1"/>
  <c r="W27" i="12"/>
  <c r="U27" i="12"/>
  <c r="AA26" i="12"/>
  <c r="Y26" i="12" s="1"/>
  <c r="W26" i="12"/>
  <c r="U26" i="12"/>
  <c r="AA25" i="12"/>
  <c r="Y25" i="12" s="1"/>
  <c r="W25" i="12"/>
  <c r="U25" i="12"/>
  <c r="AA24" i="12"/>
  <c r="Y24" i="12" s="1"/>
  <c r="W24" i="12"/>
  <c r="U24" i="12"/>
  <c r="AA23" i="12"/>
  <c r="Y23" i="12" s="1"/>
  <c r="W23" i="12"/>
  <c r="U23" i="12"/>
  <c r="AA22" i="12"/>
  <c r="Y22" i="12" s="1"/>
  <c r="W22" i="12"/>
  <c r="U22" i="12"/>
  <c r="AA21" i="12"/>
  <c r="Y21" i="12" s="1"/>
  <c r="W21" i="12"/>
  <c r="U21" i="12"/>
  <c r="AA20" i="12"/>
  <c r="Y20" i="12" s="1"/>
  <c r="U20" i="12"/>
  <c r="AA19" i="12"/>
  <c r="Y19" i="12" s="1"/>
  <c r="U19" i="12"/>
  <c r="AA18" i="12"/>
  <c r="Y18" i="12" s="1"/>
  <c r="U18" i="12"/>
  <c r="AA17" i="12"/>
  <c r="Y17" i="12" s="1"/>
  <c r="U17" i="12"/>
  <c r="AA16" i="12"/>
  <c r="Y16" i="12" s="1"/>
  <c r="U16" i="12"/>
  <c r="AA15" i="12"/>
  <c r="Y15" i="12" s="1"/>
  <c r="U15" i="12"/>
  <c r="AA14" i="12"/>
  <c r="Y14" i="12" s="1"/>
  <c r="U14" i="12"/>
  <c r="AA13" i="12"/>
  <c r="Y13" i="12" s="1"/>
  <c r="U13" i="12"/>
  <c r="AA12" i="12"/>
  <c r="AA11" i="12"/>
  <c r="Y11" i="12"/>
  <c r="W11" i="12"/>
  <c r="U11" i="12"/>
  <c r="AA10" i="12"/>
  <c r="Y10" i="12"/>
  <c r="W10" i="12"/>
  <c r="U10" i="12"/>
  <c r="AA9" i="12"/>
  <c r="Y9" i="12"/>
  <c r="W9" i="12"/>
  <c r="U9" i="12"/>
  <c r="AA8" i="12"/>
  <c r="Y8" i="12"/>
  <c r="W8" i="12"/>
  <c r="U8" i="12"/>
  <c r="AA7" i="12"/>
  <c r="Y7" i="12"/>
  <c r="W7" i="12"/>
  <c r="U7" i="12"/>
  <c r="AA117" i="11"/>
  <c r="Y117" i="11"/>
  <c r="W117" i="11"/>
  <c r="U117" i="11"/>
  <c r="AA116" i="11"/>
  <c r="Y116" i="11"/>
  <c r="W116" i="11"/>
  <c r="U116" i="11"/>
  <c r="AA115" i="11"/>
  <c r="Y115" i="11" s="1"/>
  <c r="W115" i="11"/>
  <c r="U115" i="11"/>
  <c r="AA114" i="11"/>
  <c r="Y114" i="11" s="1"/>
  <c r="W114" i="11"/>
  <c r="U114" i="11"/>
  <c r="AA113" i="11"/>
  <c r="Y113" i="11" s="1"/>
  <c r="W113" i="11"/>
  <c r="U113" i="11"/>
  <c r="AA112" i="11"/>
  <c r="Y112" i="11" s="1"/>
  <c r="U112" i="11"/>
  <c r="AA111" i="11"/>
  <c r="Y111" i="11" s="1"/>
  <c r="W111" i="11"/>
  <c r="U111" i="11"/>
  <c r="AA110" i="11"/>
  <c r="Y110" i="11" s="1"/>
  <c r="U110" i="11"/>
  <c r="AA109" i="11"/>
  <c r="Y109" i="11" s="1"/>
  <c r="U109" i="11"/>
  <c r="AA108" i="11"/>
  <c r="Y108" i="11" s="1"/>
  <c r="W108" i="11"/>
  <c r="U108" i="11"/>
  <c r="AA107" i="11"/>
  <c r="Y107" i="11" s="1"/>
  <c r="U107" i="11"/>
  <c r="AA106" i="11"/>
  <c r="Y106" i="11" s="1"/>
  <c r="U106" i="11"/>
  <c r="AA105" i="11"/>
  <c r="Y105" i="11" s="1"/>
  <c r="U105" i="11"/>
  <c r="AA104" i="11"/>
  <c r="Y104" i="11" s="1"/>
  <c r="W104" i="11"/>
  <c r="U104" i="11"/>
  <c r="AA103" i="11"/>
  <c r="Y103" i="11" s="1"/>
  <c r="W103" i="11"/>
  <c r="U103" i="11"/>
  <c r="AA102" i="11"/>
  <c r="Y102" i="11" s="1"/>
  <c r="U102" i="11"/>
  <c r="AA101" i="11"/>
  <c r="Y101" i="11" s="1"/>
  <c r="W101" i="11"/>
  <c r="U101" i="11"/>
  <c r="AA100" i="11"/>
  <c r="Y100" i="11" s="1"/>
  <c r="U100" i="11"/>
  <c r="AA99" i="11"/>
  <c r="Y99" i="11" s="1"/>
  <c r="U99" i="11"/>
  <c r="AA98" i="11"/>
  <c r="Y98" i="11" s="1"/>
  <c r="W98" i="11"/>
  <c r="U98" i="11"/>
  <c r="AA97" i="11"/>
  <c r="Y97" i="11" s="1"/>
  <c r="U97" i="11"/>
  <c r="AA96" i="11"/>
  <c r="Y96" i="11" s="1"/>
  <c r="W96" i="11"/>
  <c r="U96" i="11"/>
  <c r="AA95" i="11"/>
  <c r="Y95" i="11" s="1"/>
  <c r="U95" i="11"/>
  <c r="AA94" i="11"/>
  <c r="Y94" i="11" s="1"/>
  <c r="U94" i="11"/>
  <c r="AA93" i="11"/>
  <c r="Y93" i="11" s="1"/>
  <c r="U93" i="11"/>
  <c r="AA92" i="11"/>
  <c r="Y92" i="11" s="1"/>
  <c r="W92" i="11"/>
  <c r="U92" i="11"/>
  <c r="AA91" i="11"/>
  <c r="Y91" i="11" s="1"/>
  <c r="U91" i="11"/>
  <c r="AA90" i="11"/>
  <c r="AA89" i="11"/>
  <c r="AA88" i="11"/>
  <c r="AA87" i="11"/>
  <c r="Y87" i="11" s="1"/>
  <c r="U87" i="11"/>
  <c r="AA86" i="11"/>
  <c r="Y86" i="11" s="1"/>
  <c r="U86" i="11"/>
  <c r="AA85" i="11"/>
  <c r="Y85" i="11" s="1"/>
  <c r="U85" i="11"/>
  <c r="AA84" i="11"/>
  <c r="Y84" i="11" s="1"/>
  <c r="U84" i="11"/>
  <c r="AA83" i="11"/>
  <c r="Y83" i="11" s="1"/>
  <c r="U83" i="11"/>
  <c r="AA82" i="11"/>
  <c r="AA81" i="11"/>
  <c r="AA80" i="11"/>
  <c r="Y80" i="11" s="1"/>
  <c r="U80" i="11"/>
  <c r="AA79" i="11"/>
  <c r="Y79" i="11" s="1"/>
  <c r="W79" i="11"/>
  <c r="U79" i="11"/>
  <c r="AA78" i="11"/>
  <c r="Y78" i="11" s="1"/>
  <c r="U78" i="11"/>
  <c r="AA77" i="11"/>
  <c r="Y77" i="11" s="1"/>
  <c r="U77" i="11"/>
  <c r="AA76" i="11"/>
  <c r="Y76" i="11" s="1"/>
  <c r="U76" i="11"/>
  <c r="AA75" i="11"/>
  <c r="Y75" i="11" s="1"/>
  <c r="W75" i="11"/>
  <c r="U75" i="11"/>
  <c r="AA74" i="11"/>
  <c r="Y74" i="11" s="1"/>
  <c r="U74" i="11"/>
  <c r="AA73" i="11"/>
  <c r="Y73" i="11" s="1"/>
  <c r="W73" i="11"/>
  <c r="U73" i="11"/>
  <c r="AA72" i="11"/>
  <c r="Y72" i="11" s="1"/>
  <c r="U72" i="11"/>
  <c r="AA71" i="11"/>
  <c r="Y71" i="11" s="1"/>
  <c r="W71" i="11"/>
  <c r="U71" i="11"/>
  <c r="AA70" i="11"/>
  <c r="Y70" i="11" s="1"/>
  <c r="U70" i="11"/>
  <c r="AA69" i="11"/>
  <c r="Y69" i="11" s="1"/>
  <c r="W69" i="11"/>
  <c r="U69" i="11"/>
  <c r="AA68" i="11"/>
  <c r="Y68" i="11" s="1"/>
  <c r="U68" i="11"/>
  <c r="AA67" i="11"/>
  <c r="Y67" i="11" s="1"/>
  <c r="U67" i="11"/>
  <c r="AA66" i="11"/>
  <c r="Y66" i="11" s="1"/>
  <c r="U66" i="11"/>
  <c r="AA65" i="11"/>
  <c r="Y65" i="11" s="1"/>
  <c r="U65" i="11"/>
  <c r="AA61" i="11"/>
  <c r="Y61" i="11" s="1"/>
  <c r="Y89" i="11" s="1"/>
  <c r="U61" i="11"/>
  <c r="U89" i="11" s="1"/>
  <c r="AA60" i="11"/>
  <c r="Y60" i="11" s="1"/>
  <c r="U60" i="11"/>
  <c r="AA59" i="11"/>
  <c r="V59" i="11"/>
  <c r="AA58" i="11"/>
  <c r="AA57" i="11"/>
  <c r="Y57" i="11" s="1"/>
  <c r="Y90" i="11" s="1"/>
  <c r="U57" i="11"/>
  <c r="U90" i="11" s="1"/>
  <c r="AA56" i="11"/>
  <c r="Y56" i="11" s="1"/>
  <c r="U56" i="11"/>
  <c r="AA55" i="11"/>
  <c r="Y55" i="11" s="1"/>
  <c r="U55" i="11"/>
  <c r="AA54" i="11"/>
  <c r="Y54" i="11" s="1"/>
  <c r="W54" i="11"/>
  <c r="U54" i="11"/>
  <c r="AA53" i="11"/>
  <c r="Y53" i="11" s="1"/>
  <c r="U53" i="11"/>
  <c r="AA52" i="11"/>
  <c r="Y52" i="11" s="1"/>
  <c r="U52" i="11"/>
  <c r="AA51" i="11"/>
  <c r="Y51" i="11" s="1"/>
  <c r="U51" i="11"/>
  <c r="AA50" i="11"/>
  <c r="Y50" i="11" s="1"/>
  <c r="Y88" i="11" s="1"/>
  <c r="W50" i="11"/>
  <c r="W88" i="11" s="1"/>
  <c r="U50" i="11"/>
  <c r="U88" i="11" s="1"/>
  <c r="AA49" i="11"/>
  <c r="Y49" i="11" s="1"/>
  <c r="Y81" i="11" s="1"/>
  <c r="U49" i="11"/>
  <c r="U81" i="11" s="1"/>
  <c r="AA48" i="11"/>
  <c r="Y48" i="11" s="1"/>
  <c r="U48" i="11"/>
  <c r="AA47" i="11"/>
  <c r="Y47" i="11" s="1"/>
  <c r="Y82" i="11" s="1"/>
  <c r="U47" i="11"/>
  <c r="U82" i="11" s="1"/>
  <c r="AA46" i="11"/>
  <c r="Y46" i="11" s="1"/>
  <c r="W46" i="11"/>
  <c r="U46" i="11"/>
  <c r="AA45" i="11"/>
  <c r="Y45" i="11" s="1"/>
  <c r="U45" i="11"/>
  <c r="AA44" i="11"/>
  <c r="Y44" i="11" s="1"/>
  <c r="U44" i="11"/>
  <c r="AA43" i="11"/>
  <c r="Y43" i="11" s="1"/>
  <c r="U43" i="11"/>
  <c r="AA42" i="11"/>
  <c r="Y42" i="11" s="1"/>
  <c r="U42" i="11"/>
  <c r="AA41" i="11"/>
  <c r="Y41" i="11" s="1"/>
  <c r="U41" i="11"/>
  <c r="AA40" i="11"/>
  <c r="Y40" i="11" s="1"/>
  <c r="U40" i="11"/>
  <c r="AA39" i="11"/>
  <c r="Y39" i="11" s="1"/>
  <c r="U39" i="11"/>
  <c r="AA38" i="11"/>
  <c r="Y38" i="11" s="1"/>
  <c r="U38" i="11"/>
  <c r="AA37" i="11"/>
  <c r="Y37" i="11" s="1"/>
  <c r="U37" i="11"/>
  <c r="AA36" i="11"/>
  <c r="Y36" i="11" s="1"/>
  <c r="U36" i="11"/>
  <c r="AA35" i="11"/>
  <c r="Y35" i="11" s="1"/>
  <c r="U35" i="11"/>
  <c r="AA34" i="11"/>
  <c r="Y34" i="11" s="1"/>
  <c r="W34" i="11"/>
  <c r="U34" i="11"/>
  <c r="AA33" i="11"/>
  <c r="Y33" i="11" s="1"/>
  <c r="U33" i="11"/>
  <c r="AA32" i="11"/>
  <c r="Y32" i="11" s="1"/>
  <c r="U32" i="11"/>
  <c r="AA31" i="11"/>
  <c r="Y31" i="11" s="1"/>
  <c r="U31" i="11"/>
  <c r="AA30" i="11"/>
  <c r="Y30" i="11"/>
  <c r="W30" i="11"/>
  <c r="U30" i="11"/>
  <c r="AA29" i="11"/>
  <c r="Y29" i="11"/>
  <c r="W29" i="11"/>
  <c r="U29" i="11"/>
  <c r="AA28" i="11"/>
  <c r="Y28" i="11"/>
  <c r="W28" i="11"/>
  <c r="U28" i="11"/>
  <c r="AA27" i="11"/>
  <c r="Y27" i="11"/>
  <c r="W27" i="11"/>
  <c r="U27" i="11"/>
  <c r="AA26" i="11"/>
  <c r="Y26" i="11" s="1"/>
  <c r="W26" i="11"/>
  <c r="U26" i="11"/>
  <c r="AA25" i="11"/>
  <c r="Y25" i="11" s="1"/>
  <c r="W25" i="11"/>
  <c r="U25" i="11"/>
  <c r="AA24" i="11"/>
  <c r="Y24" i="11" s="1"/>
  <c r="W24" i="11"/>
  <c r="U24" i="11"/>
  <c r="AA23" i="11"/>
  <c r="Y23" i="11" s="1"/>
  <c r="W23" i="11"/>
  <c r="U23" i="11"/>
  <c r="AA22" i="11"/>
  <c r="Y22" i="11" s="1"/>
  <c r="W22" i="11"/>
  <c r="U22" i="11"/>
  <c r="AA21" i="11"/>
  <c r="Y21" i="11" s="1"/>
  <c r="W21" i="11"/>
  <c r="U21" i="11"/>
  <c r="AA20" i="11"/>
  <c r="Y20" i="11" s="1"/>
  <c r="U20" i="11"/>
  <c r="AA19" i="11"/>
  <c r="Y19" i="11" s="1"/>
  <c r="W19" i="11"/>
  <c r="U19" i="11"/>
  <c r="AA18" i="11"/>
  <c r="Y18" i="11" s="1"/>
  <c r="U18" i="11"/>
  <c r="AA17" i="11"/>
  <c r="Y17" i="11" s="1"/>
  <c r="W17" i="11"/>
  <c r="U17" i="11"/>
  <c r="AA16" i="11"/>
  <c r="Y16" i="11" s="1"/>
  <c r="U16" i="11"/>
  <c r="AA15" i="11"/>
  <c r="Y15" i="11" s="1"/>
  <c r="W15" i="11"/>
  <c r="U15" i="11"/>
  <c r="AA14" i="11"/>
  <c r="Y14" i="11" s="1"/>
  <c r="U14" i="11"/>
  <c r="AA13" i="11"/>
  <c r="Y13" i="11" s="1"/>
  <c r="U13" i="11"/>
  <c r="AA12" i="11"/>
  <c r="AA11" i="11"/>
  <c r="Y11" i="11"/>
  <c r="W11" i="11"/>
  <c r="U11" i="11"/>
  <c r="AA10" i="11"/>
  <c r="Y10" i="11"/>
  <c r="W10" i="11"/>
  <c r="U10" i="11"/>
  <c r="AA9" i="11"/>
  <c r="Y9" i="11"/>
  <c r="W9" i="11"/>
  <c r="U9" i="11"/>
  <c r="AA8" i="11"/>
  <c r="Y8" i="11"/>
  <c r="W8" i="11"/>
  <c r="U8" i="11"/>
  <c r="AA7" i="11"/>
  <c r="Y7" i="11"/>
  <c r="W7" i="11"/>
  <c r="U7" i="11"/>
  <c r="AA117" i="10"/>
  <c r="Y117" i="10"/>
  <c r="W117" i="10"/>
  <c r="U117" i="10"/>
  <c r="AA116" i="10"/>
  <c r="Y116" i="10"/>
  <c r="W116" i="10"/>
  <c r="U116" i="10"/>
  <c r="AA115" i="10"/>
  <c r="Y115" i="10"/>
  <c r="W115" i="10"/>
  <c r="U115" i="10"/>
  <c r="AA114" i="10"/>
  <c r="Y114" i="10"/>
  <c r="W114" i="10"/>
  <c r="U114" i="10"/>
  <c r="AA113" i="10"/>
  <c r="Y113" i="10"/>
  <c r="W113" i="10"/>
  <c r="U113" i="10"/>
  <c r="AA112" i="10"/>
  <c r="Y112" i="10" s="1"/>
  <c r="W112" i="10"/>
  <c r="U112" i="10"/>
  <c r="AA111" i="10"/>
  <c r="Y111" i="10"/>
  <c r="W111" i="10"/>
  <c r="U111" i="10"/>
  <c r="AA110" i="10"/>
  <c r="Y110" i="10" s="1"/>
  <c r="U110" i="10"/>
  <c r="AA109" i="10"/>
  <c r="Y109" i="10" s="1"/>
  <c r="U109" i="10"/>
  <c r="AA108" i="10"/>
  <c r="Y108" i="10"/>
  <c r="W108" i="10"/>
  <c r="U108" i="10"/>
  <c r="AA107" i="10"/>
  <c r="Y107" i="10" s="1"/>
  <c r="U107" i="10"/>
  <c r="AA106" i="10"/>
  <c r="Y106" i="10" s="1"/>
  <c r="U106" i="10"/>
  <c r="AA105" i="10"/>
  <c r="Y105" i="10" s="1"/>
  <c r="U105" i="10"/>
  <c r="AA104" i="10"/>
  <c r="Y104" i="10"/>
  <c r="W104" i="10"/>
  <c r="U104" i="10"/>
  <c r="AA103" i="10"/>
  <c r="Y103" i="10"/>
  <c r="W103" i="10"/>
  <c r="U103" i="10"/>
  <c r="AA102" i="10"/>
  <c r="Y102" i="10"/>
  <c r="W102" i="10"/>
  <c r="U102" i="10"/>
  <c r="AA101" i="10"/>
  <c r="Y101" i="10"/>
  <c r="W101" i="10"/>
  <c r="U101" i="10"/>
  <c r="AA100" i="10"/>
  <c r="Y100" i="10" s="1"/>
  <c r="U100" i="10"/>
  <c r="AA99" i="10"/>
  <c r="Y99" i="10"/>
  <c r="W99" i="10"/>
  <c r="U99" i="10"/>
  <c r="AA98" i="10"/>
  <c r="Y98" i="10"/>
  <c r="W98" i="10"/>
  <c r="U98" i="10"/>
  <c r="AA97" i="10"/>
  <c r="Y97" i="10"/>
  <c r="W97" i="10"/>
  <c r="U97" i="10"/>
  <c r="AA96" i="10"/>
  <c r="Y96" i="10"/>
  <c r="W96" i="10"/>
  <c r="U96" i="10"/>
  <c r="AA95" i="10"/>
  <c r="Y95" i="10"/>
  <c r="W95" i="10"/>
  <c r="U95" i="10"/>
  <c r="AA94" i="10"/>
  <c r="Y94" i="10" s="1"/>
  <c r="U94" i="10"/>
  <c r="AA93" i="10"/>
  <c r="Y93" i="10"/>
  <c r="W93" i="10"/>
  <c r="U93" i="10"/>
  <c r="AA92" i="10"/>
  <c r="Y92" i="10" s="1"/>
  <c r="U92" i="10"/>
  <c r="AA91" i="10"/>
  <c r="Y91" i="10" s="1"/>
  <c r="U91" i="10"/>
  <c r="AA90" i="10"/>
  <c r="AA89" i="10"/>
  <c r="AA88" i="10"/>
  <c r="AA87" i="10"/>
  <c r="Y87" i="10" s="1"/>
  <c r="W87" i="10"/>
  <c r="U87" i="10"/>
  <c r="AA86" i="10"/>
  <c r="Y86" i="10" s="1"/>
  <c r="W86" i="10"/>
  <c r="U86" i="10"/>
  <c r="AA85" i="10"/>
  <c r="Y85" i="10" s="1"/>
  <c r="W85" i="10"/>
  <c r="U85" i="10"/>
  <c r="AA84" i="10"/>
  <c r="Y84" i="10" s="1"/>
  <c r="W84" i="10"/>
  <c r="U84" i="10"/>
  <c r="AA83" i="10"/>
  <c r="Y83" i="10" s="1"/>
  <c r="U83" i="10"/>
  <c r="AA82" i="10"/>
  <c r="AA81" i="10"/>
  <c r="AA80" i="10"/>
  <c r="Y80" i="10" s="1"/>
  <c r="U80" i="10"/>
  <c r="AA79" i="10"/>
  <c r="Y79" i="10" s="1"/>
  <c r="W79" i="10"/>
  <c r="U79" i="10"/>
  <c r="AA78" i="10"/>
  <c r="Y78" i="10" s="1"/>
  <c r="W78" i="10"/>
  <c r="U78" i="10"/>
  <c r="AA77" i="10"/>
  <c r="Y77" i="10" s="1"/>
  <c r="W77" i="10"/>
  <c r="U77" i="10"/>
  <c r="AA76" i="10"/>
  <c r="Y76" i="10" s="1"/>
  <c r="W76" i="10"/>
  <c r="U76" i="10"/>
  <c r="AA75" i="10"/>
  <c r="Y75" i="10" s="1"/>
  <c r="W75" i="10"/>
  <c r="U75" i="10"/>
  <c r="AA74" i="10"/>
  <c r="Y74" i="10" s="1"/>
  <c r="W74" i="10"/>
  <c r="U74" i="10"/>
  <c r="AA73" i="10"/>
  <c r="Y73" i="10" s="1"/>
  <c r="W73" i="10"/>
  <c r="U73" i="10"/>
  <c r="AA72" i="10"/>
  <c r="Y72" i="10" s="1"/>
  <c r="W72" i="10"/>
  <c r="U72" i="10"/>
  <c r="AA71" i="10"/>
  <c r="Y71" i="10" s="1"/>
  <c r="W71" i="10"/>
  <c r="U71" i="10"/>
  <c r="AA70" i="10"/>
  <c r="Y70" i="10" s="1"/>
  <c r="W70" i="10"/>
  <c r="U70" i="10"/>
  <c r="AA69" i="10"/>
  <c r="Y69" i="10" s="1"/>
  <c r="W69" i="10"/>
  <c r="U69" i="10"/>
  <c r="AA68" i="10"/>
  <c r="Y68" i="10" s="1"/>
  <c r="W68" i="10"/>
  <c r="U68" i="10"/>
  <c r="AA67" i="10"/>
  <c r="Y67" i="10" s="1"/>
  <c r="U67" i="10"/>
  <c r="AA66" i="10"/>
  <c r="Y66" i="10" s="1"/>
  <c r="U66" i="10"/>
  <c r="AA65" i="10"/>
  <c r="W65" i="10" s="1"/>
  <c r="U65" i="10"/>
  <c r="AA61" i="10"/>
  <c r="Y61" i="10" s="1"/>
  <c r="Y89" i="10" s="1"/>
  <c r="U61" i="10"/>
  <c r="U89" i="10" s="1"/>
  <c r="AA60" i="10"/>
  <c r="W60" i="10" s="1"/>
  <c r="U60" i="10"/>
  <c r="AA59" i="10"/>
  <c r="V59" i="10"/>
  <c r="AA58" i="10"/>
  <c r="AA57" i="10"/>
  <c r="Y57" i="10" s="1"/>
  <c r="Y90" i="10" s="1"/>
  <c r="U57" i="10"/>
  <c r="U90" i="10" s="1"/>
  <c r="AA56" i="10"/>
  <c r="W56" i="10" s="1"/>
  <c r="U56" i="10"/>
  <c r="AA55" i="10"/>
  <c r="Y55" i="10" s="1"/>
  <c r="U55" i="10"/>
  <c r="AA54" i="10"/>
  <c r="W54" i="10" s="1"/>
  <c r="U54" i="10"/>
  <c r="AA53" i="10"/>
  <c r="Y53" i="10" s="1"/>
  <c r="U53" i="10"/>
  <c r="AA52" i="10"/>
  <c r="Y52" i="10" s="1"/>
  <c r="U52" i="10"/>
  <c r="AA51" i="10"/>
  <c r="Y51" i="10" s="1"/>
  <c r="W51" i="10"/>
  <c r="U51" i="10"/>
  <c r="AA50" i="10"/>
  <c r="Y50" i="10" s="1"/>
  <c r="Y88" i="10" s="1"/>
  <c r="U50" i="10"/>
  <c r="U88" i="10" s="1"/>
  <c r="AA49" i="10"/>
  <c r="Y49" i="10" s="1"/>
  <c r="Y81" i="10" s="1"/>
  <c r="W49" i="10"/>
  <c r="W81" i="10" s="1"/>
  <c r="U49" i="10"/>
  <c r="U81" i="10" s="1"/>
  <c r="AA48" i="10"/>
  <c r="Y48" i="10" s="1"/>
  <c r="U48" i="10"/>
  <c r="AA47" i="10"/>
  <c r="Y47" i="10" s="1"/>
  <c r="Y82" i="10" s="1"/>
  <c r="U47" i="10"/>
  <c r="U82" i="10" s="1"/>
  <c r="AA46" i="10"/>
  <c r="Y46" i="10" s="1"/>
  <c r="U46" i="10"/>
  <c r="AA45" i="10"/>
  <c r="Y45" i="10" s="1"/>
  <c r="U45" i="10"/>
  <c r="AA44" i="10"/>
  <c r="Y44" i="10" s="1"/>
  <c r="U44" i="10"/>
  <c r="AA43" i="10"/>
  <c r="Y43" i="10" s="1"/>
  <c r="U43" i="10"/>
  <c r="AA42" i="10"/>
  <c r="Y42" i="10" s="1"/>
  <c r="U42" i="10"/>
  <c r="AA41" i="10"/>
  <c r="Y41" i="10" s="1"/>
  <c r="U41" i="10"/>
  <c r="AA40" i="10"/>
  <c r="Y40" i="10" s="1"/>
  <c r="U40" i="10"/>
  <c r="AA39" i="10"/>
  <c r="Y39" i="10" s="1"/>
  <c r="U39" i="10"/>
  <c r="AA38" i="10"/>
  <c r="Y38" i="10" s="1"/>
  <c r="U38" i="10"/>
  <c r="AA37" i="10"/>
  <c r="Y37" i="10" s="1"/>
  <c r="U37" i="10"/>
  <c r="AA36" i="10"/>
  <c r="Y36" i="10" s="1"/>
  <c r="U36" i="10"/>
  <c r="AA35" i="10"/>
  <c r="Y35" i="10" s="1"/>
  <c r="U35" i="10"/>
  <c r="AA34" i="10"/>
  <c r="Y34" i="10" s="1"/>
  <c r="U34" i="10"/>
  <c r="AA33" i="10"/>
  <c r="Y33" i="10" s="1"/>
  <c r="U33" i="10"/>
  <c r="AA32" i="10"/>
  <c r="Y32" i="10" s="1"/>
  <c r="U32" i="10"/>
  <c r="AA31" i="10"/>
  <c r="Y31" i="10" s="1"/>
  <c r="U31" i="10"/>
  <c r="AA30" i="10"/>
  <c r="Y30" i="10" s="1"/>
  <c r="U30" i="10"/>
  <c r="AA29" i="10"/>
  <c r="Y29" i="10" s="1"/>
  <c r="W29" i="10"/>
  <c r="U29" i="10"/>
  <c r="AA28" i="10"/>
  <c r="Y28" i="10" s="1"/>
  <c r="U28" i="10"/>
  <c r="AA27" i="10"/>
  <c r="Y27" i="10" s="1"/>
  <c r="W27" i="10"/>
  <c r="U27" i="10"/>
  <c r="AA26" i="10"/>
  <c r="Y26" i="10" s="1"/>
  <c r="U26" i="10"/>
  <c r="AA25" i="10"/>
  <c r="Y25" i="10" s="1"/>
  <c r="W25" i="10"/>
  <c r="U25" i="10"/>
  <c r="AA24" i="10"/>
  <c r="Y24" i="10" s="1"/>
  <c r="U24" i="10"/>
  <c r="AA23" i="10"/>
  <c r="Y23" i="10" s="1"/>
  <c r="W23" i="10"/>
  <c r="U23" i="10"/>
  <c r="AA22" i="10"/>
  <c r="Y22" i="10" s="1"/>
  <c r="U22" i="10"/>
  <c r="AA21" i="10"/>
  <c r="Y21" i="10" s="1"/>
  <c r="W21" i="10"/>
  <c r="U21" i="10"/>
  <c r="AA20" i="10"/>
  <c r="Y20" i="10" s="1"/>
  <c r="U20" i="10"/>
  <c r="AA19" i="10"/>
  <c r="Y19" i="10" s="1"/>
  <c r="W19" i="10"/>
  <c r="U19" i="10"/>
  <c r="AA18" i="10"/>
  <c r="Y18" i="10" s="1"/>
  <c r="U18" i="10"/>
  <c r="AA17" i="10"/>
  <c r="Y17" i="10" s="1"/>
  <c r="W17" i="10"/>
  <c r="U17" i="10"/>
  <c r="AA16" i="10"/>
  <c r="Y16" i="10" s="1"/>
  <c r="U16" i="10"/>
  <c r="AA15" i="10"/>
  <c r="Y15" i="10" s="1"/>
  <c r="W15" i="10"/>
  <c r="U15" i="10"/>
  <c r="AA14" i="10"/>
  <c r="Y14" i="10" s="1"/>
  <c r="U14" i="10"/>
  <c r="AA13" i="10"/>
  <c r="Y13" i="10" s="1"/>
  <c r="W13" i="10"/>
  <c r="U13" i="10"/>
  <c r="AA12" i="10"/>
  <c r="AA11" i="10"/>
  <c r="Y11" i="10"/>
  <c r="W11" i="10"/>
  <c r="U11" i="10"/>
  <c r="AA10" i="10"/>
  <c r="Y10" i="10"/>
  <c r="W10" i="10"/>
  <c r="U10" i="10"/>
  <c r="AA9" i="10"/>
  <c r="Y9" i="10"/>
  <c r="W9" i="10"/>
  <c r="U9" i="10"/>
  <c r="AA8" i="10"/>
  <c r="Y8" i="10"/>
  <c r="W8" i="10"/>
  <c r="U8" i="10"/>
  <c r="AA7" i="10"/>
  <c r="Y7" i="10"/>
  <c r="W7" i="10"/>
  <c r="U7" i="10"/>
  <c r="AA117" i="9"/>
  <c r="Y117" i="9"/>
  <c r="W117" i="9"/>
  <c r="U117" i="9"/>
  <c r="AA116" i="9"/>
  <c r="Y116" i="9"/>
  <c r="W116" i="9"/>
  <c r="U116" i="9"/>
  <c r="AA115" i="9"/>
  <c r="Y115" i="9"/>
  <c r="W115" i="9"/>
  <c r="U115" i="9"/>
  <c r="AA114" i="9"/>
  <c r="Y114" i="9"/>
  <c r="W114" i="9"/>
  <c r="U114" i="9"/>
  <c r="AA113" i="9"/>
  <c r="Y113" i="9"/>
  <c r="W113" i="9"/>
  <c r="U113" i="9"/>
  <c r="AA112" i="9"/>
  <c r="Y112" i="9" s="1"/>
  <c r="W112" i="9"/>
  <c r="U112" i="9"/>
  <c r="AA111" i="9"/>
  <c r="Y111" i="9"/>
  <c r="W111" i="9"/>
  <c r="U111" i="9"/>
  <c r="AA110" i="9"/>
  <c r="Y110" i="9" s="1"/>
  <c r="U110" i="9"/>
  <c r="AA109" i="9"/>
  <c r="Y109" i="9" s="1"/>
  <c r="U109" i="9"/>
  <c r="AA108" i="9"/>
  <c r="Y108" i="9"/>
  <c r="W108" i="9"/>
  <c r="U108" i="9"/>
  <c r="AA107" i="9"/>
  <c r="Y107" i="9" s="1"/>
  <c r="U107" i="9"/>
  <c r="AA106" i="9"/>
  <c r="Y106" i="9" s="1"/>
  <c r="U106" i="9"/>
  <c r="AA105" i="9"/>
  <c r="Y105" i="9" s="1"/>
  <c r="U105" i="9"/>
  <c r="AA104" i="9"/>
  <c r="Y104" i="9"/>
  <c r="W104" i="9"/>
  <c r="U104" i="9"/>
  <c r="AA103" i="9"/>
  <c r="Y103" i="9"/>
  <c r="W103" i="9"/>
  <c r="U103" i="9"/>
  <c r="AA102" i="9"/>
  <c r="Y102" i="9" s="1"/>
  <c r="W102" i="9"/>
  <c r="U102" i="9"/>
  <c r="AA101" i="9"/>
  <c r="Y101" i="9"/>
  <c r="W101" i="9"/>
  <c r="U101" i="9"/>
  <c r="AA100" i="9"/>
  <c r="Y100" i="9" s="1"/>
  <c r="U100" i="9"/>
  <c r="AA99" i="9"/>
  <c r="Y99" i="9"/>
  <c r="W99" i="9"/>
  <c r="U99" i="9"/>
  <c r="AA98" i="9"/>
  <c r="Y98" i="9"/>
  <c r="W98" i="9"/>
  <c r="U98" i="9"/>
  <c r="AA97" i="9"/>
  <c r="Y97" i="9"/>
  <c r="W97" i="9"/>
  <c r="U97" i="9"/>
  <c r="AA96" i="9"/>
  <c r="Y96" i="9"/>
  <c r="W96" i="9"/>
  <c r="U96" i="9"/>
  <c r="AA95" i="9"/>
  <c r="Y95" i="9"/>
  <c r="W95" i="9"/>
  <c r="U95" i="9"/>
  <c r="AA94" i="9"/>
  <c r="Y94" i="9" s="1"/>
  <c r="U94" i="9"/>
  <c r="AA93" i="9"/>
  <c r="Y93" i="9"/>
  <c r="W93" i="9"/>
  <c r="U93" i="9"/>
  <c r="AA92" i="9"/>
  <c r="Y92" i="9" s="1"/>
  <c r="U92" i="9"/>
  <c r="AA91" i="9"/>
  <c r="Y91" i="9" s="1"/>
  <c r="U91" i="9"/>
  <c r="AA90" i="9"/>
  <c r="AA89" i="9"/>
  <c r="AA88" i="9"/>
  <c r="AA87" i="9"/>
  <c r="Y87" i="9" s="1"/>
  <c r="W87" i="9"/>
  <c r="U87" i="9"/>
  <c r="AA86" i="9"/>
  <c r="Y86" i="9" s="1"/>
  <c r="W86" i="9"/>
  <c r="U86" i="9"/>
  <c r="AA85" i="9"/>
  <c r="Y85" i="9" s="1"/>
  <c r="W85" i="9"/>
  <c r="U85" i="9"/>
  <c r="AA84" i="9"/>
  <c r="Y84" i="9" s="1"/>
  <c r="W84" i="9"/>
  <c r="U84" i="9"/>
  <c r="AA83" i="9"/>
  <c r="Y83" i="9" s="1"/>
  <c r="U83" i="9"/>
  <c r="AA82" i="9"/>
  <c r="AA81" i="9"/>
  <c r="AA80" i="9"/>
  <c r="Y80" i="9" s="1"/>
  <c r="U80" i="9"/>
  <c r="AA79" i="9"/>
  <c r="Y79" i="9" s="1"/>
  <c r="W79" i="9"/>
  <c r="U79" i="9"/>
  <c r="AA78" i="9"/>
  <c r="Y78" i="9" s="1"/>
  <c r="W78" i="9"/>
  <c r="U78" i="9"/>
  <c r="AA77" i="9"/>
  <c r="Y77" i="9" s="1"/>
  <c r="U77" i="9"/>
  <c r="AA76" i="9"/>
  <c r="Y76" i="9" s="1"/>
  <c r="W76" i="9"/>
  <c r="U76" i="9"/>
  <c r="AA75" i="9"/>
  <c r="Y75" i="9" s="1"/>
  <c r="W75" i="9"/>
  <c r="U75" i="9"/>
  <c r="AA74" i="9"/>
  <c r="Y74" i="9" s="1"/>
  <c r="W74" i="9"/>
  <c r="U74" i="9"/>
  <c r="AA73" i="9"/>
  <c r="Y73" i="9" s="1"/>
  <c r="W73" i="9"/>
  <c r="U73" i="9"/>
  <c r="AA72" i="9"/>
  <c r="Y72" i="9" s="1"/>
  <c r="W72" i="9"/>
  <c r="U72" i="9"/>
  <c r="AA71" i="9"/>
  <c r="Y71" i="9" s="1"/>
  <c r="W71" i="9"/>
  <c r="U71" i="9"/>
  <c r="AA70" i="9"/>
  <c r="Y70" i="9" s="1"/>
  <c r="W70" i="9"/>
  <c r="U70" i="9"/>
  <c r="AA69" i="9"/>
  <c r="Y69" i="9" s="1"/>
  <c r="W69" i="9"/>
  <c r="U69" i="9"/>
  <c r="AA68" i="9"/>
  <c r="Y68" i="9" s="1"/>
  <c r="W68" i="9"/>
  <c r="U68" i="9"/>
  <c r="AA67" i="9"/>
  <c r="Y67" i="9" s="1"/>
  <c r="U67" i="9"/>
  <c r="AA66" i="9"/>
  <c r="Y66" i="9" s="1"/>
  <c r="U66" i="9"/>
  <c r="AA65" i="9"/>
  <c r="W65" i="9" s="1"/>
  <c r="U65" i="9"/>
  <c r="AA61" i="9"/>
  <c r="Y61" i="9" s="1"/>
  <c r="Y89" i="9" s="1"/>
  <c r="U61" i="9"/>
  <c r="U89" i="9" s="1"/>
  <c r="AA60" i="9"/>
  <c r="W60" i="9" s="1"/>
  <c r="U60" i="9"/>
  <c r="AA59" i="9"/>
  <c r="V59" i="9"/>
  <c r="AA58" i="9"/>
  <c r="AA57" i="9"/>
  <c r="Y57" i="9" s="1"/>
  <c r="Y90" i="9" s="1"/>
  <c r="U57" i="9"/>
  <c r="U90" i="9" s="1"/>
  <c r="AA56" i="9"/>
  <c r="W56" i="9" s="1"/>
  <c r="U56" i="9"/>
  <c r="AA55" i="9"/>
  <c r="Y55" i="9" s="1"/>
  <c r="U55" i="9"/>
  <c r="AA54" i="9"/>
  <c r="W54" i="9" s="1"/>
  <c r="U54" i="9"/>
  <c r="AA53" i="9"/>
  <c r="Y53" i="9" s="1"/>
  <c r="U53" i="9"/>
  <c r="AA52" i="9"/>
  <c r="W52" i="9" s="1"/>
  <c r="U52" i="9"/>
  <c r="AA51" i="9"/>
  <c r="Y51" i="9" s="1"/>
  <c r="U51" i="9"/>
  <c r="AA50" i="9"/>
  <c r="Y50" i="9" s="1"/>
  <c r="Y88" i="9" s="1"/>
  <c r="U50" i="9"/>
  <c r="U88" i="9" s="1"/>
  <c r="AA49" i="9"/>
  <c r="Y49" i="9" s="1"/>
  <c r="Y81" i="9" s="1"/>
  <c r="U49" i="9"/>
  <c r="U81" i="9" s="1"/>
  <c r="AA48" i="9"/>
  <c r="Y48" i="9" s="1"/>
  <c r="U48" i="9"/>
  <c r="AA47" i="9"/>
  <c r="Y47" i="9" s="1"/>
  <c r="Y82" i="9" s="1"/>
  <c r="U47" i="9"/>
  <c r="U82" i="9" s="1"/>
  <c r="AA46" i="9"/>
  <c r="Y46" i="9" s="1"/>
  <c r="U46" i="9"/>
  <c r="AA45" i="9"/>
  <c r="Y45" i="9" s="1"/>
  <c r="U45" i="9"/>
  <c r="AA44" i="9"/>
  <c r="Y44" i="9" s="1"/>
  <c r="U44" i="9"/>
  <c r="AA43" i="9"/>
  <c r="Y43" i="9" s="1"/>
  <c r="U43" i="9"/>
  <c r="AA42" i="9"/>
  <c r="Y42" i="9" s="1"/>
  <c r="U42" i="9"/>
  <c r="AA41" i="9"/>
  <c r="Y41" i="9" s="1"/>
  <c r="U41" i="9"/>
  <c r="AA40" i="9"/>
  <c r="Y40" i="9" s="1"/>
  <c r="U40" i="9"/>
  <c r="AA39" i="9"/>
  <c r="Y39" i="9" s="1"/>
  <c r="U39" i="9"/>
  <c r="AA38" i="9"/>
  <c r="Y38" i="9" s="1"/>
  <c r="U38" i="9"/>
  <c r="AA37" i="9"/>
  <c r="Y37" i="9" s="1"/>
  <c r="U37" i="9"/>
  <c r="AA36" i="9"/>
  <c r="Y36" i="9" s="1"/>
  <c r="U36" i="9"/>
  <c r="AA35" i="9"/>
  <c r="Y35" i="9" s="1"/>
  <c r="U35" i="9"/>
  <c r="AA34" i="9"/>
  <c r="Y34" i="9" s="1"/>
  <c r="U34" i="9"/>
  <c r="AA33" i="9"/>
  <c r="Y33" i="9" s="1"/>
  <c r="U33" i="9"/>
  <c r="AA32" i="9"/>
  <c r="Y32" i="9" s="1"/>
  <c r="U32" i="9"/>
  <c r="AA31" i="9"/>
  <c r="Y31" i="9" s="1"/>
  <c r="U31" i="9"/>
  <c r="AA30" i="9"/>
  <c r="Y30" i="9" s="1"/>
  <c r="W30" i="9"/>
  <c r="U30" i="9"/>
  <c r="AA29" i="9"/>
  <c r="Y29" i="9" s="1"/>
  <c r="U29" i="9"/>
  <c r="AA28" i="9"/>
  <c r="Y28" i="9" s="1"/>
  <c r="W28" i="9"/>
  <c r="U28" i="9"/>
  <c r="AA27" i="9"/>
  <c r="Y27" i="9" s="1"/>
  <c r="U27" i="9"/>
  <c r="AA26" i="9"/>
  <c r="Y26" i="9" s="1"/>
  <c r="W26" i="9"/>
  <c r="U26" i="9"/>
  <c r="AA25" i="9"/>
  <c r="Y25" i="9" s="1"/>
  <c r="U25" i="9"/>
  <c r="AA24" i="9"/>
  <c r="Y24" i="9" s="1"/>
  <c r="W24" i="9"/>
  <c r="U24" i="9"/>
  <c r="AA23" i="9"/>
  <c r="Y23" i="9" s="1"/>
  <c r="U23" i="9"/>
  <c r="AA22" i="9"/>
  <c r="Y22" i="9" s="1"/>
  <c r="W22" i="9"/>
  <c r="U22" i="9"/>
  <c r="AA21" i="9"/>
  <c r="Y21" i="9" s="1"/>
  <c r="U21" i="9"/>
  <c r="AA20" i="9"/>
  <c r="Y20" i="9" s="1"/>
  <c r="U20" i="9"/>
  <c r="AA19" i="9"/>
  <c r="Y19" i="9" s="1"/>
  <c r="U19" i="9"/>
  <c r="AA18" i="9"/>
  <c r="Y18" i="9" s="1"/>
  <c r="U18" i="9"/>
  <c r="AA17" i="9"/>
  <c r="Y17" i="9" s="1"/>
  <c r="U17" i="9"/>
  <c r="AA16" i="9"/>
  <c r="Y16" i="9" s="1"/>
  <c r="U16" i="9"/>
  <c r="AA15" i="9"/>
  <c r="Y15" i="9" s="1"/>
  <c r="U15" i="9"/>
  <c r="AA14" i="9"/>
  <c r="Y14" i="9" s="1"/>
  <c r="W14" i="9"/>
  <c r="U14" i="9"/>
  <c r="AA13" i="9"/>
  <c r="Y13" i="9" s="1"/>
  <c r="U13" i="9"/>
  <c r="AA12" i="9"/>
  <c r="AA11" i="9"/>
  <c r="Y11" i="9"/>
  <c r="W11" i="9"/>
  <c r="U11" i="9"/>
  <c r="AA10" i="9"/>
  <c r="Y10" i="9"/>
  <c r="W10" i="9"/>
  <c r="U10" i="9"/>
  <c r="AA9" i="9"/>
  <c r="Y9" i="9"/>
  <c r="W9" i="9"/>
  <c r="U9" i="9"/>
  <c r="AA8" i="9"/>
  <c r="Y8" i="9"/>
  <c r="W8" i="9"/>
  <c r="U8" i="9"/>
  <c r="AA7" i="9"/>
  <c r="Y7" i="9"/>
  <c r="W7" i="9"/>
  <c r="U7" i="9"/>
  <c r="AA117" i="8"/>
  <c r="Y117" i="8" s="1"/>
  <c r="U117" i="8"/>
  <c r="AA116" i="8"/>
  <c r="Y116" i="8" s="1"/>
  <c r="W116" i="8"/>
  <c r="U116" i="8"/>
  <c r="AA115" i="8"/>
  <c r="Y115" i="8" s="1"/>
  <c r="U115" i="8"/>
  <c r="AA114" i="8"/>
  <c r="Y114" i="8" s="1"/>
  <c r="W114" i="8"/>
  <c r="U114" i="8"/>
  <c r="AA113" i="8"/>
  <c r="Y113" i="8" s="1"/>
  <c r="U113" i="8"/>
  <c r="AA112" i="8"/>
  <c r="Y112" i="8" s="1"/>
  <c r="U112" i="8"/>
  <c r="AA111" i="8"/>
  <c r="Y111" i="8" s="1"/>
  <c r="U111" i="8"/>
  <c r="AA110" i="8"/>
  <c r="Y110" i="8" s="1"/>
  <c r="U110" i="8"/>
  <c r="AA109" i="8"/>
  <c r="Y109" i="8" s="1"/>
  <c r="U109" i="8"/>
  <c r="AA108" i="8"/>
  <c r="Y108" i="8" s="1"/>
  <c r="U108" i="8"/>
  <c r="AA107" i="8"/>
  <c r="Y107" i="8" s="1"/>
  <c r="U107" i="8"/>
  <c r="AA106" i="8"/>
  <c r="Y106" i="8" s="1"/>
  <c r="U106" i="8"/>
  <c r="AA105" i="8"/>
  <c r="Y105" i="8" s="1"/>
  <c r="U105" i="8"/>
  <c r="AA104" i="8"/>
  <c r="Y104" i="8" s="1"/>
  <c r="W104" i="8"/>
  <c r="U104" i="8"/>
  <c r="AA103" i="8"/>
  <c r="Y103" i="8" s="1"/>
  <c r="U103" i="8"/>
  <c r="AA102" i="8"/>
  <c r="Y102" i="8" s="1"/>
  <c r="U102" i="8"/>
  <c r="AA101" i="8"/>
  <c r="Y101" i="8" s="1"/>
  <c r="U101" i="8"/>
  <c r="AA100" i="8"/>
  <c r="Y100" i="8" s="1"/>
  <c r="U100" i="8"/>
  <c r="AA99" i="8"/>
  <c r="Y99" i="8" s="1"/>
  <c r="U99" i="8"/>
  <c r="AA98" i="8"/>
  <c r="Y98" i="8" s="1"/>
  <c r="W98" i="8"/>
  <c r="U98" i="8"/>
  <c r="AA97" i="8"/>
  <c r="Y97" i="8" s="1"/>
  <c r="U97" i="8"/>
  <c r="AA96" i="8"/>
  <c r="Y96" i="8" s="1"/>
  <c r="W96" i="8"/>
  <c r="U96" i="8"/>
  <c r="AA95" i="8"/>
  <c r="Y95" i="8" s="1"/>
  <c r="U95" i="8"/>
  <c r="AA94" i="8"/>
  <c r="Y94" i="8" s="1"/>
  <c r="U94" i="8"/>
  <c r="AA93" i="8"/>
  <c r="Y93" i="8" s="1"/>
  <c r="U93" i="8"/>
  <c r="AA92" i="8"/>
  <c r="Y92" i="8" s="1"/>
  <c r="U92" i="8"/>
  <c r="AA91" i="8"/>
  <c r="Y91" i="8" s="1"/>
  <c r="U91" i="8"/>
  <c r="AA90" i="8"/>
  <c r="AA89" i="8"/>
  <c r="AA88" i="8"/>
  <c r="AA87" i="8"/>
  <c r="Y87" i="8" s="1"/>
  <c r="U87" i="8"/>
  <c r="AA86" i="8"/>
  <c r="Y86" i="8" s="1"/>
  <c r="U86" i="8"/>
  <c r="AA85" i="8"/>
  <c r="Y85" i="8" s="1"/>
  <c r="U85" i="8"/>
  <c r="AA84" i="8"/>
  <c r="Y84" i="8" s="1"/>
  <c r="U84" i="8"/>
  <c r="AA83" i="8"/>
  <c r="Y83" i="8" s="1"/>
  <c r="U83" i="8"/>
  <c r="AA82" i="8"/>
  <c r="AA81" i="8"/>
  <c r="AA80" i="8"/>
  <c r="Y80" i="8" s="1"/>
  <c r="U80" i="8"/>
  <c r="AA79" i="8"/>
  <c r="Y79" i="8" s="1"/>
  <c r="W79" i="8"/>
  <c r="U79" i="8"/>
  <c r="AA78" i="8"/>
  <c r="Y78" i="8" s="1"/>
  <c r="U78" i="8"/>
  <c r="AA77" i="8"/>
  <c r="Y77" i="8" s="1"/>
  <c r="U77" i="8"/>
  <c r="AA76" i="8"/>
  <c r="Y76" i="8" s="1"/>
  <c r="U76" i="8"/>
  <c r="AA75" i="8"/>
  <c r="Y75" i="8" s="1"/>
  <c r="W75" i="8"/>
  <c r="U75" i="8"/>
  <c r="AA74" i="8"/>
  <c r="Y74" i="8" s="1"/>
  <c r="U74" i="8"/>
  <c r="AA73" i="8"/>
  <c r="Y73" i="8" s="1"/>
  <c r="U73" i="8"/>
  <c r="AA72" i="8"/>
  <c r="Y72" i="8" s="1"/>
  <c r="U72" i="8"/>
  <c r="AA71" i="8"/>
  <c r="Y71" i="8" s="1"/>
  <c r="W71" i="8"/>
  <c r="U71" i="8"/>
  <c r="AA70" i="8"/>
  <c r="Y70" i="8" s="1"/>
  <c r="U70" i="8"/>
  <c r="AA69" i="8"/>
  <c r="Y69" i="8" s="1"/>
  <c r="U69" i="8"/>
  <c r="AA68" i="8"/>
  <c r="Y68" i="8" s="1"/>
  <c r="U68" i="8"/>
  <c r="AA67" i="8"/>
  <c r="Y67" i="8" s="1"/>
  <c r="U67" i="8"/>
  <c r="AA66" i="8"/>
  <c r="Y66" i="8" s="1"/>
  <c r="U66" i="8"/>
  <c r="AA65" i="8"/>
  <c r="Y65" i="8" s="1"/>
  <c r="U65" i="8"/>
  <c r="AA61" i="8"/>
  <c r="Y61" i="8" s="1"/>
  <c r="Y89" i="8" s="1"/>
  <c r="U61" i="8"/>
  <c r="U89" i="8" s="1"/>
  <c r="AA60" i="8"/>
  <c r="Y60" i="8" s="1"/>
  <c r="U60" i="8"/>
  <c r="AA59" i="8"/>
  <c r="V59" i="8"/>
  <c r="AA58" i="8"/>
  <c r="AA57" i="8"/>
  <c r="Y57" i="8" s="1"/>
  <c r="Y90" i="8" s="1"/>
  <c r="U57" i="8"/>
  <c r="U90" i="8" s="1"/>
  <c r="AA56" i="8"/>
  <c r="Y56" i="8" s="1"/>
  <c r="U56" i="8"/>
  <c r="AA55" i="8"/>
  <c r="Y55" i="8" s="1"/>
  <c r="U55" i="8"/>
  <c r="AA54" i="8"/>
  <c r="Y54" i="8" s="1"/>
  <c r="U54" i="8"/>
  <c r="AA53" i="8"/>
  <c r="Y53" i="8" s="1"/>
  <c r="U53" i="8"/>
  <c r="AA52" i="8"/>
  <c r="Y52" i="8" s="1"/>
  <c r="U52" i="8"/>
  <c r="AA51" i="8"/>
  <c r="Y51" i="8" s="1"/>
  <c r="U51" i="8"/>
  <c r="AA50" i="8"/>
  <c r="Y50" i="8" s="1"/>
  <c r="Y88" i="8" s="1"/>
  <c r="U50" i="8"/>
  <c r="U88" i="8" s="1"/>
  <c r="AA49" i="8"/>
  <c r="Y49" i="8" s="1"/>
  <c r="Y81" i="8" s="1"/>
  <c r="U49" i="8"/>
  <c r="U81" i="8" s="1"/>
  <c r="AA48" i="8"/>
  <c r="Y48" i="8" s="1"/>
  <c r="U48" i="8"/>
  <c r="AA47" i="8"/>
  <c r="Y47" i="8" s="1"/>
  <c r="Y82" i="8" s="1"/>
  <c r="U47" i="8"/>
  <c r="U82" i="8" s="1"/>
  <c r="AA46" i="8"/>
  <c r="Y46" i="8" s="1"/>
  <c r="U46" i="8"/>
  <c r="AA45" i="8"/>
  <c r="Y45" i="8" s="1"/>
  <c r="U45" i="8"/>
  <c r="AA44" i="8"/>
  <c r="Y44" i="8" s="1"/>
  <c r="U44" i="8"/>
  <c r="AA43" i="8"/>
  <c r="Y43" i="8" s="1"/>
  <c r="U43" i="8"/>
  <c r="AA42" i="8"/>
  <c r="Y42" i="8" s="1"/>
  <c r="U42" i="8"/>
  <c r="AA41" i="8"/>
  <c r="Y41" i="8" s="1"/>
  <c r="U41" i="8"/>
  <c r="AA40" i="8"/>
  <c r="Y40" i="8" s="1"/>
  <c r="U40" i="8"/>
  <c r="AA39" i="8"/>
  <c r="Y39" i="8" s="1"/>
  <c r="U39" i="8"/>
  <c r="AA38" i="8"/>
  <c r="Y38" i="8" s="1"/>
  <c r="U38" i="8"/>
  <c r="AA37" i="8"/>
  <c r="Y37" i="8" s="1"/>
  <c r="U37" i="8"/>
  <c r="AA36" i="8"/>
  <c r="Y36" i="8" s="1"/>
  <c r="U36" i="8"/>
  <c r="AA35" i="8"/>
  <c r="Y35" i="8" s="1"/>
  <c r="U35" i="8"/>
  <c r="AA34" i="8"/>
  <c r="Y34" i="8" s="1"/>
  <c r="U34" i="8"/>
  <c r="AA33" i="8"/>
  <c r="Y33" i="8" s="1"/>
  <c r="U33" i="8"/>
  <c r="AA32" i="8"/>
  <c r="Y32" i="8" s="1"/>
  <c r="W32" i="8"/>
  <c r="U32" i="8"/>
  <c r="AA31" i="8"/>
  <c r="Y31" i="8" s="1"/>
  <c r="U31" i="8"/>
  <c r="AA30" i="8"/>
  <c r="Y30" i="8" s="1"/>
  <c r="U30" i="8"/>
  <c r="AA29" i="8"/>
  <c r="Y29" i="8" s="1"/>
  <c r="W29" i="8"/>
  <c r="U29" i="8"/>
  <c r="AA28" i="8"/>
  <c r="Y28" i="8" s="1"/>
  <c r="U28" i="8"/>
  <c r="AA27" i="8"/>
  <c r="Y27" i="8" s="1"/>
  <c r="U27" i="8"/>
  <c r="AA26" i="8"/>
  <c r="Y26" i="8" s="1"/>
  <c r="U26" i="8"/>
  <c r="AA25" i="8"/>
  <c r="Y25" i="8" s="1"/>
  <c r="U25" i="8"/>
  <c r="AA24" i="8"/>
  <c r="Y24" i="8" s="1"/>
  <c r="W24" i="8"/>
  <c r="U24" i="8"/>
  <c r="AA23" i="8"/>
  <c r="Y23" i="8" s="1"/>
  <c r="U23" i="8"/>
  <c r="AA22" i="8"/>
  <c r="Y22" i="8" s="1"/>
  <c r="U22" i="8"/>
  <c r="AA21" i="8"/>
  <c r="Y21" i="8" s="1"/>
  <c r="U21" i="8"/>
  <c r="AA20" i="8"/>
  <c r="Y20" i="8" s="1"/>
  <c r="U20" i="8"/>
  <c r="AA19" i="8"/>
  <c r="Y19" i="8" s="1"/>
  <c r="U19" i="8"/>
  <c r="AA18" i="8"/>
  <c r="Y18" i="8" s="1"/>
  <c r="U18" i="8"/>
  <c r="AA17" i="8"/>
  <c r="Y17" i="8" s="1"/>
  <c r="U17" i="8"/>
  <c r="AA16" i="8"/>
  <c r="Y16" i="8" s="1"/>
  <c r="U16" i="8"/>
  <c r="AA15" i="8"/>
  <c r="Y15" i="8" s="1"/>
  <c r="U15" i="8"/>
  <c r="AA14" i="8"/>
  <c r="Y14" i="8" s="1"/>
  <c r="U14" i="8"/>
  <c r="AA13" i="8"/>
  <c r="Y13" i="8" s="1"/>
  <c r="U13" i="8"/>
  <c r="AA12" i="8"/>
  <c r="AA11" i="8"/>
  <c r="Y11" i="8"/>
  <c r="W11" i="8"/>
  <c r="U11" i="8"/>
  <c r="AA10" i="8"/>
  <c r="Y10" i="8"/>
  <c r="W10" i="8"/>
  <c r="U10" i="8"/>
  <c r="AA9" i="8"/>
  <c r="Y9" i="8"/>
  <c r="W9" i="8"/>
  <c r="U9" i="8"/>
  <c r="AA8" i="8"/>
  <c r="Y8" i="8"/>
  <c r="W8" i="8"/>
  <c r="U8" i="8"/>
  <c r="AA7" i="8"/>
  <c r="Y7" i="8"/>
  <c r="W7" i="8"/>
  <c r="U7" i="8"/>
  <c r="AA117" i="7"/>
  <c r="Y117" i="7" s="1"/>
  <c r="U117" i="7"/>
  <c r="AA116" i="7"/>
  <c r="Y116" i="7" s="1"/>
  <c r="W116" i="7"/>
  <c r="U116" i="7"/>
  <c r="AA115" i="7"/>
  <c r="Y115" i="7" s="1"/>
  <c r="U115" i="7"/>
  <c r="AA114" i="7"/>
  <c r="Y114" i="7" s="1"/>
  <c r="W114" i="7"/>
  <c r="U114" i="7"/>
  <c r="AA113" i="7"/>
  <c r="Y113" i="7" s="1"/>
  <c r="U113" i="7"/>
  <c r="AA112" i="7"/>
  <c r="Y112" i="7" s="1"/>
  <c r="W112" i="7"/>
  <c r="U112" i="7"/>
  <c r="AA111" i="7"/>
  <c r="Y111" i="7" s="1"/>
  <c r="U111" i="7"/>
  <c r="AA110" i="7"/>
  <c r="Y110" i="7" s="1"/>
  <c r="U110" i="7"/>
  <c r="AA109" i="7"/>
  <c r="Y109" i="7" s="1"/>
  <c r="U109" i="7"/>
  <c r="AA108" i="7"/>
  <c r="Y108" i="7" s="1"/>
  <c r="W108" i="7"/>
  <c r="U108" i="7"/>
  <c r="AA107" i="7"/>
  <c r="Y107" i="7" s="1"/>
  <c r="U107" i="7"/>
  <c r="AA106" i="7"/>
  <c r="Y106" i="7" s="1"/>
  <c r="U106" i="7"/>
  <c r="AA105" i="7"/>
  <c r="Y105" i="7" s="1"/>
  <c r="U105" i="7"/>
  <c r="AA104" i="7"/>
  <c r="Y104" i="7" s="1"/>
  <c r="W104" i="7"/>
  <c r="U104" i="7"/>
  <c r="AA103" i="7"/>
  <c r="Y103" i="7" s="1"/>
  <c r="U103" i="7"/>
  <c r="AA102" i="7"/>
  <c r="Y102" i="7" s="1"/>
  <c r="W102" i="7"/>
  <c r="U102" i="7"/>
  <c r="AA101" i="7"/>
  <c r="Y101" i="7" s="1"/>
  <c r="U101" i="7"/>
  <c r="AA100" i="7"/>
  <c r="Y100" i="7" s="1"/>
  <c r="U100" i="7"/>
  <c r="AA99" i="7"/>
  <c r="Y99" i="7" s="1"/>
  <c r="U99" i="7"/>
  <c r="AA98" i="7"/>
  <c r="Y98" i="7" s="1"/>
  <c r="W98" i="7"/>
  <c r="U98" i="7"/>
  <c r="AA97" i="7"/>
  <c r="Y97" i="7" s="1"/>
  <c r="U97" i="7"/>
  <c r="AA96" i="7"/>
  <c r="Y96" i="7" s="1"/>
  <c r="W96" i="7"/>
  <c r="U96" i="7"/>
  <c r="AA95" i="7"/>
  <c r="Y95" i="7" s="1"/>
  <c r="U95" i="7"/>
  <c r="AA94" i="7"/>
  <c r="Y94" i="7" s="1"/>
  <c r="U94" i="7"/>
  <c r="AA93" i="7"/>
  <c r="Y93" i="7" s="1"/>
  <c r="U93" i="7"/>
  <c r="AA92" i="7"/>
  <c r="Y92" i="7" s="1"/>
  <c r="U92" i="7"/>
  <c r="AA91" i="7"/>
  <c r="Y91" i="7" s="1"/>
  <c r="U91" i="7"/>
  <c r="AA90" i="7"/>
  <c r="AA89" i="7"/>
  <c r="AA88" i="7"/>
  <c r="AA87" i="7"/>
  <c r="Y87" i="7" s="1"/>
  <c r="U87" i="7"/>
  <c r="AA86" i="7"/>
  <c r="Y86" i="7" s="1"/>
  <c r="W86" i="7"/>
  <c r="U86" i="7"/>
  <c r="AA85" i="7"/>
  <c r="Y85" i="7" s="1"/>
  <c r="U85" i="7"/>
  <c r="AA84" i="7"/>
  <c r="Y84" i="7" s="1"/>
  <c r="W84" i="7"/>
  <c r="U84" i="7"/>
  <c r="AA83" i="7"/>
  <c r="Y83" i="7" s="1"/>
  <c r="U83" i="7"/>
  <c r="AA82" i="7"/>
  <c r="AA81" i="7"/>
  <c r="AA80" i="7"/>
  <c r="Y80" i="7" s="1"/>
  <c r="U80" i="7"/>
  <c r="AA79" i="7"/>
  <c r="Y79" i="7" s="1"/>
  <c r="U79" i="7"/>
  <c r="AA78" i="7"/>
  <c r="Y78" i="7" s="1"/>
  <c r="U78" i="7"/>
  <c r="AA77" i="7"/>
  <c r="Y77" i="7" s="1"/>
  <c r="U77" i="7"/>
  <c r="AA76" i="7"/>
  <c r="Y76" i="7" s="1"/>
  <c r="U76" i="7"/>
  <c r="AA75" i="7"/>
  <c r="Y75" i="7" s="1"/>
  <c r="U75" i="7"/>
  <c r="AA74" i="7"/>
  <c r="Y74" i="7" s="1"/>
  <c r="U74" i="7"/>
  <c r="AA73" i="7"/>
  <c r="Y73" i="7" s="1"/>
  <c r="U73" i="7"/>
  <c r="AA72" i="7"/>
  <c r="Y72" i="7" s="1"/>
  <c r="W72" i="7"/>
  <c r="U72" i="7"/>
  <c r="AA71" i="7"/>
  <c r="Y71" i="7" s="1"/>
  <c r="U71" i="7"/>
  <c r="AA70" i="7"/>
  <c r="Y70" i="7" s="1"/>
  <c r="W70" i="7"/>
  <c r="U70" i="7"/>
  <c r="AA69" i="7"/>
  <c r="Y69" i="7" s="1"/>
  <c r="U69" i="7"/>
  <c r="AA68" i="7"/>
  <c r="Y68" i="7" s="1"/>
  <c r="W68" i="7"/>
  <c r="U68" i="7"/>
  <c r="AA67" i="7"/>
  <c r="Y67" i="7" s="1"/>
  <c r="U67" i="7"/>
  <c r="AA66" i="7"/>
  <c r="Y66" i="7" s="1"/>
  <c r="W66" i="7"/>
  <c r="U66" i="7"/>
  <c r="AA65" i="7"/>
  <c r="Y65" i="7" s="1"/>
  <c r="U65" i="7"/>
  <c r="AA61" i="7"/>
  <c r="Y61" i="7" s="1"/>
  <c r="Y89" i="7" s="1"/>
  <c r="U61" i="7"/>
  <c r="U89" i="7" s="1"/>
  <c r="AA60" i="7"/>
  <c r="Y60" i="7" s="1"/>
  <c r="U60" i="7"/>
  <c r="AA59" i="7"/>
  <c r="V59" i="7"/>
  <c r="AA58" i="7"/>
  <c r="AA57" i="7"/>
  <c r="Y57" i="7" s="1"/>
  <c r="Y90" i="7" s="1"/>
  <c r="U57" i="7"/>
  <c r="U90" i="7" s="1"/>
  <c r="AA56" i="7"/>
  <c r="Y56" i="7" s="1"/>
  <c r="U56" i="7"/>
  <c r="AA55" i="7"/>
  <c r="Y55" i="7" s="1"/>
  <c r="U55" i="7"/>
  <c r="AA54" i="7"/>
  <c r="Y54" i="7" s="1"/>
  <c r="W54" i="7"/>
  <c r="U54" i="7"/>
  <c r="AA53" i="7"/>
  <c r="Y53" i="7" s="1"/>
  <c r="U53" i="7"/>
  <c r="AA52" i="7"/>
  <c r="Y52" i="7" s="1"/>
  <c r="W52" i="7"/>
  <c r="U52" i="7"/>
  <c r="AA51" i="7"/>
  <c r="Y51" i="7" s="1"/>
  <c r="U51" i="7"/>
  <c r="AA50" i="7"/>
  <c r="Y50" i="7" s="1"/>
  <c r="Y88" i="7" s="1"/>
  <c r="U50" i="7"/>
  <c r="U88" i="7" s="1"/>
  <c r="AA49" i="7"/>
  <c r="Y49" i="7" s="1"/>
  <c r="Y81" i="7" s="1"/>
  <c r="U49" i="7"/>
  <c r="U81" i="7" s="1"/>
  <c r="AA48" i="7"/>
  <c r="Y48" i="7" s="1"/>
  <c r="U48" i="7"/>
  <c r="AA47" i="7"/>
  <c r="Y47" i="7" s="1"/>
  <c r="Y82" i="7" s="1"/>
  <c r="U47" i="7"/>
  <c r="U82" i="7" s="1"/>
  <c r="AA46" i="7"/>
  <c r="Y46" i="7" s="1"/>
  <c r="U46" i="7"/>
  <c r="AA45" i="7"/>
  <c r="Y45" i="7" s="1"/>
  <c r="U45" i="7"/>
  <c r="AA44" i="7"/>
  <c r="Y44" i="7" s="1"/>
  <c r="U44" i="7"/>
  <c r="AA43" i="7"/>
  <c r="Y43" i="7" s="1"/>
  <c r="U43" i="7"/>
  <c r="AA42" i="7"/>
  <c r="Y42" i="7" s="1"/>
  <c r="W42" i="7"/>
  <c r="U42" i="7"/>
  <c r="AA41" i="7"/>
  <c r="Y41" i="7" s="1"/>
  <c r="U41" i="7"/>
  <c r="AA40" i="7"/>
  <c r="Y40" i="7" s="1"/>
  <c r="W40" i="7"/>
  <c r="U40" i="7"/>
  <c r="AA39" i="7"/>
  <c r="Y39" i="7" s="1"/>
  <c r="U39" i="7"/>
  <c r="AA38" i="7"/>
  <c r="Y38" i="7" s="1"/>
  <c r="W38" i="7"/>
  <c r="U38" i="7"/>
  <c r="AA37" i="7"/>
  <c r="Y37" i="7" s="1"/>
  <c r="U37" i="7"/>
  <c r="AA36" i="7"/>
  <c r="Y36" i="7" s="1"/>
  <c r="W36" i="7"/>
  <c r="U36" i="7"/>
  <c r="AA35" i="7"/>
  <c r="Y35" i="7" s="1"/>
  <c r="U35" i="7"/>
  <c r="AA34" i="7"/>
  <c r="Y34" i="7" s="1"/>
  <c r="W34" i="7"/>
  <c r="U34" i="7"/>
  <c r="AA33" i="7"/>
  <c r="Y33" i="7" s="1"/>
  <c r="U33" i="7"/>
  <c r="AA32" i="7"/>
  <c r="Y32" i="7"/>
  <c r="W32" i="7"/>
  <c r="U32" i="7"/>
  <c r="AA31" i="7"/>
  <c r="Y31" i="7" s="1"/>
  <c r="W31" i="7"/>
  <c r="U31" i="7"/>
  <c r="AA30" i="7"/>
  <c r="Y30" i="7" s="1"/>
  <c r="W30" i="7"/>
  <c r="U30" i="7"/>
  <c r="AA29" i="7"/>
  <c r="Y29" i="7" s="1"/>
  <c r="W29" i="7"/>
  <c r="U29" i="7"/>
  <c r="AA28" i="7"/>
  <c r="Y28" i="7" s="1"/>
  <c r="W28" i="7"/>
  <c r="U28" i="7"/>
  <c r="AA27" i="7"/>
  <c r="Y27" i="7" s="1"/>
  <c r="W27" i="7"/>
  <c r="U27" i="7"/>
  <c r="AA26" i="7"/>
  <c r="Y26" i="7" s="1"/>
  <c r="W26" i="7"/>
  <c r="U26" i="7"/>
  <c r="AA25" i="7"/>
  <c r="Y25" i="7" s="1"/>
  <c r="W25" i="7"/>
  <c r="U25" i="7"/>
  <c r="AA24" i="7"/>
  <c r="Y24" i="7" s="1"/>
  <c r="W24" i="7"/>
  <c r="U24" i="7"/>
  <c r="AA23" i="7"/>
  <c r="Y23" i="7" s="1"/>
  <c r="W23" i="7"/>
  <c r="U23" i="7"/>
  <c r="AA22" i="7"/>
  <c r="Y22" i="7" s="1"/>
  <c r="W22" i="7"/>
  <c r="U22" i="7"/>
  <c r="AA21" i="7"/>
  <c r="Y21" i="7" s="1"/>
  <c r="W21" i="7"/>
  <c r="U21" i="7"/>
  <c r="AA20" i="7"/>
  <c r="Y20" i="7" s="1"/>
  <c r="U20" i="7"/>
  <c r="AA19" i="7"/>
  <c r="Y19" i="7" s="1"/>
  <c r="U19" i="7"/>
  <c r="AA18" i="7"/>
  <c r="Y18" i="7" s="1"/>
  <c r="U18" i="7"/>
  <c r="AA17" i="7"/>
  <c r="Y17" i="7" s="1"/>
  <c r="U17" i="7"/>
  <c r="AA16" i="7"/>
  <c r="Y16" i="7" s="1"/>
  <c r="U16" i="7"/>
  <c r="AA15" i="7"/>
  <c r="Y15" i="7" s="1"/>
  <c r="U15" i="7"/>
  <c r="AA14" i="7"/>
  <c r="Y14" i="7" s="1"/>
  <c r="U14" i="7"/>
  <c r="AA13" i="7"/>
  <c r="Y13" i="7" s="1"/>
  <c r="U13" i="7"/>
  <c r="AA12" i="7"/>
  <c r="AA11" i="7"/>
  <c r="Y11" i="7"/>
  <c r="W11" i="7"/>
  <c r="U11" i="7"/>
  <c r="AA10" i="7"/>
  <c r="Y10" i="7"/>
  <c r="W10" i="7"/>
  <c r="U10" i="7"/>
  <c r="AA9" i="7"/>
  <c r="Y9" i="7"/>
  <c r="W9" i="7"/>
  <c r="U9" i="7"/>
  <c r="AA8" i="7"/>
  <c r="Y8" i="7"/>
  <c r="W8" i="7"/>
  <c r="U8" i="7"/>
  <c r="AA7" i="7"/>
  <c r="Y7" i="7"/>
  <c r="W7" i="7"/>
  <c r="U7" i="7"/>
  <c r="AA117" i="6"/>
  <c r="Y117" i="6" s="1"/>
  <c r="U117" i="6"/>
  <c r="AA116" i="6"/>
  <c r="Y116" i="6" s="1"/>
  <c r="U116" i="6"/>
  <c r="AA115" i="6"/>
  <c r="Y115" i="6" s="1"/>
  <c r="U115" i="6"/>
  <c r="AA114" i="6"/>
  <c r="Y114" i="6" s="1"/>
  <c r="U114" i="6"/>
  <c r="AA113" i="6"/>
  <c r="Y113" i="6" s="1"/>
  <c r="U113" i="6"/>
  <c r="AA112" i="6"/>
  <c r="Y112" i="6" s="1"/>
  <c r="U112" i="6"/>
  <c r="AA111" i="6"/>
  <c r="Y111" i="6" s="1"/>
  <c r="U111" i="6"/>
  <c r="AA110" i="6"/>
  <c r="Y110" i="6" s="1"/>
  <c r="U110" i="6"/>
  <c r="AA109" i="6"/>
  <c r="Y109" i="6" s="1"/>
  <c r="U109" i="6"/>
  <c r="AA108" i="6"/>
  <c r="Y108" i="6" s="1"/>
  <c r="U108" i="6"/>
  <c r="AA107" i="6"/>
  <c r="Y107" i="6" s="1"/>
  <c r="U107" i="6"/>
  <c r="AA106" i="6"/>
  <c r="Y106" i="6" s="1"/>
  <c r="U106" i="6"/>
  <c r="AA105" i="6"/>
  <c r="Y105" i="6" s="1"/>
  <c r="U105" i="6"/>
  <c r="AA104" i="6"/>
  <c r="Y104" i="6" s="1"/>
  <c r="W104" i="6"/>
  <c r="U104" i="6"/>
  <c r="AA103" i="6"/>
  <c r="Y103" i="6" s="1"/>
  <c r="U103" i="6"/>
  <c r="AA102" i="6"/>
  <c r="Y102" i="6" s="1"/>
  <c r="U102" i="6"/>
  <c r="AA101" i="6"/>
  <c r="Y101" i="6" s="1"/>
  <c r="U101" i="6"/>
  <c r="AA100" i="6"/>
  <c r="Y100" i="6" s="1"/>
  <c r="U100" i="6"/>
  <c r="AA99" i="6"/>
  <c r="Y99" i="6" s="1"/>
  <c r="U99" i="6"/>
  <c r="AA98" i="6"/>
  <c r="Y98" i="6" s="1"/>
  <c r="U98" i="6"/>
  <c r="AA97" i="6"/>
  <c r="Y97" i="6" s="1"/>
  <c r="U97" i="6"/>
  <c r="AA96" i="6"/>
  <c r="Y96" i="6" s="1"/>
  <c r="U96" i="6"/>
  <c r="AA95" i="6"/>
  <c r="Y95" i="6" s="1"/>
  <c r="U95" i="6"/>
  <c r="AA94" i="6"/>
  <c r="Y94" i="6" s="1"/>
  <c r="U94" i="6"/>
  <c r="AA93" i="6"/>
  <c r="Y93" i="6" s="1"/>
  <c r="U93" i="6"/>
  <c r="AA92" i="6"/>
  <c r="Y92" i="6" s="1"/>
  <c r="U92" i="6"/>
  <c r="AA91" i="6"/>
  <c r="Y91" i="6" s="1"/>
  <c r="U91" i="6"/>
  <c r="AA90" i="6"/>
  <c r="AA89" i="6"/>
  <c r="AA88" i="6"/>
  <c r="AA87" i="6"/>
  <c r="Y87" i="6" s="1"/>
  <c r="U87" i="6"/>
  <c r="AA86" i="6"/>
  <c r="Y86" i="6" s="1"/>
  <c r="U86" i="6"/>
  <c r="AA85" i="6"/>
  <c r="Y85" i="6" s="1"/>
  <c r="U85" i="6"/>
  <c r="AA84" i="6"/>
  <c r="Y84" i="6" s="1"/>
  <c r="U84" i="6"/>
  <c r="AA83" i="6"/>
  <c r="Y83" i="6" s="1"/>
  <c r="U83" i="6"/>
  <c r="AA82" i="6"/>
  <c r="AA81" i="6"/>
  <c r="AA80" i="6"/>
  <c r="Y80" i="6" s="1"/>
  <c r="U80" i="6"/>
  <c r="AA79" i="6"/>
  <c r="Y79" i="6" s="1"/>
  <c r="W79" i="6"/>
  <c r="U79" i="6"/>
  <c r="AA78" i="6"/>
  <c r="Y78" i="6" s="1"/>
  <c r="U78" i="6"/>
  <c r="AA77" i="6"/>
  <c r="Y77" i="6" s="1"/>
  <c r="W77" i="6"/>
  <c r="U77" i="6"/>
  <c r="AA76" i="6"/>
  <c r="Y76" i="6" s="1"/>
  <c r="U76" i="6"/>
  <c r="AA75" i="6"/>
  <c r="Y75" i="6" s="1"/>
  <c r="W75" i="6"/>
  <c r="U75" i="6"/>
  <c r="AA74" i="6"/>
  <c r="Y74" i="6" s="1"/>
  <c r="U74" i="6"/>
  <c r="AA73" i="6"/>
  <c r="Y73" i="6" s="1"/>
  <c r="U73" i="6"/>
  <c r="AA72" i="6"/>
  <c r="Y72" i="6" s="1"/>
  <c r="U72" i="6"/>
  <c r="AA71" i="6"/>
  <c r="Y71" i="6" s="1"/>
  <c r="W71" i="6"/>
  <c r="U71" i="6"/>
  <c r="AA70" i="6"/>
  <c r="Y70" i="6" s="1"/>
  <c r="U70" i="6"/>
  <c r="AA69" i="6"/>
  <c r="Y69" i="6" s="1"/>
  <c r="U69" i="6"/>
  <c r="AA68" i="6"/>
  <c r="Y68" i="6" s="1"/>
  <c r="U68" i="6"/>
  <c r="AA67" i="6"/>
  <c r="Y67" i="6" s="1"/>
  <c r="U67" i="6"/>
  <c r="AA66" i="6"/>
  <c r="Y66" i="6" s="1"/>
  <c r="U66" i="6"/>
  <c r="AA65" i="6"/>
  <c r="Y65" i="6" s="1"/>
  <c r="U65" i="6"/>
  <c r="AA61" i="6"/>
  <c r="Y61" i="6" s="1"/>
  <c r="Y89" i="6" s="1"/>
  <c r="U61" i="6"/>
  <c r="U89" i="6" s="1"/>
  <c r="AA60" i="6"/>
  <c r="Y60" i="6" s="1"/>
  <c r="U60" i="6"/>
  <c r="AA59" i="6"/>
  <c r="V59" i="6"/>
  <c r="AA58" i="6"/>
  <c r="AA57" i="6"/>
  <c r="Y57" i="6" s="1"/>
  <c r="Y90" i="6" s="1"/>
  <c r="U57" i="6"/>
  <c r="U90" i="6" s="1"/>
  <c r="AA56" i="6"/>
  <c r="Y56" i="6" s="1"/>
  <c r="U56" i="6"/>
  <c r="AA55" i="6"/>
  <c r="Y55" i="6" s="1"/>
  <c r="U55" i="6"/>
  <c r="AA54" i="6"/>
  <c r="Y54" i="6" s="1"/>
  <c r="U54" i="6"/>
  <c r="AA53" i="6"/>
  <c r="Y53" i="6" s="1"/>
  <c r="U53" i="6"/>
  <c r="AA52" i="6"/>
  <c r="Y52" i="6" s="1"/>
  <c r="U52" i="6"/>
  <c r="AA51" i="6"/>
  <c r="Y51" i="6" s="1"/>
  <c r="U51" i="6"/>
  <c r="AA50" i="6"/>
  <c r="Y50" i="6" s="1"/>
  <c r="Y88" i="6" s="1"/>
  <c r="U50" i="6"/>
  <c r="U88" i="6" s="1"/>
  <c r="AA49" i="6"/>
  <c r="Y49" i="6" s="1"/>
  <c r="Y81" i="6" s="1"/>
  <c r="U49" i="6"/>
  <c r="U81" i="6" s="1"/>
  <c r="AA48" i="6"/>
  <c r="Y48" i="6" s="1"/>
  <c r="U48" i="6"/>
  <c r="AA47" i="6"/>
  <c r="Y47" i="6" s="1"/>
  <c r="Y82" i="6" s="1"/>
  <c r="U47" i="6"/>
  <c r="U82" i="6" s="1"/>
  <c r="AA46" i="6"/>
  <c r="Y46" i="6" s="1"/>
  <c r="U46" i="6"/>
  <c r="AA45" i="6"/>
  <c r="Y45" i="6" s="1"/>
  <c r="U45" i="6"/>
  <c r="AA44" i="6"/>
  <c r="Y44" i="6" s="1"/>
  <c r="U44" i="6"/>
  <c r="AA43" i="6"/>
  <c r="Y43" i="6" s="1"/>
  <c r="U43" i="6"/>
  <c r="AA42" i="6"/>
  <c r="Y42" i="6" s="1"/>
  <c r="U42" i="6"/>
  <c r="AA41" i="6"/>
  <c r="Y41" i="6" s="1"/>
  <c r="U41" i="6"/>
  <c r="AA40" i="6"/>
  <c r="Y40" i="6" s="1"/>
  <c r="W40" i="6"/>
  <c r="U40" i="6"/>
  <c r="AA39" i="6"/>
  <c r="Y39" i="6" s="1"/>
  <c r="U39" i="6"/>
  <c r="AA38" i="6"/>
  <c r="Y38" i="6" s="1"/>
  <c r="W38" i="6"/>
  <c r="U38" i="6"/>
  <c r="AA37" i="6"/>
  <c r="Y37" i="6" s="1"/>
  <c r="U37" i="6"/>
  <c r="AA36" i="6"/>
  <c r="Y36" i="6" s="1"/>
  <c r="W36" i="6"/>
  <c r="U36" i="6"/>
  <c r="AA35" i="6"/>
  <c r="Y35" i="6" s="1"/>
  <c r="U35" i="6"/>
  <c r="AA34" i="6"/>
  <c r="Y34" i="6" s="1"/>
  <c r="W34" i="6"/>
  <c r="U34" i="6"/>
  <c r="AA33" i="6"/>
  <c r="Y33" i="6" s="1"/>
  <c r="U33" i="6"/>
  <c r="AA32" i="6"/>
  <c r="Y32" i="6"/>
  <c r="W32" i="6"/>
  <c r="U32" i="6"/>
  <c r="AA31" i="6"/>
  <c r="Y31" i="6"/>
  <c r="W31" i="6"/>
  <c r="U31" i="6"/>
  <c r="AA30" i="6"/>
  <c r="Y30" i="6" s="1"/>
  <c r="U30" i="6"/>
  <c r="AA29" i="6"/>
  <c r="Y29" i="6" s="1"/>
  <c r="U29" i="6"/>
  <c r="AA28" i="6"/>
  <c r="Y28" i="6" s="1"/>
  <c r="U28" i="6"/>
  <c r="AA27" i="6"/>
  <c r="Y27" i="6" s="1"/>
  <c r="U27" i="6"/>
  <c r="AA26" i="6"/>
  <c r="Y26" i="6" s="1"/>
  <c r="U26" i="6"/>
  <c r="AA25" i="6"/>
  <c r="Y25" i="6" s="1"/>
  <c r="U25" i="6"/>
  <c r="AA24" i="6"/>
  <c r="Y24" i="6" s="1"/>
  <c r="U24" i="6"/>
  <c r="AA23" i="6"/>
  <c r="Y23" i="6" s="1"/>
  <c r="U23" i="6"/>
  <c r="AA22" i="6"/>
  <c r="Y22" i="6" s="1"/>
  <c r="U22" i="6"/>
  <c r="AA21" i="6"/>
  <c r="Y21" i="6" s="1"/>
  <c r="U21" i="6"/>
  <c r="AA20" i="6"/>
  <c r="Y20" i="6" s="1"/>
  <c r="U20" i="6"/>
  <c r="AA19" i="6"/>
  <c r="Y19" i="6" s="1"/>
  <c r="U19" i="6"/>
  <c r="AA18" i="6"/>
  <c r="Y18" i="6" s="1"/>
  <c r="U18" i="6"/>
  <c r="AA17" i="6"/>
  <c r="Y17" i="6" s="1"/>
  <c r="U17" i="6"/>
  <c r="AA16" i="6"/>
  <c r="Y16" i="6" s="1"/>
  <c r="U16" i="6"/>
  <c r="AA15" i="6"/>
  <c r="Y15" i="6" s="1"/>
  <c r="U15" i="6"/>
  <c r="AA14" i="6"/>
  <c r="Y14" i="6" s="1"/>
  <c r="U14" i="6"/>
  <c r="AA13" i="6"/>
  <c r="Y13" i="6" s="1"/>
  <c r="U13" i="6"/>
  <c r="AA12" i="6"/>
  <c r="AA11" i="6"/>
  <c r="Y11" i="6"/>
  <c r="W11" i="6"/>
  <c r="U11" i="6"/>
  <c r="AA10" i="6"/>
  <c r="Y10" i="6"/>
  <c r="W10" i="6"/>
  <c r="U10" i="6"/>
  <c r="AA9" i="6"/>
  <c r="Y9" i="6"/>
  <c r="W9" i="6"/>
  <c r="U9" i="6"/>
  <c r="AA8" i="6"/>
  <c r="Y8" i="6"/>
  <c r="W8" i="6"/>
  <c r="U8" i="6"/>
  <c r="AA7" i="6"/>
  <c r="Y7" i="6"/>
  <c r="W7" i="6"/>
  <c r="U7" i="6"/>
  <c r="W16" i="22" l="1"/>
  <c r="W110" i="38"/>
  <c r="W109" i="38"/>
  <c r="W107" i="38"/>
  <c r="W105" i="38"/>
  <c r="W102" i="38"/>
  <c r="W100" i="38"/>
  <c r="W94" i="38"/>
  <c r="W78" i="38"/>
  <c r="W66" i="38"/>
  <c r="W61" i="38"/>
  <c r="W89" i="38" s="1"/>
  <c r="W57" i="38"/>
  <c r="W90" i="38" s="1"/>
  <c r="W53" i="38"/>
  <c r="W49" i="38"/>
  <c r="W81" i="38" s="1"/>
  <c r="W47" i="38"/>
  <c r="W82" i="38" s="1"/>
  <c r="W45" i="38"/>
  <c r="W43" i="38"/>
  <c r="W41" i="38"/>
  <c r="W39" i="38"/>
  <c r="W37" i="38"/>
  <c r="W35" i="38"/>
  <c r="W33" i="38"/>
  <c r="W32" i="38"/>
  <c r="W31" i="38"/>
  <c r="W20" i="38"/>
  <c r="W18" i="38"/>
  <c r="W16" i="38"/>
  <c r="W80" i="38"/>
  <c r="W84" i="38"/>
  <c r="W86" i="38"/>
  <c r="W91" i="38"/>
  <c r="W93" i="38"/>
  <c r="W95" i="38"/>
  <c r="W97" i="38"/>
  <c r="W99" i="38"/>
  <c r="W101" i="38"/>
  <c r="W103" i="38"/>
  <c r="W34" i="38"/>
  <c r="W36" i="38"/>
  <c r="W38" i="38"/>
  <c r="W40" i="38"/>
  <c r="W42" i="38"/>
  <c r="W44" i="38"/>
  <c r="W46" i="38"/>
  <c r="W48" i="38"/>
  <c r="W50" i="38"/>
  <c r="W88" i="38" s="1"/>
  <c r="W52" i="38"/>
  <c r="W54" i="38"/>
  <c r="W56" i="38"/>
  <c r="W60" i="38"/>
  <c r="W65" i="38"/>
  <c r="W67" i="38"/>
  <c r="W69" i="38"/>
  <c r="W71" i="38"/>
  <c r="W73" i="38"/>
  <c r="W75" i="38"/>
  <c r="W77" i="38"/>
  <c r="W83" i="38"/>
  <c r="W85" i="38"/>
  <c r="W87" i="38"/>
  <c r="W110" i="37"/>
  <c r="W109" i="37"/>
  <c r="W107" i="37"/>
  <c r="W105" i="37"/>
  <c r="W91" i="37"/>
  <c r="W80" i="37"/>
  <c r="W66" i="37"/>
  <c r="W61" i="37"/>
  <c r="W89" i="37" s="1"/>
  <c r="W57" i="37"/>
  <c r="W90" i="37" s="1"/>
  <c r="W53" i="37"/>
  <c r="W47" i="37"/>
  <c r="W82" i="37" s="1"/>
  <c r="W45" i="37"/>
  <c r="W43" i="37"/>
  <c r="W41" i="37"/>
  <c r="W39" i="37"/>
  <c r="W37" i="37"/>
  <c r="W35" i="37"/>
  <c r="W33" i="37"/>
  <c r="W32" i="37"/>
  <c r="W31" i="37"/>
  <c r="W20" i="37"/>
  <c r="W18" i="37"/>
  <c r="W16" i="37"/>
  <c r="W34" i="37"/>
  <c r="W36" i="37"/>
  <c r="W38" i="37"/>
  <c r="W40" i="37"/>
  <c r="W42" i="37"/>
  <c r="W44" i="37"/>
  <c r="W46" i="37"/>
  <c r="W48" i="37"/>
  <c r="W50" i="37"/>
  <c r="W88" i="37" s="1"/>
  <c r="W52" i="37"/>
  <c r="W54" i="37"/>
  <c r="W56" i="37"/>
  <c r="W60" i="37"/>
  <c r="W65" i="37"/>
  <c r="W67" i="37"/>
  <c r="W69" i="37"/>
  <c r="W71" i="37"/>
  <c r="W73" i="37"/>
  <c r="W75" i="37"/>
  <c r="W77" i="37"/>
  <c r="W79" i="37"/>
  <c r="W83" i="37"/>
  <c r="W85" i="37"/>
  <c r="W87" i="37"/>
  <c r="W92" i="37"/>
  <c r="W94" i="37"/>
  <c r="W96" i="37"/>
  <c r="W98" i="37"/>
  <c r="W100" i="37"/>
  <c r="W102" i="37"/>
  <c r="W110" i="36"/>
  <c r="W109" i="36"/>
  <c r="W107" i="36"/>
  <c r="W106" i="36"/>
  <c r="W105" i="36"/>
  <c r="W102" i="36"/>
  <c r="W94" i="36"/>
  <c r="W92" i="36"/>
  <c r="W84" i="36"/>
  <c r="W77" i="36"/>
  <c r="W69" i="36"/>
  <c r="W67" i="36"/>
  <c r="W65" i="36"/>
  <c r="W60" i="36"/>
  <c r="W56" i="36"/>
  <c r="W54" i="36"/>
  <c r="W52" i="36"/>
  <c r="W50" i="36"/>
  <c r="W88" i="36" s="1"/>
  <c r="W48" i="36"/>
  <c r="W46" i="36"/>
  <c r="W44" i="36"/>
  <c r="W40" i="36"/>
  <c r="W38" i="36"/>
  <c r="W36" i="36"/>
  <c r="W34" i="36"/>
  <c r="W32" i="36"/>
  <c r="W31" i="36"/>
  <c r="W30" i="36"/>
  <c r="W29" i="36"/>
  <c r="W28" i="36"/>
  <c r="W27" i="36"/>
  <c r="W26" i="36"/>
  <c r="W25" i="36"/>
  <c r="W24" i="36"/>
  <c r="W23" i="36"/>
  <c r="W22" i="36"/>
  <c r="W21" i="36"/>
  <c r="W20" i="36"/>
  <c r="W18" i="36"/>
  <c r="W16" i="36"/>
  <c r="W15" i="36"/>
  <c r="W14" i="36"/>
  <c r="W33" i="36"/>
  <c r="W35" i="36"/>
  <c r="W37" i="36"/>
  <c r="W39" i="36"/>
  <c r="W41" i="36"/>
  <c r="W43" i="36"/>
  <c r="W45" i="36"/>
  <c r="W47" i="36"/>
  <c r="W82" i="36" s="1"/>
  <c r="W49" i="36"/>
  <c r="W81" i="36" s="1"/>
  <c r="W51" i="36"/>
  <c r="W53" i="36"/>
  <c r="W55" i="36"/>
  <c r="W57" i="36"/>
  <c r="W90" i="36" s="1"/>
  <c r="W61" i="36"/>
  <c r="W89" i="36" s="1"/>
  <c r="W66" i="36"/>
  <c r="W68" i="36"/>
  <c r="W70" i="36"/>
  <c r="W72" i="36"/>
  <c r="W74" i="36"/>
  <c r="W76" i="36"/>
  <c r="W78" i="36"/>
  <c r="W80" i="36"/>
  <c r="W91" i="36"/>
  <c r="W93" i="36"/>
  <c r="W95" i="36"/>
  <c r="W97" i="36"/>
  <c r="W99" i="36"/>
  <c r="W101" i="36"/>
  <c r="W103" i="36"/>
  <c r="W83" i="36"/>
  <c r="W85" i="36"/>
  <c r="W87" i="36"/>
  <c r="W110" i="35"/>
  <c r="W108" i="35"/>
  <c r="W106" i="35"/>
  <c r="W102" i="35"/>
  <c r="W100" i="35"/>
  <c r="W96" i="35"/>
  <c r="W94" i="35"/>
  <c r="W92" i="35"/>
  <c r="W85" i="35"/>
  <c r="W69" i="35"/>
  <c r="W67" i="35"/>
  <c r="W65" i="35"/>
  <c r="W60" i="35"/>
  <c r="W56" i="35"/>
  <c r="W54" i="35"/>
  <c r="W50" i="35"/>
  <c r="W88" i="35" s="1"/>
  <c r="W48" i="35"/>
  <c r="W46" i="35"/>
  <c r="W44" i="35"/>
  <c r="W42" i="35"/>
  <c r="W28" i="35"/>
  <c r="W27" i="35"/>
  <c r="W26" i="35"/>
  <c r="W25" i="35"/>
  <c r="W23" i="35"/>
  <c r="W22" i="35"/>
  <c r="W21" i="35"/>
  <c r="W20" i="35"/>
  <c r="W19" i="35"/>
  <c r="W18" i="35"/>
  <c r="W17" i="35"/>
  <c r="W16" i="35"/>
  <c r="W15" i="35"/>
  <c r="W14" i="35"/>
  <c r="W13" i="35"/>
  <c r="W33" i="35"/>
  <c r="W35" i="35"/>
  <c r="W37" i="35"/>
  <c r="W39" i="35"/>
  <c r="W41" i="35"/>
  <c r="W43" i="35"/>
  <c r="W45" i="35"/>
  <c r="W47" i="35"/>
  <c r="W82" i="35" s="1"/>
  <c r="W49" i="35"/>
  <c r="W81" i="35" s="1"/>
  <c r="W51" i="35"/>
  <c r="W53" i="35"/>
  <c r="W55" i="35"/>
  <c r="W57" i="35"/>
  <c r="W90" i="35" s="1"/>
  <c r="W61" i="35"/>
  <c r="W89" i="35" s="1"/>
  <c r="W66" i="35"/>
  <c r="W68" i="35"/>
  <c r="W70" i="35"/>
  <c r="W72" i="35"/>
  <c r="W74" i="35"/>
  <c r="W76" i="35"/>
  <c r="W78" i="35"/>
  <c r="W80" i="35"/>
  <c r="W84" i="35"/>
  <c r="W86" i="35"/>
  <c r="W91" i="35"/>
  <c r="W93" i="35"/>
  <c r="W95" i="35"/>
  <c r="W97" i="35"/>
  <c r="W99" i="35"/>
  <c r="W101" i="35"/>
  <c r="W103" i="35"/>
  <c r="W105" i="35"/>
  <c r="W107" i="35"/>
  <c r="W109" i="35"/>
  <c r="W111" i="35"/>
  <c r="W110" i="34"/>
  <c r="W109" i="34"/>
  <c r="W107" i="34"/>
  <c r="W105" i="34"/>
  <c r="W100" i="34"/>
  <c r="W94" i="34"/>
  <c r="W92" i="34"/>
  <c r="W77" i="34"/>
  <c r="W67" i="34"/>
  <c r="W65" i="34"/>
  <c r="W60" i="34"/>
  <c r="W56" i="34"/>
  <c r="W50" i="34"/>
  <c r="W88" i="34" s="1"/>
  <c r="W48" i="34"/>
  <c r="W46" i="34"/>
  <c r="W44" i="34"/>
  <c r="W42" i="34"/>
  <c r="W40" i="34"/>
  <c r="W38" i="34"/>
  <c r="W36" i="34"/>
  <c r="W34" i="34"/>
  <c r="W32" i="34"/>
  <c r="W20" i="34"/>
  <c r="W18" i="34"/>
  <c r="W16" i="34"/>
  <c r="W25" i="34"/>
  <c r="W27" i="34"/>
  <c r="W29" i="34"/>
  <c r="W31" i="34"/>
  <c r="W33" i="34"/>
  <c r="W35" i="34"/>
  <c r="W37" i="34"/>
  <c r="W39" i="34"/>
  <c r="W41" i="34"/>
  <c r="W43" i="34"/>
  <c r="W45" i="34"/>
  <c r="W47" i="34"/>
  <c r="W82" i="34" s="1"/>
  <c r="W49" i="34"/>
  <c r="W81" i="34" s="1"/>
  <c r="W51" i="34"/>
  <c r="W53" i="34"/>
  <c r="W55" i="34"/>
  <c r="W57" i="34"/>
  <c r="W90" i="34" s="1"/>
  <c r="W61" i="34"/>
  <c r="W89" i="34" s="1"/>
  <c r="W66" i="34"/>
  <c r="W68" i="34"/>
  <c r="W70" i="34"/>
  <c r="W72" i="34"/>
  <c r="W74" i="34"/>
  <c r="W76" i="34"/>
  <c r="W78" i="34"/>
  <c r="W80" i="34"/>
  <c r="W84" i="34"/>
  <c r="W86" i="34"/>
  <c r="W91" i="34"/>
  <c r="W93" i="34"/>
  <c r="W83" i="34"/>
  <c r="W85" i="34"/>
  <c r="W87" i="34"/>
  <c r="W110" i="33"/>
  <c r="W109" i="33"/>
  <c r="W107" i="33"/>
  <c r="W105" i="33"/>
  <c r="W91" i="33"/>
  <c r="W80" i="33"/>
  <c r="W66" i="33"/>
  <c r="W61" i="33"/>
  <c r="W89" i="33" s="1"/>
  <c r="W57" i="33"/>
  <c r="W90" i="33" s="1"/>
  <c r="W53" i="33"/>
  <c r="W49" i="33"/>
  <c r="W81" i="33" s="1"/>
  <c r="W45" i="33"/>
  <c r="W43" i="33"/>
  <c r="W41" i="33"/>
  <c r="W39" i="33"/>
  <c r="W37" i="33"/>
  <c r="W35" i="33"/>
  <c r="W33" i="33"/>
  <c r="W32" i="33"/>
  <c r="W31" i="33"/>
  <c r="W20" i="33"/>
  <c r="W18" i="33"/>
  <c r="W16" i="33"/>
  <c r="W34" i="33"/>
  <c r="W36" i="33"/>
  <c r="W38" i="33"/>
  <c r="W40" i="33"/>
  <c r="W42" i="33"/>
  <c r="W44" i="33"/>
  <c r="W46" i="33"/>
  <c r="W48" i="33"/>
  <c r="W50" i="33"/>
  <c r="W88" i="33" s="1"/>
  <c r="W52" i="33"/>
  <c r="W54" i="33"/>
  <c r="W56" i="33"/>
  <c r="W60" i="33"/>
  <c r="W65" i="33"/>
  <c r="W67" i="33"/>
  <c r="W69" i="33"/>
  <c r="W71" i="33"/>
  <c r="W73" i="33"/>
  <c r="W75" i="33"/>
  <c r="W77" i="33"/>
  <c r="W79" i="33"/>
  <c r="W83" i="33"/>
  <c r="W85" i="33"/>
  <c r="W87" i="33"/>
  <c r="W92" i="33"/>
  <c r="W94" i="33"/>
  <c r="W96" i="33"/>
  <c r="W98" i="33"/>
  <c r="W100" i="33"/>
  <c r="W102" i="33"/>
  <c r="W104" i="33"/>
  <c r="W110" i="32"/>
  <c r="W109" i="32"/>
  <c r="W107" i="32"/>
  <c r="W105" i="32"/>
  <c r="W95" i="32"/>
  <c r="W93" i="32"/>
  <c r="W91" i="32"/>
  <c r="W84" i="32"/>
  <c r="W80" i="32"/>
  <c r="W72" i="32"/>
  <c r="W66" i="32"/>
  <c r="W61" i="32"/>
  <c r="W89" i="32" s="1"/>
  <c r="W57" i="32"/>
  <c r="W90" i="32" s="1"/>
  <c r="W55" i="32"/>
  <c r="W51" i="32"/>
  <c r="W49" i="32"/>
  <c r="W81" i="32" s="1"/>
  <c r="W47" i="32"/>
  <c r="W82" i="32" s="1"/>
  <c r="W45" i="32"/>
  <c r="W43" i="32"/>
  <c r="W41" i="32"/>
  <c r="W39" i="32"/>
  <c r="W37" i="32"/>
  <c r="W35" i="32"/>
  <c r="W32" i="32"/>
  <c r="W31" i="32"/>
  <c r="W30" i="32"/>
  <c r="W28" i="32"/>
  <c r="W27" i="32"/>
  <c r="W26" i="32"/>
  <c r="W25" i="32"/>
  <c r="W24" i="32"/>
  <c r="W23" i="32"/>
  <c r="W22" i="32"/>
  <c r="W21" i="32"/>
  <c r="W20" i="32"/>
  <c r="W19" i="32"/>
  <c r="W18" i="32"/>
  <c r="W17" i="32"/>
  <c r="W16" i="32"/>
  <c r="W15" i="32"/>
  <c r="W14" i="32"/>
  <c r="W13" i="32"/>
  <c r="W34" i="32"/>
  <c r="W36" i="32"/>
  <c r="W38" i="32"/>
  <c r="W40" i="32"/>
  <c r="W42" i="32"/>
  <c r="W44" i="32"/>
  <c r="W46" i="32"/>
  <c r="W48" i="32"/>
  <c r="W50" i="32"/>
  <c r="W88" i="32" s="1"/>
  <c r="W52" i="32"/>
  <c r="W54" i="32"/>
  <c r="W56" i="32"/>
  <c r="W60" i="32"/>
  <c r="W65" i="32"/>
  <c r="W67" i="32"/>
  <c r="W69" i="32"/>
  <c r="W71" i="32"/>
  <c r="W73" i="32"/>
  <c r="W75" i="32"/>
  <c r="W77" i="32"/>
  <c r="W79" i="32"/>
  <c r="W83" i="32"/>
  <c r="W85" i="32"/>
  <c r="W87" i="32"/>
  <c r="W92" i="32"/>
  <c r="W94" i="32"/>
  <c r="W96" i="32"/>
  <c r="W98" i="32"/>
  <c r="W100" i="32"/>
  <c r="W102" i="32"/>
  <c r="W104" i="32"/>
  <c r="W106" i="32"/>
  <c r="W110" i="31"/>
  <c r="W107" i="31"/>
  <c r="W106" i="31"/>
  <c r="W105" i="31"/>
  <c r="W102" i="31"/>
  <c r="W100" i="31"/>
  <c r="W98" i="31"/>
  <c r="W97" i="31"/>
  <c r="W96" i="31"/>
  <c r="W95" i="31"/>
  <c r="W94" i="31"/>
  <c r="W93" i="31"/>
  <c r="W92" i="31"/>
  <c r="W87" i="31"/>
  <c r="W85" i="31"/>
  <c r="W83" i="31"/>
  <c r="W69" i="31"/>
  <c r="W67" i="31"/>
  <c r="W65" i="31"/>
  <c r="W60" i="31"/>
  <c r="W56" i="31"/>
  <c r="W54" i="31"/>
  <c r="W52" i="31"/>
  <c r="W50" i="31"/>
  <c r="W88" i="31" s="1"/>
  <c r="W48" i="31"/>
  <c r="W46" i="31"/>
  <c r="W44" i="31"/>
  <c r="W42" i="31"/>
  <c r="W30" i="31"/>
  <c r="W28" i="31"/>
  <c r="W26" i="31"/>
  <c r="W24" i="31"/>
  <c r="W22" i="31"/>
  <c r="W21" i="31"/>
  <c r="W20" i="31"/>
  <c r="W19" i="31"/>
  <c r="W18" i="31"/>
  <c r="W17" i="31"/>
  <c r="W16" i="31"/>
  <c r="W15" i="31"/>
  <c r="W14" i="31"/>
  <c r="W13" i="31"/>
  <c r="W23" i="31"/>
  <c r="W25" i="31"/>
  <c r="W27" i="31"/>
  <c r="W29" i="31"/>
  <c r="W31" i="31"/>
  <c r="W33" i="31"/>
  <c r="W35" i="31"/>
  <c r="W37" i="31"/>
  <c r="W39" i="31"/>
  <c r="W41" i="31"/>
  <c r="W43" i="31"/>
  <c r="W45" i="31"/>
  <c r="W47" i="31"/>
  <c r="W82" i="31" s="1"/>
  <c r="W49" i="31"/>
  <c r="W81" i="31" s="1"/>
  <c r="W51" i="31"/>
  <c r="W53" i="31"/>
  <c r="W55" i="31"/>
  <c r="W57" i="31"/>
  <c r="W90" i="31" s="1"/>
  <c r="W61" i="31"/>
  <c r="W89" i="31" s="1"/>
  <c r="W66" i="31"/>
  <c r="W68" i="31"/>
  <c r="W70" i="31"/>
  <c r="W72" i="31"/>
  <c r="W74" i="31"/>
  <c r="W76" i="31"/>
  <c r="W78" i="31"/>
  <c r="W80" i="31"/>
  <c r="W84" i="31"/>
  <c r="W86" i="31"/>
  <c r="W91" i="31"/>
  <c r="W110" i="30"/>
  <c r="W109" i="30"/>
  <c r="W107" i="30"/>
  <c r="W102" i="30"/>
  <c r="W100" i="30"/>
  <c r="W94" i="30"/>
  <c r="W56" i="30"/>
  <c r="W52" i="30"/>
  <c r="W50" i="30"/>
  <c r="W88" i="30" s="1"/>
  <c r="W48" i="30"/>
  <c r="W46" i="30"/>
  <c r="W44" i="30"/>
  <c r="W42" i="30"/>
  <c r="W40" i="30"/>
  <c r="W38" i="30"/>
  <c r="W36" i="30"/>
  <c r="W34" i="30"/>
  <c r="W20" i="30"/>
  <c r="W18" i="30"/>
  <c r="W16" i="30"/>
  <c r="W33" i="30"/>
  <c r="W35" i="30"/>
  <c r="W37" i="30"/>
  <c r="W39" i="30"/>
  <c r="W41" i="30"/>
  <c r="W43" i="30"/>
  <c r="W45" i="30"/>
  <c r="W47" i="30"/>
  <c r="W82" i="30" s="1"/>
  <c r="W49" i="30"/>
  <c r="W81" i="30" s="1"/>
  <c r="W51" i="30"/>
  <c r="W53" i="30"/>
  <c r="W55" i="30"/>
  <c r="W57" i="30"/>
  <c r="W90" i="30" s="1"/>
  <c r="W61" i="30"/>
  <c r="W89" i="30" s="1"/>
  <c r="W66" i="30"/>
  <c r="W68" i="30"/>
  <c r="W70" i="30"/>
  <c r="W72" i="30"/>
  <c r="W74" i="30"/>
  <c r="W76" i="30"/>
  <c r="W78" i="30"/>
  <c r="W80" i="30"/>
  <c r="W91" i="30"/>
  <c r="W93" i="30"/>
  <c r="W95" i="30"/>
  <c r="W97" i="30"/>
  <c r="W99" i="30"/>
  <c r="W101" i="30"/>
  <c r="W103" i="30"/>
  <c r="W105" i="30"/>
  <c r="W60" i="30"/>
  <c r="W65" i="30"/>
  <c r="W67" i="30"/>
  <c r="W69" i="30"/>
  <c r="W71" i="30"/>
  <c r="W73" i="30"/>
  <c r="W75" i="30"/>
  <c r="W77" i="30"/>
  <c r="W79" i="30"/>
  <c r="W83" i="30"/>
  <c r="W85" i="30"/>
  <c r="W87" i="30"/>
  <c r="W106" i="30"/>
  <c r="W110" i="29"/>
  <c r="W109" i="29"/>
  <c r="W106" i="29"/>
  <c r="W102" i="29"/>
  <c r="W100" i="29"/>
  <c r="W94" i="29"/>
  <c r="W77" i="29"/>
  <c r="W69" i="29"/>
  <c r="W67" i="29"/>
  <c r="W65" i="29"/>
  <c r="W60" i="29"/>
  <c r="W56" i="29"/>
  <c r="W54" i="29"/>
  <c r="W52" i="29"/>
  <c r="W50" i="29"/>
  <c r="W88" i="29" s="1"/>
  <c r="W48" i="29"/>
  <c r="W46" i="29"/>
  <c r="W44" i="29"/>
  <c r="W42" i="29"/>
  <c r="W40" i="29"/>
  <c r="W38" i="29"/>
  <c r="W36" i="29"/>
  <c r="W32" i="29"/>
  <c r="W31" i="29"/>
  <c r="W30" i="29"/>
  <c r="W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W33" i="29"/>
  <c r="W35" i="29"/>
  <c r="W37" i="29"/>
  <c r="W39" i="29"/>
  <c r="W41" i="29"/>
  <c r="W43" i="29"/>
  <c r="W45" i="29"/>
  <c r="W47" i="29"/>
  <c r="W82" i="29" s="1"/>
  <c r="W49" i="29"/>
  <c r="W81" i="29" s="1"/>
  <c r="W51" i="29"/>
  <c r="W53" i="29"/>
  <c r="W55" i="29"/>
  <c r="W57" i="29"/>
  <c r="W90" i="29" s="1"/>
  <c r="W61" i="29"/>
  <c r="W89" i="29" s="1"/>
  <c r="W66" i="29"/>
  <c r="W68" i="29"/>
  <c r="W70" i="29"/>
  <c r="W72" i="29"/>
  <c r="W74" i="29"/>
  <c r="W76" i="29"/>
  <c r="W78" i="29"/>
  <c r="W80" i="29"/>
  <c r="W84" i="29"/>
  <c r="W86" i="29"/>
  <c r="W91" i="29"/>
  <c r="W93" i="29"/>
  <c r="W95" i="29"/>
  <c r="W97" i="29"/>
  <c r="W99" i="29"/>
  <c r="W101" i="29"/>
  <c r="W103" i="29"/>
  <c r="W105" i="29"/>
  <c r="W107" i="29"/>
  <c r="W83" i="29"/>
  <c r="W85" i="29"/>
  <c r="W87" i="29"/>
  <c r="W110" i="28"/>
  <c r="W108" i="28"/>
  <c r="W106" i="28"/>
  <c r="W102" i="28"/>
  <c r="W100" i="28"/>
  <c r="W96" i="28"/>
  <c r="W94" i="28"/>
  <c r="W92" i="28"/>
  <c r="W87" i="28"/>
  <c r="W85" i="28"/>
  <c r="W69" i="28"/>
  <c r="W67" i="28"/>
  <c r="W65" i="28"/>
  <c r="W60" i="28"/>
  <c r="W56" i="28"/>
  <c r="W54" i="28"/>
  <c r="W52" i="28"/>
  <c r="W50" i="28"/>
  <c r="W88" i="28" s="1"/>
  <c r="W48" i="28"/>
  <c r="W46" i="28"/>
  <c r="W44" i="28"/>
  <c r="W42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33" i="28"/>
  <c r="W35" i="28"/>
  <c r="W37" i="28"/>
  <c r="W39" i="28"/>
  <c r="W41" i="28"/>
  <c r="W43" i="28"/>
  <c r="W45" i="28"/>
  <c r="W47" i="28"/>
  <c r="W82" i="28" s="1"/>
  <c r="W49" i="28"/>
  <c r="W81" i="28" s="1"/>
  <c r="W51" i="28"/>
  <c r="W53" i="28"/>
  <c r="W55" i="28"/>
  <c r="W57" i="28"/>
  <c r="W90" i="28" s="1"/>
  <c r="W61" i="28"/>
  <c r="W89" i="28" s="1"/>
  <c r="W66" i="28"/>
  <c r="W68" i="28"/>
  <c r="W70" i="28"/>
  <c r="W72" i="28"/>
  <c r="W74" i="28"/>
  <c r="W76" i="28"/>
  <c r="W78" i="28"/>
  <c r="W80" i="28"/>
  <c r="W84" i="28"/>
  <c r="W86" i="28"/>
  <c r="W91" i="28"/>
  <c r="W93" i="28"/>
  <c r="W95" i="28"/>
  <c r="W97" i="28"/>
  <c r="W99" i="28"/>
  <c r="W101" i="28"/>
  <c r="W103" i="28"/>
  <c r="W105" i="28"/>
  <c r="W107" i="28"/>
  <c r="W109" i="28"/>
  <c r="W111" i="28"/>
  <c r="W113" i="28"/>
  <c r="W115" i="28"/>
  <c r="W83" i="28"/>
  <c r="W110" i="27"/>
  <c r="W109" i="27"/>
  <c r="W107" i="27"/>
  <c r="W105" i="27"/>
  <c r="W102" i="27"/>
  <c r="W100" i="27"/>
  <c r="W94" i="27"/>
  <c r="W92" i="27"/>
  <c r="W67" i="27"/>
  <c r="W65" i="27"/>
  <c r="W60" i="27"/>
  <c r="W56" i="27"/>
  <c r="W52" i="27"/>
  <c r="W50" i="27"/>
  <c r="W88" i="27" s="1"/>
  <c r="W48" i="27"/>
  <c r="W46" i="27"/>
  <c r="W44" i="27"/>
  <c r="W42" i="27"/>
  <c r="W40" i="27"/>
  <c r="W38" i="27"/>
  <c r="W34" i="27"/>
  <c r="W20" i="27"/>
  <c r="W18" i="27"/>
  <c r="W16" i="27"/>
  <c r="W25" i="27"/>
  <c r="W27" i="27"/>
  <c r="W29" i="27"/>
  <c r="W31" i="27"/>
  <c r="W33" i="27"/>
  <c r="W35" i="27"/>
  <c r="W37" i="27"/>
  <c r="W39" i="27"/>
  <c r="W41" i="27"/>
  <c r="W43" i="27"/>
  <c r="W45" i="27"/>
  <c r="W47" i="27"/>
  <c r="W82" i="27" s="1"/>
  <c r="W49" i="27"/>
  <c r="W81" i="27" s="1"/>
  <c r="W51" i="27"/>
  <c r="W53" i="27"/>
  <c r="W55" i="27"/>
  <c r="W57" i="27"/>
  <c r="W90" i="27" s="1"/>
  <c r="W61" i="27"/>
  <c r="W89" i="27" s="1"/>
  <c r="W66" i="27"/>
  <c r="W68" i="27"/>
  <c r="W70" i="27"/>
  <c r="W72" i="27"/>
  <c r="W74" i="27"/>
  <c r="W76" i="27"/>
  <c r="W78" i="27"/>
  <c r="W80" i="27"/>
  <c r="W84" i="27"/>
  <c r="W86" i="27"/>
  <c r="W91" i="27"/>
  <c r="W93" i="27"/>
  <c r="W83" i="27"/>
  <c r="W85" i="27"/>
  <c r="W87" i="27"/>
  <c r="W112" i="26"/>
  <c r="W110" i="26"/>
  <c r="W106" i="26"/>
  <c r="W102" i="26"/>
  <c r="W100" i="26"/>
  <c r="W94" i="26"/>
  <c r="W77" i="26"/>
  <c r="W67" i="26"/>
  <c r="W65" i="26"/>
  <c r="W60" i="26"/>
  <c r="W56" i="26"/>
  <c r="W52" i="26"/>
  <c r="W48" i="26"/>
  <c r="W46" i="26"/>
  <c r="W44" i="26"/>
  <c r="W42" i="26"/>
  <c r="W40" i="26"/>
  <c r="W38" i="26"/>
  <c r="W36" i="26"/>
  <c r="W34" i="26"/>
  <c r="W32" i="26"/>
  <c r="W31" i="26"/>
  <c r="W20" i="26"/>
  <c r="W18" i="26"/>
  <c r="W16" i="26"/>
  <c r="W33" i="26"/>
  <c r="W35" i="26"/>
  <c r="W37" i="26"/>
  <c r="W39" i="26"/>
  <c r="W41" i="26"/>
  <c r="W43" i="26"/>
  <c r="W45" i="26"/>
  <c r="W47" i="26"/>
  <c r="W82" i="26" s="1"/>
  <c r="W49" i="26"/>
  <c r="W81" i="26" s="1"/>
  <c r="W51" i="26"/>
  <c r="W53" i="26"/>
  <c r="W55" i="26"/>
  <c r="W57" i="26"/>
  <c r="W90" i="26" s="1"/>
  <c r="W61" i="26"/>
  <c r="W89" i="26" s="1"/>
  <c r="W66" i="26"/>
  <c r="W68" i="26"/>
  <c r="W70" i="26"/>
  <c r="W72" i="26"/>
  <c r="W74" i="26"/>
  <c r="W76" i="26"/>
  <c r="W78" i="26"/>
  <c r="W80" i="26"/>
  <c r="W84" i="26"/>
  <c r="W86" i="26"/>
  <c r="W91" i="26"/>
  <c r="W93" i="26"/>
  <c r="W95" i="26"/>
  <c r="W97" i="26"/>
  <c r="W99" i="26"/>
  <c r="W101" i="26"/>
  <c r="W103" i="26"/>
  <c r="W105" i="26"/>
  <c r="W107" i="26"/>
  <c r="W109" i="26"/>
  <c r="W111" i="26"/>
  <c r="W83" i="26"/>
  <c r="W85" i="26"/>
  <c r="W87" i="26"/>
  <c r="W112" i="25"/>
  <c r="W110" i="25"/>
  <c r="W109" i="25"/>
  <c r="W107" i="25"/>
  <c r="W105" i="25"/>
  <c r="W100" i="25"/>
  <c r="W94" i="25"/>
  <c r="W92" i="25"/>
  <c r="W56" i="25"/>
  <c r="W52" i="25"/>
  <c r="W48" i="25"/>
  <c r="W46" i="25"/>
  <c r="W44" i="25"/>
  <c r="W42" i="25"/>
  <c r="W40" i="25"/>
  <c r="W38" i="25"/>
  <c r="W36" i="25"/>
  <c r="W34" i="25"/>
  <c r="W32" i="25"/>
  <c r="W31" i="25"/>
  <c r="W20" i="25"/>
  <c r="W18" i="25"/>
  <c r="W16" i="25"/>
  <c r="W33" i="25"/>
  <c r="W35" i="25"/>
  <c r="W37" i="25"/>
  <c r="W39" i="25"/>
  <c r="W41" i="25"/>
  <c r="W43" i="25"/>
  <c r="W45" i="25"/>
  <c r="W47" i="25"/>
  <c r="W82" i="25" s="1"/>
  <c r="W49" i="25"/>
  <c r="W81" i="25" s="1"/>
  <c r="W51" i="25"/>
  <c r="W53" i="25"/>
  <c r="W55" i="25"/>
  <c r="W57" i="25"/>
  <c r="W90" i="25" s="1"/>
  <c r="W61" i="25"/>
  <c r="W89" i="25" s="1"/>
  <c r="W66" i="25"/>
  <c r="W68" i="25"/>
  <c r="W70" i="25"/>
  <c r="W72" i="25"/>
  <c r="W74" i="25"/>
  <c r="W76" i="25"/>
  <c r="W78" i="25"/>
  <c r="W80" i="25"/>
  <c r="W91" i="25"/>
  <c r="W93" i="25"/>
  <c r="W95" i="25"/>
  <c r="W97" i="25"/>
  <c r="W99" i="25"/>
  <c r="W101" i="25"/>
  <c r="W60" i="25"/>
  <c r="W65" i="25"/>
  <c r="W67" i="25"/>
  <c r="W83" i="25"/>
  <c r="W85" i="25"/>
  <c r="W87" i="25"/>
  <c r="W112" i="24"/>
  <c r="W110" i="24"/>
  <c r="W109" i="24"/>
  <c r="W107" i="24"/>
  <c r="W105" i="24"/>
  <c r="W102" i="24"/>
  <c r="W100" i="24"/>
  <c r="W91" i="24"/>
  <c r="W80" i="24"/>
  <c r="W78" i="24"/>
  <c r="W66" i="24"/>
  <c r="W61" i="24"/>
  <c r="W89" i="24" s="1"/>
  <c r="W57" i="24"/>
  <c r="W90" i="24" s="1"/>
  <c r="W53" i="24"/>
  <c r="W49" i="24"/>
  <c r="W81" i="24" s="1"/>
  <c r="W47" i="24"/>
  <c r="W82" i="24" s="1"/>
  <c r="W45" i="24"/>
  <c r="W43" i="24"/>
  <c r="W41" i="24"/>
  <c r="W37" i="24"/>
  <c r="W33" i="24"/>
  <c r="W18" i="24"/>
  <c r="W16" i="24"/>
  <c r="W30" i="24"/>
  <c r="W32" i="24"/>
  <c r="W34" i="24"/>
  <c r="W36" i="24"/>
  <c r="W38" i="24"/>
  <c r="W40" i="24"/>
  <c r="W42" i="24"/>
  <c r="W44" i="24"/>
  <c r="W46" i="24"/>
  <c r="W48" i="24"/>
  <c r="W50" i="24"/>
  <c r="W88" i="24" s="1"/>
  <c r="W52" i="24"/>
  <c r="W54" i="24"/>
  <c r="W56" i="24"/>
  <c r="W60" i="24"/>
  <c r="W65" i="24"/>
  <c r="W67" i="24"/>
  <c r="W69" i="24"/>
  <c r="W71" i="24"/>
  <c r="W73" i="24"/>
  <c r="W75" i="24"/>
  <c r="W77" i="24"/>
  <c r="W79" i="24"/>
  <c r="W83" i="24"/>
  <c r="W85" i="24"/>
  <c r="W87" i="24"/>
  <c r="W92" i="24"/>
  <c r="W94" i="24"/>
  <c r="W96" i="24"/>
  <c r="W112" i="23"/>
  <c r="W110" i="23"/>
  <c r="W109" i="23"/>
  <c r="W108" i="23"/>
  <c r="W107" i="23"/>
  <c r="W106" i="23"/>
  <c r="W105" i="23"/>
  <c r="W102" i="23"/>
  <c r="W100" i="23"/>
  <c r="W94" i="23"/>
  <c r="W92" i="23"/>
  <c r="W85" i="23"/>
  <c r="W77" i="23"/>
  <c r="W69" i="23"/>
  <c r="W67" i="23"/>
  <c r="W65" i="23"/>
  <c r="W60" i="23"/>
  <c r="W56" i="23"/>
  <c r="W52" i="23"/>
  <c r="W50" i="23"/>
  <c r="W88" i="23" s="1"/>
  <c r="W48" i="23"/>
  <c r="W46" i="23"/>
  <c r="W44" i="23"/>
  <c r="W42" i="23"/>
  <c r="W40" i="23"/>
  <c r="W38" i="23"/>
  <c r="W36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33" i="23"/>
  <c r="W35" i="23"/>
  <c r="W37" i="23"/>
  <c r="W39" i="23"/>
  <c r="W41" i="23"/>
  <c r="W43" i="23"/>
  <c r="W45" i="23"/>
  <c r="W47" i="23"/>
  <c r="W82" i="23" s="1"/>
  <c r="W49" i="23"/>
  <c r="W81" i="23" s="1"/>
  <c r="W51" i="23"/>
  <c r="W53" i="23"/>
  <c r="W55" i="23"/>
  <c r="W57" i="23"/>
  <c r="W90" i="23" s="1"/>
  <c r="W61" i="23"/>
  <c r="W89" i="23" s="1"/>
  <c r="W66" i="23"/>
  <c r="W68" i="23"/>
  <c r="W70" i="23"/>
  <c r="W72" i="23"/>
  <c r="W74" i="23"/>
  <c r="W76" i="23"/>
  <c r="W78" i="23"/>
  <c r="W80" i="23"/>
  <c r="W84" i="23"/>
  <c r="W86" i="23"/>
  <c r="W91" i="23"/>
  <c r="W93" i="23"/>
  <c r="W95" i="23"/>
  <c r="W97" i="23"/>
  <c r="W99" i="23"/>
  <c r="W101" i="23"/>
  <c r="W103" i="23"/>
  <c r="W83" i="23"/>
  <c r="W111" i="22"/>
  <c r="W110" i="22"/>
  <c r="W107" i="22"/>
  <c r="W106" i="22"/>
  <c r="W105" i="22"/>
  <c r="W100" i="22"/>
  <c r="W98" i="22"/>
  <c r="W97" i="22"/>
  <c r="W94" i="22"/>
  <c r="W92" i="22"/>
  <c r="W91" i="22"/>
  <c r="W60" i="22"/>
  <c r="W56" i="22"/>
  <c r="W50" i="22"/>
  <c r="W88" i="22" s="1"/>
  <c r="W48" i="22"/>
  <c r="W46" i="22"/>
  <c r="W44" i="22"/>
  <c r="W15" i="22"/>
  <c r="W17" i="22"/>
  <c r="W19" i="22"/>
  <c r="W21" i="22"/>
  <c r="W23" i="22"/>
  <c r="W25" i="22"/>
  <c r="W27" i="22"/>
  <c r="W29" i="22"/>
  <c r="W31" i="22"/>
  <c r="W33" i="22"/>
  <c r="W35" i="22"/>
  <c r="W37" i="22"/>
  <c r="W39" i="22"/>
  <c r="W41" i="22"/>
  <c r="W43" i="22"/>
  <c r="W45" i="22"/>
  <c r="W47" i="22"/>
  <c r="W82" i="22" s="1"/>
  <c r="W49" i="22"/>
  <c r="W81" i="22" s="1"/>
  <c r="W51" i="22"/>
  <c r="W53" i="22"/>
  <c r="W55" i="22"/>
  <c r="W57" i="22"/>
  <c r="W90" i="22" s="1"/>
  <c r="W61" i="22"/>
  <c r="W89" i="22" s="1"/>
  <c r="W66" i="22"/>
  <c r="W68" i="22"/>
  <c r="W70" i="22"/>
  <c r="W72" i="22"/>
  <c r="W74" i="22"/>
  <c r="W76" i="22"/>
  <c r="W78" i="22"/>
  <c r="W80" i="22"/>
  <c r="W116" i="21"/>
  <c r="W114" i="21"/>
  <c r="W112" i="21"/>
  <c r="W110" i="21"/>
  <c r="W108" i="21"/>
  <c r="W106" i="21"/>
  <c r="W102" i="21"/>
  <c r="W100" i="21"/>
  <c r="W98" i="21"/>
  <c r="W96" i="21"/>
  <c r="W94" i="21"/>
  <c r="W92" i="21"/>
  <c r="W69" i="21"/>
  <c r="W67" i="21"/>
  <c r="W65" i="21"/>
  <c r="W60" i="21"/>
  <c r="W56" i="21"/>
  <c r="W54" i="21"/>
  <c r="W52" i="21"/>
  <c r="W50" i="21"/>
  <c r="W88" i="21" s="1"/>
  <c r="W48" i="21"/>
  <c r="W46" i="21"/>
  <c r="W44" i="21"/>
  <c r="W42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33" i="21"/>
  <c r="W35" i="21"/>
  <c r="W37" i="21"/>
  <c r="W39" i="21"/>
  <c r="W41" i="21"/>
  <c r="W43" i="21"/>
  <c r="W45" i="21"/>
  <c r="W47" i="21"/>
  <c r="W82" i="21" s="1"/>
  <c r="W49" i="21"/>
  <c r="W81" i="21" s="1"/>
  <c r="W51" i="21"/>
  <c r="W53" i="21"/>
  <c r="W55" i="21"/>
  <c r="W57" i="21"/>
  <c r="W90" i="21" s="1"/>
  <c r="W61" i="21"/>
  <c r="W89" i="21" s="1"/>
  <c r="W66" i="21"/>
  <c r="W68" i="21"/>
  <c r="W70" i="21"/>
  <c r="W72" i="21"/>
  <c r="W74" i="21"/>
  <c r="W76" i="21"/>
  <c r="W78" i="21"/>
  <c r="W80" i="21"/>
  <c r="W84" i="21"/>
  <c r="W86" i="21"/>
  <c r="W91" i="21"/>
  <c r="W93" i="21"/>
  <c r="W95" i="21"/>
  <c r="W97" i="21"/>
  <c r="W99" i="21"/>
  <c r="W101" i="21"/>
  <c r="W103" i="21"/>
  <c r="W105" i="21"/>
  <c r="W107" i="21"/>
  <c r="W109" i="21"/>
  <c r="W111" i="21"/>
  <c r="W113" i="21"/>
  <c r="W115" i="21"/>
  <c r="W117" i="21"/>
  <c r="W83" i="21"/>
  <c r="W85" i="21"/>
  <c r="W87" i="21"/>
  <c r="W112" i="20"/>
  <c r="W110" i="20"/>
  <c r="W109" i="20"/>
  <c r="W107" i="20"/>
  <c r="W105" i="20"/>
  <c r="W102" i="20"/>
  <c r="W100" i="20"/>
  <c r="W94" i="20"/>
  <c r="W92" i="20"/>
  <c r="W83" i="20"/>
  <c r="W77" i="20"/>
  <c r="W67" i="20"/>
  <c r="W65" i="20"/>
  <c r="W60" i="20"/>
  <c r="W56" i="20"/>
  <c r="W52" i="20"/>
  <c r="W48" i="20"/>
  <c r="W46" i="20"/>
  <c r="W44" i="20"/>
  <c r="W42" i="20"/>
  <c r="W40" i="20"/>
  <c r="W38" i="20"/>
  <c r="W36" i="20"/>
  <c r="W32" i="20"/>
  <c r="W31" i="20"/>
  <c r="W20" i="20"/>
  <c r="W18" i="20"/>
  <c r="W16" i="20"/>
  <c r="W33" i="20"/>
  <c r="W35" i="20"/>
  <c r="W37" i="20"/>
  <c r="W39" i="20"/>
  <c r="W41" i="20"/>
  <c r="W43" i="20"/>
  <c r="W45" i="20"/>
  <c r="W47" i="20"/>
  <c r="W82" i="20" s="1"/>
  <c r="W49" i="20"/>
  <c r="W81" i="20" s="1"/>
  <c r="W51" i="20"/>
  <c r="W53" i="20"/>
  <c r="W55" i="20"/>
  <c r="W57" i="20"/>
  <c r="W90" i="20" s="1"/>
  <c r="W61" i="20"/>
  <c r="W89" i="20" s="1"/>
  <c r="W66" i="20"/>
  <c r="W68" i="20"/>
  <c r="W70" i="20"/>
  <c r="W72" i="20"/>
  <c r="W74" i="20"/>
  <c r="W76" i="20"/>
  <c r="W78" i="20"/>
  <c r="W80" i="20"/>
  <c r="W84" i="20"/>
  <c r="W86" i="20"/>
  <c r="W91" i="20"/>
  <c r="W93" i="20"/>
  <c r="W95" i="20"/>
  <c r="W97" i="20"/>
  <c r="W110" i="19"/>
  <c r="W107" i="19"/>
  <c r="W100" i="19"/>
  <c r="W94" i="19"/>
  <c r="W91" i="19"/>
  <c r="W83" i="19"/>
  <c r="W56" i="19"/>
  <c r="W52" i="19"/>
  <c r="W50" i="19"/>
  <c r="W88" i="19" s="1"/>
  <c r="W48" i="19"/>
  <c r="W46" i="19"/>
  <c r="W44" i="19"/>
  <c r="W42" i="19"/>
  <c r="W40" i="19"/>
  <c r="W38" i="19"/>
  <c r="W36" i="19"/>
  <c r="W34" i="19"/>
  <c r="W32" i="19"/>
  <c r="W20" i="19"/>
  <c r="W18" i="19"/>
  <c r="W16" i="19"/>
  <c r="W60" i="19"/>
  <c r="W65" i="19"/>
  <c r="W67" i="19"/>
  <c r="W69" i="19"/>
  <c r="W71" i="19"/>
  <c r="W73" i="19"/>
  <c r="W75" i="19"/>
  <c r="W77" i="19"/>
  <c r="W79" i="19"/>
  <c r="W15" i="19"/>
  <c r="W17" i="19"/>
  <c r="W19" i="19"/>
  <c r="W21" i="19"/>
  <c r="W23" i="19"/>
  <c r="W25" i="19"/>
  <c r="W27" i="19"/>
  <c r="W29" i="19"/>
  <c r="W31" i="19"/>
  <c r="W33" i="19"/>
  <c r="W35" i="19"/>
  <c r="W37" i="19"/>
  <c r="W39" i="19"/>
  <c r="W41" i="19"/>
  <c r="W43" i="19"/>
  <c r="W45" i="19"/>
  <c r="W47" i="19"/>
  <c r="W82" i="19" s="1"/>
  <c r="W49" i="19"/>
  <c r="W81" i="19" s="1"/>
  <c r="W51" i="19"/>
  <c r="W53" i="19"/>
  <c r="W55" i="19"/>
  <c r="W57" i="19"/>
  <c r="W90" i="19" s="1"/>
  <c r="W61" i="19"/>
  <c r="W89" i="19" s="1"/>
  <c r="W66" i="19"/>
  <c r="W68" i="19"/>
  <c r="W70" i="19"/>
  <c r="W72" i="19"/>
  <c r="W74" i="19"/>
  <c r="W76" i="19"/>
  <c r="W78" i="19"/>
  <c r="W80" i="19"/>
  <c r="W110" i="18"/>
  <c r="W109" i="18"/>
  <c r="W107" i="18"/>
  <c r="W106" i="18"/>
  <c r="W102" i="18"/>
  <c r="W100" i="18"/>
  <c r="W91" i="18"/>
  <c r="W80" i="18"/>
  <c r="W78" i="18"/>
  <c r="W66" i="18"/>
  <c r="W61" i="18"/>
  <c r="W89" i="18" s="1"/>
  <c r="W57" i="18"/>
  <c r="W90" i="18" s="1"/>
  <c r="W53" i="18"/>
  <c r="W49" i="18"/>
  <c r="W81" i="18" s="1"/>
  <c r="W47" i="18"/>
  <c r="W82" i="18" s="1"/>
  <c r="W45" i="18"/>
  <c r="W43" i="18"/>
  <c r="W41" i="18"/>
  <c r="W37" i="18"/>
  <c r="W35" i="18"/>
  <c r="W33" i="18"/>
  <c r="W20" i="18"/>
  <c r="W18" i="18"/>
  <c r="W16" i="18"/>
  <c r="W26" i="18"/>
  <c r="W28" i="18"/>
  <c r="W30" i="18"/>
  <c r="W32" i="18"/>
  <c r="W34" i="18"/>
  <c r="W36" i="18"/>
  <c r="W38" i="18"/>
  <c r="W40" i="18"/>
  <c r="W42" i="18"/>
  <c r="W44" i="18"/>
  <c r="W46" i="18"/>
  <c r="W48" i="18"/>
  <c r="W50" i="18"/>
  <c r="W88" i="18" s="1"/>
  <c r="W52" i="18"/>
  <c r="W54" i="18"/>
  <c r="W56" i="18"/>
  <c r="W60" i="18"/>
  <c r="W65" i="18"/>
  <c r="W67" i="18"/>
  <c r="W69" i="18"/>
  <c r="W71" i="18"/>
  <c r="W73" i="18"/>
  <c r="W75" i="18"/>
  <c r="W77" i="18"/>
  <c r="W79" i="18"/>
  <c r="W83" i="18"/>
  <c r="W85" i="18"/>
  <c r="W87" i="18"/>
  <c r="W92" i="18"/>
  <c r="W94" i="18"/>
  <c r="W112" i="17"/>
  <c r="W110" i="17"/>
  <c r="W109" i="17"/>
  <c r="W107" i="17"/>
  <c r="W105" i="17"/>
  <c r="W80" i="17"/>
  <c r="W66" i="17"/>
  <c r="W61" i="17"/>
  <c r="W89" i="17" s="1"/>
  <c r="W56" i="17"/>
  <c r="W52" i="17"/>
  <c r="W50" i="17"/>
  <c r="W88" i="17" s="1"/>
  <c r="W48" i="17"/>
  <c r="W46" i="17"/>
  <c r="W44" i="17"/>
  <c r="W42" i="17"/>
  <c r="W40" i="17"/>
  <c r="W38" i="17"/>
  <c r="W36" i="17"/>
  <c r="W34" i="17"/>
  <c r="W32" i="17"/>
  <c r="W20" i="17"/>
  <c r="W18" i="17"/>
  <c r="W16" i="17"/>
  <c r="W33" i="17"/>
  <c r="W35" i="17"/>
  <c r="W37" i="17"/>
  <c r="W39" i="17"/>
  <c r="W41" i="17"/>
  <c r="W43" i="17"/>
  <c r="W45" i="17"/>
  <c r="W47" i="17"/>
  <c r="W82" i="17" s="1"/>
  <c r="W49" i="17"/>
  <c r="W81" i="17" s="1"/>
  <c r="W51" i="17"/>
  <c r="W53" i="17"/>
  <c r="W55" i="17"/>
  <c r="W57" i="17"/>
  <c r="W90" i="17" s="1"/>
  <c r="W91" i="17"/>
  <c r="W93" i="17"/>
  <c r="W95" i="17"/>
  <c r="W97" i="17"/>
  <c r="W99" i="17"/>
  <c r="W101" i="17"/>
  <c r="W13" i="17"/>
  <c r="W60" i="17"/>
  <c r="W65" i="17"/>
  <c r="W67" i="17"/>
  <c r="W69" i="17"/>
  <c r="W71" i="17"/>
  <c r="W73" i="17"/>
  <c r="W75" i="17"/>
  <c r="W77" i="17"/>
  <c r="W79" i="17"/>
  <c r="W83" i="17"/>
  <c r="W85" i="17"/>
  <c r="W87" i="17"/>
  <c r="W92" i="17"/>
  <c r="W94" i="17"/>
  <c r="W96" i="17"/>
  <c r="W98" i="17"/>
  <c r="W100" i="17"/>
  <c r="W102" i="17"/>
  <c r="W105" i="16"/>
  <c r="W80" i="16"/>
  <c r="W66" i="16"/>
  <c r="W61" i="16"/>
  <c r="W89" i="16" s="1"/>
  <c r="W32" i="16"/>
  <c r="W31" i="16"/>
  <c r="W20" i="16"/>
  <c r="W18" i="16"/>
  <c r="W16" i="16"/>
  <c r="W14" i="16"/>
  <c r="W33" i="16"/>
  <c r="W35" i="16"/>
  <c r="W37" i="16"/>
  <c r="W39" i="16"/>
  <c r="W41" i="16"/>
  <c r="W43" i="16"/>
  <c r="W45" i="16"/>
  <c r="W47" i="16"/>
  <c r="W82" i="16" s="1"/>
  <c r="W49" i="16"/>
  <c r="W81" i="16" s="1"/>
  <c r="W51" i="16"/>
  <c r="W53" i="16"/>
  <c r="W55" i="16"/>
  <c r="W57" i="16"/>
  <c r="W90" i="16" s="1"/>
  <c r="W91" i="16"/>
  <c r="W93" i="16"/>
  <c r="W95" i="16"/>
  <c r="W97" i="16"/>
  <c r="W99" i="16"/>
  <c r="W101" i="16"/>
  <c r="W103" i="16"/>
  <c r="W107" i="16"/>
  <c r="W109" i="16"/>
  <c r="W111" i="16"/>
  <c r="W115" i="16"/>
  <c r="W13" i="16"/>
  <c r="W15" i="16"/>
  <c r="W34" i="16"/>
  <c r="W36" i="16"/>
  <c r="W38" i="16"/>
  <c r="W40" i="16"/>
  <c r="W42" i="16"/>
  <c r="W44" i="16"/>
  <c r="W46" i="16"/>
  <c r="W48" i="16"/>
  <c r="W50" i="16"/>
  <c r="W88" i="16" s="1"/>
  <c r="W52" i="16"/>
  <c r="W54" i="16"/>
  <c r="W56" i="16"/>
  <c r="W60" i="16"/>
  <c r="W65" i="16"/>
  <c r="W67" i="16"/>
  <c r="W69" i="16"/>
  <c r="W71" i="16"/>
  <c r="W73" i="16"/>
  <c r="W75" i="16"/>
  <c r="W77" i="16"/>
  <c r="W79" i="16"/>
  <c r="W83" i="16"/>
  <c r="W85" i="16"/>
  <c r="W87" i="16"/>
  <c r="W92" i="16"/>
  <c r="W94" i="16"/>
  <c r="W96" i="16"/>
  <c r="W98" i="16"/>
  <c r="W100" i="16"/>
  <c r="W102" i="16"/>
  <c r="W104" i="16"/>
  <c r="W106" i="16"/>
  <c r="W108" i="16"/>
  <c r="W110" i="16"/>
  <c r="W112" i="16"/>
  <c r="W114" i="16"/>
  <c r="W116" i="16"/>
  <c r="W112" i="15"/>
  <c r="W110" i="15"/>
  <c r="W109" i="15"/>
  <c r="W107" i="15"/>
  <c r="W106" i="15"/>
  <c r="W105" i="15"/>
  <c r="W102" i="15"/>
  <c r="W91" i="15"/>
  <c r="W80" i="15"/>
  <c r="W66" i="15"/>
  <c r="W61" i="15"/>
  <c r="W89" i="15" s="1"/>
  <c r="W57" i="15"/>
  <c r="W90" i="15" s="1"/>
  <c r="W53" i="15"/>
  <c r="W49" i="15"/>
  <c r="W81" i="15" s="1"/>
  <c r="W47" i="15"/>
  <c r="W82" i="15" s="1"/>
  <c r="W45" i="15"/>
  <c r="W43" i="15"/>
  <c r="W41" i="15"/>
  <c r="W39" i="15"/>
  <c r="W37" i="15"/>
  <c r="W35" i="15"/>
  <c r="W33" i="15"/>
  <c r="W31" i="15"/>
  <c r="W20" i="15"/>
  <c r="W18" i="15"/>
  <c r="W14" i="15"/>
  <c r="W16" i="15"/>
  <c r="W32" i="15"/>
  <c r="W34" i="15"/>
  <c r="W36" i="15"/>
  <c r="W38" i="15"/>
  <c r="W40" i="15"/>
  <c r="W42" i="15"/>
  <c r="W44" i="15"/>
  <c r="W46" i="15"/>
  <c r="W48" i="15"/>
  <c r="W50" i="15"/>
  <c r="W88" i="15" s="1"/>
  <c r="W52" i="15"/>
  <c r="W54" i="15"/>
  <c r="W56" i="15"/>
  <c r="W60" i="15"/>
  <c r="W65" i="15"/>
  <c r="W67" i="15"/>
  <c r="W69" i="15"/>
  <c r="W71" i="15"/>
  <c r="W73" i="15"/>
  <c r="W75" i="15"/>
  <c r="W77" i="15"/>
  <c r="W79" i="15"/>
  <c r="W83" i="15"/>
  <c r="W85" i="15"/>
  <c r="W87" i="15"/>
  <c r="W92" i="15"/>
  <c r="W94" i="15"/>
  <c r="W96" i="15"/>
  <c r="W98" i="15"/>
  <c r="W100" i="15"/>
  <c r="W13" i="15"/>
  <c r="W15" i="15"/>
  <c r="W17" i="15"/>
  <c r="W112" i="14"/>
  <c r="W110" i="14"/>
  <c r="W107" i="14"/>
  <c r="W106" i="14"/>
  <c r="W105" i="14"/>
  <c r="W102" i="14"/>
  <c r="W100" i="14"/>
  <c r="W91" i="14"/>
  <c r="W80" i="14"/>
  <c r="W66" i="14"/>
  <c r="W61" i="14"/>
  <c r="W89" i="14" s="1"/>
  <c r="W57" i="14"/>
  <c r="W90" i="14" s="1"/>
  <c r="W49" i="14"/>
  <c r="W81" i="14" s="1"/>
  <c r="W47" i="14"/>
  <c r="W82" i="14" s="1"/>
  <c r="W45" i="14"/>
  <c r="W43" i="14"/>
  <c r="W41" i="14"/>
  <c r="W39" i="14"/>
  <c r="W37" i="14"/>
  <c r="W35" i="14"/>
  <c r="W33" i="14"/>
  <c r="W31" i="14"/>
  <c r="W20" i="14"/>
  <c r="W18" i="14"/>
  <c r="W16" i="14"/>
  <c r="W28" i="14"/>
  <c r="W30" i="14"/>
  <c r="W32" i="14"/>
  <c r="W34" i="14"/>
  <c r="W36" i="14"/>
  <c r="W38" i="14"/>
  <c r="W40" i="14"/>
  <c r="W42" i="14"/>
  <c r="W44" i="14"/>
  <c r="W46" i="14"/>
  <c r="W48" i="14"/>
  <c r="W50" i="14"/>
  <c r="W88" i="14" s="1"/>
  <c r="W52" i="14"/>
  <c r="W54" i="14"/>
  <c r="W56" i="14"/>
  <c r="W60" i="14"/>
  <c r="W65" i="14"/>
  <c r="W67" i="14"/>
  <c r="W69" i="14"/>
  <c r="W71" i="14"/>
  <c r="W73" i="14"/>
  <c r="W75" i="14"/>
  <c r="W77" i="14"/>
  <c r="W79" i="14"/>
  <c r="W83" i="14"/>
  <c r="W85" i="14"/>
  <c r="W87" i="14"/>
  <c r="W92" i="14"/>
  <c r="W94" i="14"/>
  <c r="W96" i="14"/>
  <c r="W110" i="13"/>
  <c r="W107" i="13"/>
  <c r="W105" i="13"/>
  <c r="W102" i="13"/>
  <c r="W100" i="13"/>
  <c r="W94" i="13"/>
  <c r="W92" i="13"/>
  <c r="W91" i="13"/>
  <c r="W80" i="13"/>
  <c r="W66" i="13"/>
  <c r="W61" i="13"/>
  <c r="W89" i="13" s="1"/>
  <c r="W38" i="13"/>
  <c r="W36" i="13"/>
  <c r="W34" i="13"/>
  <c r="W32" i="13"/>
  <c r="W20" i="13"/>
  <c r="W18" i="13"/>
  <c r="W16" i="13"/>
  <c r="W40" i="13"/>
  <c r="W42" i="13"/>
  <c r="W44" i="13"/>
  <c r="W46" i="13"/>
  <c r="W48" i="13"/>
  <c r="W50" i="13"/>
  <c r="W88" i="13" s="1"/>
  <c r="W52" i="13"/>
  <c r="W54" i="13"/>
  <c r="W56" i="13"/>
  <c r="W60" i="13"/>
  <c r="W65" i="13"/>
  <c r="W67" i="13"/>
  <c r="W69" i="13"/>
  <c r="W71" i="13"/>
  <c r="W73" i="13"/>
  <c r="W75" i="13"/>
  <c r="W77" i="13"/>
  <c r="W79" i="13"/>
  <c r="W83" i="13"/>
  <c r="W85" i="13"/>
  <c r="W87" i="13"/>
  <c r="W21" i="13"/>
  <c r="W23" i="13"/>
  <c r="W25" i="13"/>
  <c r="W27" i="13"/>
  <c r="W29" i="13"/>
  <c r="W31" i="13"/>
  <c r="W33" i="13"/>
  <c r="W35" i="13"/>
  <c r="W37" i="13"/>
  <c r="W39" i="13"/>
  <c r="W41" i="13"/>
  <c r="W43" i="13"/>
  <c r="W45" i="13"/>
  <c r="W47" i="13"/>
  <c r="W82" i="13" s="1"/>
  <c r="W49" i="13"/>
  <c r="W81" i="13" s="1"/>
  <c r="W51" i="13"/>
  <c r="W53" i="13"/>
  <c r="W55" i="13"/>
  <c r="W57" i="13"/>
  <c r="W90" i="13" s="1"/>
  <c r="W112" i="12"/>
  <c r="W110" i="12"/>
  <c r="W109" i="12"/>
  <c r="W107" i="12"/>
  <c r="W106" i="12"/>
  <c r="W105" i="12"/>
  <c r="W102" i="12"/>
  <c r="W100" i="12"/>
  <c r="W80" i="12"/>
  <c r="W78" i="12"/>
  <c r="W61" i="12"/>
  <c r="W89" i="12" s="1"/>
  <c r="W20" i="12"/>
  <c r="W14" i="12"/>
  <c r="W16" i="12"/>
  <c r="W18" i="12"/>
  <c r="W30" i="12"/>
  <c r="W32" i="12"/>
  <c r="W34" i="12"/>
  <c r="W36" i="12"/>
  <c r="W38" i="12"/>
  <c r="W40" i="12"/>
  <c r="W42" i="12"/>
  <c r="W44" i="12"/>
  <c r="W46" i="12"/>
  <c r="W48" i="12"/>
  <c r="W50" i="12"/>
  <c r="W88" i="12" s="1"/>
  <c r="W52" i="12"/>
  <c r="W54" i="12"/>
  <c r="W56" i="12"/>
  <c r="W60" i="12"/>
  <c r="W65" i="12"/>
  <c r="W67" i="12"/>
  <c r="W69" i="12"/>
  <c r="W71" i="12"/>
  <c r="W73" i="12"/>
  <c r="W75" i="12"/>
  <c r="W77" i="12"/>
  <c r="W79" i="12"/>
  <c r="W83" i="12"/>
  <c r="W85" i="12"/>
  <c r="W87" i="12"/>
  <c r="W92" i="12"/>
  <c r="W94" i="12"/>
  <c r="W96" i="12"/>
  <c r="W98" i="12"/>
  <c r="W13" i="12"/>
  <c r="W15" i="12"/>
  <c r="W17" i="12"/>
  <c r="W19" i="12"/>
  <c r="W31" i="12"/>
  <c r="W33" i="12"/>
  <c r="W35" i="12"/>
  <c r="W37" i="12"/>
  <c r="W39" i="12"/>
  <c r="W41" i="12"/>
  <c r="W43" i="12"/>
  <c r="W45" i="12"/>
  <c r="W47" i="12"/>
  <c r="W82" i="12" s="1"/>
  <c r="W49" i="12"/>
  <c r="W81" i="12" s="1"/>
  <c r="W51" i="12"/>
  <c r="W53" i="12"/>
  <c r="W55" i="12"/>
  <c r="W57" i="12"/>
  <c r="W90" i="12" s="1"/>
  <c r="W112" i="11"/>
  <c r="W110" i="11"/>
  <c r="W109" i="11"/>
  <c r="W107" i="11"/>
  <c r="W106" i="11"/>
  <c r="W105" i="11"/>
  <c r="W102" i="11"/>
  <c r="W100" i="11"/>
  <c r="W94" i="11"/>
  <c r="W77" i="11"/>
  <c r="W67" i="11"/>
  <c r="W65" i="11"/>
  <c r="W60" i="11"/>
  <c r="W56" i="11"/>
  <c r="W52" i="11"/>
  <c r="W48" i="11"/>
  <c r="W44" i="11"/>
  <c r="W42" i="11"/>
  <c r="W40" i="11"/>
  <c r="W38" i="11"/>
  <c r="W36" i="11"/>
  <c r="W32" i="11"/>
  <c r="W20" i="11"/>
  <c r="W18" i="11"/>
  <c r="W16" i="11"/>
  <c r="W13" i="11"/>
  <c r="W31" i="11"/>
  <c r="W33" i="11"/>
  <c r="W35" i="11"/>
  <c r="W37" i="11"/>
  <c r="W39" i="11"/>
  <c r="W41" i="11"/>
  <c r="W43" i="11"/>
  <c r="W45" i="11"/>
  <c r="W47" i="11"/>
  <c r="W82" i="11" s="1"/>
  <c r="W49" i="11"/>
  <c r="W81" i="11" s="1"/>
  <c r="W51" i="11"/>
  <c r="W53" i="11"/>
  <c r="W55" i="11"/>
  <c r="W57" i="11"/>
  <c r="W90" i="11" s="1"/>
  <c r="W61" i="11"/>
  <c r="W89" i="11" s="1"/>
  <c r="W66" i="11"/>
  <c r="W68" i="11"/>
  <c r="W70" i="11"/>
  <c r="W72" i="11"/>
  <c r="W74" i="11"/>
  <c r="W76" i="11"/>
  <c r="W78" i="11"/>
  <c r="W80" i="11"/>
  <c r="W84" i="11"/>
  <c r="W86" i="11"/>
  <c r="W91" i="11"/>
  <c r="W93" i="11"/>
  <c r="W95" i="11"/>
  <c r="W97" i="11"/>
  <c r="W99" i="11"/>
  <c r="W14" i="11"/>
  <c r="W83" i="11"/>
  <c r="W85" i="11"/>
  <c r="W87" i="11"/>
  <c r="W110" i="10"/>
  <c r="W109" i="10"/>
  <c r="W107" i="10"/>
  <c r="W106" i="10"/>
  <c r="W105" i="10"/>
  <c r="W100" i="10"/>
  <c r="W94" i="10"/>
  <c r="W92" i="10"/>
  <c r="W91" i="10"/>
  <c r="W83" i="10"/>
  <c r="W80" i="10"/>
  <c r="W67" i="10"/>
  <c r="W47" i="10"/>
  <c r="W82" i="10" s="1"/>
  <c r="W45" i="10"/>
  <c r="W43" i="10"/>
  <c r="W41" i="10"/>
  <c r="W39" i="10"/>
  <c r="W37" i="10"/>
  <c r="W35" i="10"/>
  <c r="W33" i="10"/>
  <c r="W31" i="10"/>
  <c r="W14" i="10"/>
  <c r="W16" i="10"/>
  <c r="W18" i="10"/>
  <c r="W20" i="10"/>
  <c r="W22" i="10"/>
  <c r="W24" i="10"/>
  <c r="W26" i="10"/>
  <c r="W28" i="10"/>
  <c r="W30" i="10"/>
  <c r="W32" i="10"/>
  <c r="W34" i="10"/>
  <c r="W36" i="10"/>
  <c r="W38" i="10"/>
  <c r="W40" i="10"/>
  <c r="W42" i="10"/>
  <c r="W44" i="10"/>
  <c r="W46" i="10"/>
  <c r="W48" i="10"/>
  <c r="W50" i="10"/>
  <c r="W88" i="10" s="1"/>
  <c r="W52" i="10"/>
  <c r="W53" i="10"/>
  <c r="W55" i="10"/>
  <c r="W57" i="10"/>
  <c r="W90" i="10" s="1"/>
  <c r="W61" i="10"/>
  <c r="W89" i="10" s="1"/>
  <c r="W66" i="10"/>
  <c r="Y54" i="10"/>
  <c r="Y56" i="10"/>
  <c r="Y60" i="10"/>
  <c r="Y65" i="10"/>
  <c r="W110" i="9"/>
  <c r="W109" i="9"/>
  <c r="W107" i="9"/>
  <c r="W106" i="9"/>
  <c r="W105" i="9"/>
  <c r="W100" i="9"/>
  <c r="W94" i="9"/>
  <c r="W92" i="9"/>
  <c r="W91" i="9"/>
  <c r="W83" i="9"/>
  <c r="W80" i="9"/>
  <c r="W77" i="9"/>
  <c r="W67" i="9"/>
  <c r="W48" i="9"/>
  <c r="W46" i="9"/>
  <c r="W44" i="9"/>
  <c r="W42" i="9"/>
  <c r="W40" i="9"/>
  <c r="W38" i="9"/>
  <c r="W36" i="9"/>
  <c r="W34" i="9"/>
  <c r="W32" i="9"/>
  <c r="W20" i="9"/>
  <c r="W18" i="9"/>
  <c r="W16" i="9"/>
  <c r="W13" i="9"/>
  <c r="W15" i="9"/>
  <c r="W17" i="9"/>
  <c r="W19" i="9"/>
  <c r="W21" i="9"/>
  <c r="W23" i="9"/>
  <c r="W25" i="9"/>
  <c r="W27" i="9"/>
  <c r="W29" i="9"/>
  <c r="W31" i="9"/>
  <c r="W33" i="9"/>
  <c r="W35" i="9"/>
  <c r="W37" i="9"/>
  <c r="W39" i="9"/>
  <c r="W41" i="9"/>
  <c r="W43" i="9"/>
  <c r="W45" i="9"/>
  <c r="W47" i="9"/>
  <c r="W82" i="9" s="1"/>
  <c r="W49" i="9"/>
  <c r="W81" i="9" s="1"/>
  <c r="W50" i="9"/>
  <c r="W88" i="9" s="1"/>
  <c r="W51" i="9"/>
  <c r="W53" i="9"/>
  <c r="W55" i="9"/>
  <c r="W57" i="9"/>
  <c r="W90" i="9" s="1"/>
  <c r="W61" i="9"/>
  <c r="W89" i="9" s="1"/>
  <c r="W66" i="9"/>
  <c r="Y52" i="9"/>
  <c r="Y54" i="9"/>
  <c r="Y56" i="9"/>
  <c r="Y60" i="9"/>
  <c r="Y65" i="9"/>
  <c r="W112" i="8"/>
  <c r="W110" i="8"/>
  <c r="W108" i="8"/>
  <c r="W106" i="8"/>
  <c r="W102" i="8"/>
  <c r="W100" i="8"/>
  <c r="W94" i="8"/>
  <c r="W92" i="8"/>
  <c r="W77" i="8"/>
  <c r="W73" i="8"/>
  <c r="W69" i="8"/>
  <c r="W67" i="8"/>
  <c r="W65" i="8"/>
  <c r="W60" i="8"/>
  <c r="W56" i="8"/>
  <c r="W54" i="8"/>
  <c r="W52" i="8"/>
  <c r="W50" i="8"/>
  <c r="W88" i="8" s="1"/>
  <c r="W48" i="8"/>
  <c r="W46" i="8"/>
  <c r="W44" i="8"/>
  <c r="W42" i="8"/>
  <c r="W40" i="8"/>
  <c r="W38" i="8"/>
  <c r="W36" i="8"/>
  <c r="W34" i="8"/>
  <c r="W31" i="8"/>
  <c r="W30" i="8"/>
  <c r="W28" i="8"/>
  <c r="W27" i="8"/>
  <c r="W26" i="8"/>
  <c r="W25" i="8"/>
  <c r="W23" i="8"/>
  <c r="W22" i="8"/>
  <c r="W21" i="8"/>
  <c r="W20" i="8"/>
  <c r="W19" i="8"/>
  <c r="W13" i="8"/>
  <c r="W15" i="8"/>
  <c r="W17" i="8"/>
  <c r="W33" i="8"/>
  <c r="W35" i="8"/>
  <c r="W37" i="8"/>
  <c r="W39" i="8"/>
  <c r="W41" i="8"/>
  <c r="W43" i="8"/>
  <c r="W45" i="8"/>
  <c r="W47" i="8"/>
  <c r="W82" i="8" s="1"/>
  <c r="W49" i="8"/>
  <c r="W81" i="8" s="1"/>
  <c r="W51" i="8"/>
  <c r="W53" i="8"/>
  <c r="W55" i="8"/>
  <c r="W57" i="8"/>
  <c r="W90" i="8" s="1"/>
  <c r="W61" i="8"/>
  <c r="W89" i="8" s="1"/>
  <c r="W66" i="8"/>
  <c r="W68" i="8"/>
  <c r="W70" i="8"/>
  <c r="W72" i="8"/>
  <c r="W74" i="8"/>
  <c r="W76" i="8"/>
  <c r="W78" i="8"/>
  <c r="W80" i="8"/>
  <c r="W84" i="8"/>
  <c r="W86" i="8"/>
  <c r="W91" i="8"/>
  <c r="W93" i="8"/>
  <c r="W95" i="8"/>
  <c r="W97" i="8"/>
  <c r="W99" i="8"/>
  <c r="W101" i="8"/>
  <c r="W103" i="8"/>
  <c r="W105" i="8"/>
  <c r="W107" i="8"/>
  <c r="W109" i="8"/>
  <c r="W111" i="8"/>
  <c r="W113" i="8"/>
  <c r="W115" i="8"/>
  <c r="W117" i="8"/>
  <c r="W14" i="8"/>
  <c r="W16" i="8"/>
  <c r="W18" i="8"/>
  <c r="W83" i="8"/>
  <c r="W85" i="8"/>
  <c r="W87" i="8"/>
  <c r="W110" i="7"/>
  <c r="W106" i="7"/>
  <c r="W100" i="7"/>
  <c r="W94" i="7"/>
  <c r="W92" i="7"/>
  <c r="W61" i="7"/>
  <c r="W89" i="7" s="1"/>
  <c r="W56" i="7"/>
  <c r="W50" i="7"/>
  <c r="W88" i="7" s="1"/>
  <c r="W48" i="7"/>
  <c r="W46" i="7"/>
  <c r="W44" i="7"/>
  <c r="W13" i="7"/>
  <c r="W15" i="7"/>
  <c r="W17" i="7"/>
  <c r="W19" i="7"/>
  <c r="W33" i="7"/>
  <c r="W35" i="7"/>
  <c r="W37" i="7"/>
  <c r="W39" i="7"/>
  <c r="W41" i="7"/>
  <c r="W43" i="7"/>
  <c r="W45" i="7"/>
  <c r="W47" i="7"/>
  <c r="W82" i="7" s="1"/>
  <c r="W49" i="7"/>
  <c r="W81" i="7" s="1"/>
  <c r="W51" i="7"/>
  <c r="W53" i="7"/>
  <c r="W55" i="7"/>
  <c r="W57" i="7"/>
  <c r="W90" i="7" s="1"/>
  <c r="W74" i="7"/>
  <c r="W76" i="7"/>
  <c r="W78" i="7"/>
  <c r="W80" i="7"/>
  <c r="W91" i="7"/>
  <c r="W93" i="7"/>
  <c r="W95" i="7"/>
  <c r="W97" i="7"/>
  <c r="W99" i="7"/>
  <c r="W101" i="7"/>
  <c r="W103" i="7"/>
  <c r="W105" i="7"/>
  <c r="W107" i="7"/>
  <c r="W109" i="7"/>
  <c r="W111" i="7"/>
  <c r="W113" i="7"/>
  <c r="W115" i="7"/>
  <c r="W117" i="7"/>
  <c r="W14" i="7"/>
  <c r="W16" i="7"/>
  <c r="W18" i="7"/>
  <c r="W20" i="7"/>
  <c r="W60" i="7"/>
  <c r="W65" i="7"/>
  <c r="W67" i="7"/>
  <c r="W69" i="7"/>
  <c r="W71" i="7"/>
  <c r="W73" i="7"/>
  <c r="W75" i="7"/>
  <c r="W77" i="7"/>
  <c r="W79" i="7"/>
  <c r="W83" i="7"/>
  <c r="W85" i="7"/>
  <c r="W87" i="7"/>
  <c r="W117" i="6"/>
  <c r="W116" i="6"/>
  <c r="W115" i="6"/>
  <c r="W114" i="6"/>
  <c r="W113" i="6"/>
  <c r="W112" i="6"/>
  <c r="W111" i="6"/>
  <c r="W110" i="6"/>
  <c r="W108" i="6"/>
  <c r="W106" i="6"/>
  <c r="W102" i="6"/>
  <c r="W100" i="6"/>
  <c r="W98" i="6"/>
  <c r="W96" i="6"/>
  <c r="W94" i="6"/>
  <c r="W92" i="6"/>
  <c r="W87" i="6"/>
  <c r="W85" i="6"/>
  <c r="W83" i="6"/>
  <c r="W73" i="6"/>
  <c r="W69" i="6"/>
  <c r="W67" i="6"/>
  <c r="W65" i="6"/>
  <c r="W60" i="6"/>
  <c r="W56" i="6"/>
  <c r="W54" i="6"/>
  <c r="W52" i="6"/>
  <c r="W50" i="6"/>
  <c r="W88" i="6" s="1"/>
  <c r="W48" i="6"/>
  <c r="W46" i="6"/>
  <c r="W44" i="6"/>
  <c r="W42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3" i="6"/>
  <c r="W15" i="6"/>
  <c r="W33" i="6"/>
  <c r="W35" i="6"/>
  <c r="W37" i="6"/>
  <c r="W39" i="6"/>
  <c r="W41" i="6"/>
  <c r="W43" i="6"/>
  <c r="W45" i="6"/>
  <c r="W47" i="6"/>
  <c r="W82" i="6" s="1"/>
  <c r="W49" i="6"/>
  <c r="W81" i="6" s="1"/>
  <c r="W51" i="6"/>
  <c r="W53" i="6"/>
  <c r="W55" i="6"/>
  <c r="W57" i="6"/>
  <c r="W90" i="6" s="1"/>
  <c r="W61" i="6"/>
  <c r="W89" i="6" s="1"/>
  <c r="W66" i="6"/>
  <c r="W68" i="6"/>
  <c r="W70" i="6"/>
  <c r="W72" i="6"/>
  <c r="W74" i="6"/>
  <c r="W76" i="6"/>
  <c r="W78" i="6"/>
  <c r="W80" i="6"/>
  <c r="W84" i="6"/>
  <c r="W86" i="6"/>
  <c r="W91" i="6"/>
  <c r="W93" i="6"/>
  <c r="W95" i="6"/>
  <c r="W97" i="6"/>
  <c r="W99" i="6"/>
  <c r="W101" i="6"/>
  <c r="W103" i="6"/>
  <c r="W105" i="6"/>
  <c r="W107" i="6"/>
  <c r="W109" i="6"/>
  <c r="W14" i="6"/>
  <c r="W16" i="6"/>
</calcChain>
</file>

<file path=xl/sharedStrings.xml><?xml version="1.0" encoding="utf-8"?>
<sst xmlns="http://schemas.openxmlformats.org/spreadsheetml/2006/main" count="58400" uniqueCount="739">
  <si>
    <t>採水年月日</t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</si>
  <si>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</si>
  <si>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</si>
  <si>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平均</t>
    <rPh sb="0" eb="2">
      <t>ヘイキン</t>
    </rPh>
    <phoneticPr fontId="3"/>
  </si>
  <si>
    <t>回数</t>
    <rPh sb="0" eb="2">
      <t>カイスウ</t>
    </rPh>
    <phoneticPr fontId="3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</si>
  <si>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</si>
  <si>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</si>
  <si>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</si>
  <si>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</si>
  <si>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3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</si>
  <si>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</si>
  <si>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</si>
  <si>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</si>
  <si>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</si>
  <si>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</si>
  <si>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</si>
  <si>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</si>
  <si>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</si>
  <si>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</si>
  <si>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</si>
  <si>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</si>
  <si>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</si>
  <si>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</si>
  <si>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1,1-ジクロロエチレン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</si>
  <si>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</si>
  <si>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</si>
  <si>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</si>
  <si>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</si>
  <si>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</si>
  <si>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</si>
  <si>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</si>
  <si>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</si>
  <si>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</si>
  <si>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</si>
  <si>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</si>
  <si>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</si>
  <si>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</si>
  <si>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</si>
  <si>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</si>
  <si>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</si>
  <si>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</si>
  <si>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</si>
  <si>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</si>
  <si>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</si>
  <si>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</si>
  <si>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</si>
  <si>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</si>
  <si>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</si>
  <si>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</si>
  <si>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</si>
  <si>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</si>
  <si>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</si>
  <si>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</si>
  <si>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アンチモン及びその化合物</t>
    <rPh sb="5" eb="6">
      <t>オヨ</t>
    </rPh>
    <rPh sb="9" eb="12">
      <t>カゴウブツ</t>
    </rPh>
    <phoneticPr fontId="3"/>
  </si>
  <si>
    <t>ウラン及びその化合物</t>
    <rPh sb="3" eb="4">
      <t>オヨ</t>
    </rPh>
    <rPh sb="7" eb="10">
      <t>カゴウブツ</t>
    </rPh>
    <phoneticPr fontId="3"/>
  </si>
  <si>
    <t>ニッケル及びその化合物</t>
    <rPh sb="4" eb="5">
      <t>オヨ</t>
    </rPh>
    <rPh sb="8" eb="11">
      <t>カゴウブツ</t>
    </rPh>
    <phoneticPr fontId="3"/>
  </si>
  <si>
    <t>1,2-ジクロロエタン</t>
  </si>
  <si>
    <t>トルエン</t>
  </si>
  <si>
    <t>フタル酸ジ(2-エチルヘキシル)</t>
    <phoneticPr fontId="3"/>
  </si>
  <si>
    <t>亜塩素酸</t>
    <rPh sb="0" eb="1">
      <t>ア</t>
    </rPh>
    <rPh sb="1" eb="3">
      <t>エンソ</t>
    </rPh>
    <rPh sb="3" eb="4">
      <t>サン</t>
    </rPh>
    <phoneticPr fontId="3"/>
  </si>
  <si>
    <t>塩素酸</t>
    <rPh sb="0" eb="2">
      <t>エンソ</t>
    </rPh>
    <rPh sb="2" eb="3">
      <t>サン</t>
    </rPh>
    <phoneticPr fontId="3"/>
  </si>
  <si>
    <t>二酸化塩素</t>
    <rPh sb="0" eb="3">
      <t>ニサンカ</t>
    </rPh>
    <rPh sb="3" eb="5">
      <t>エンソ</t>
    </rPh>
    <phoneticPr fontId="3"/>
  </si>
  <si>
    <t>ジクロロアセトニトリル</t>
    <phoneticPr fontId="3"/>
  </si>
  <si>
    <t>抱水クロラール</t>
    <rPh sb="0" eb="1">
      <t>ダ</t>
    </rPh>
    <rPh sb="1" eb="2">
      <t>ミズ</t>
    </rPh>
    <phoneticPr fontId="3"/>
  </si>
  <si>
    <t>農薬類</t>
    <rPh sb="0" eb="2">
      <t>ノウヤク</t>
    </rPh>
    <rPh sb="2" eb="3">
      <t>ルイ</t>
    </rPh>
    <phoneticPr fontId="3"/>
  </si>
  <si>
    <t>残留塩素</t>
  </si>
  <si>
    <t>遊離炭酸</t>
  </si>
  <si>
    <t>1,1,1-トリクロロエタン</t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</si>
  <si>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</si>
  <si>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その他の項目</t>
    <rPh sb="2" eb="3">
      <t>タ</t>
    </rPh>
    <rPh sb="4" eb="6">
      <t>コウモク</t>
    </rPh>
    <phoneticPr fontId="3"/>
  </si>
  <si>
    <t>アンモニア態窒素</t>
  </si>
  <si>
    <t>侵食性遊離炭酸</t>
  </si>
  <si>
    <t>リン酸イオン</t>
  </si>
  <si>
    <t>カルシウム硬度</t>
  </si>
  <si>
    <t>マグネシウム硬度</t>
    <rPh sb="6" eb="8">
      <t>コウド</t>
    </rPh>
    <phoneticPr fontId="3"/>
  </si>
  <si>
    <t>総アルカリ度</t>
  </si>
  <si>
    <t>硫酸イオン</t>
  </si>
  <si>
    <t>総酸度</t>
  </si>
  <si>
    <t>電気伝導率</t>
  </si>
  <si>
    <t>溶存マンガン</t>
  </si>
  <si>
    <t>カリウム</t>
  </si>
  <si>
    <t>総トリハロメタン生成能</t>
    <rPh sb="0" eb="1">
      <t>ソウ</t>
    </rPh>
    <phoneticPr fontId="3"/>
  </si>
  <si>
    <t>クロロホルム生成能</t>
    <rPh sb="6" eb="8">
      <t>セイセイ</t>
    </rPh>
    <rPh sb="8" eb="9">
      <t>ノウ</t>
    </rPh>
    <phoneticPr fontId="3"/>
  </si>
  <si>
    <t>ジブロモクロロメタン生成能</t>
    <rPh sb="10" eb="12">
      <t>セイセイ</t>
    </rPh>
    <rPh sb="12" eb="13">
      <t>ノウ</t>
    </rPh>
    <phoneticPr fontId="3"/>
  </si>
  <si>
    <t>ブロモジクロロメタン生成能</t>
    <rPh sb="10" eb="12">
      <t>セイセイ</t>
    </rPh>
    <rPh sb="12" eb="13">
      <t>ノウ</t>
    </rPh>
    <phoneticPr fontId="3"/>
  </si>
  <si>
    <t>ブロモホルム生成能</t>
    <rPh sb="6" eb="8">
      <t>セイセイ</t>
    </rPh>
    <rPh sb="8" eb="9">
      <t>ノウ</t>
    </rPh>
    <phoneticPr fontId="3"/>
  </si>
  <si>
    <t>削除</t>
    <rPh sb="0" eb="2">
      <t>サクジョ</t>
    </rPh>
    <phoneticPr fontId="3"/>
  </si>
  <si>
    <t>水温</t>
    <phoneticPr fontId="3"/>
  </si>
  <si>
    <t>採水者</t>
    <rPh sb="0" eb="2">
      <t>サイスイ</t>
    </rPh>
    <rPh sb="2" eb="3">
      <t>シャ</t>
    </rPh>
    <phoneticPr fontId="3"/>
  </si>
  <si>
    <t>所属</t>
    <rPh sb="0" eb="2">
      <t>ショゾク</t>
    </rPh>
    <phoneticPr fontId="3"/>
  </si>
  <si>
    <t>採水時刻</t>
    <rPh sb="0" eb="2">
      <t>サイスイ</t>
    </rPh>
    <rPh sb="2" eb="4">
      <t>ジコク</t>
    </rPh>
    <phoneticPr fontId="3"/>
  </si>
  <si>
    <t>大腸菌</t>
    <phoneticPr fontId="3"/>
  </si>
  <si>
    <t>カルシウム、マグネシウム等（硬度）</t>
    <phoneticPr fontId="3"/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</si>
  <si>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</si>
  <si>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</si>
  <si>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</si>
  <si>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pH値</t>
    <phoneticPr fontId="3"/>
  </si>
  <si>
    <t>有機物等（過マンガン酸カリウム消費量）</t>
    <rPh sb="10" eb="11">
      <t>サン</t>
    </rPh>
    <phoneticPr fontId="3"/>
  </si>
  <si>
    <t>臭気強度（TON）</t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</si>
  <si>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</si>
  <si>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嫌気性芽胞菌</t>
    <rPh sb="0" eb="3">
      <t>ケンキセイ</t>
    </rPh>
    <rPh sb="3" eb="4">
      <t>メ</t>
    </rPh>
    <rPh sb="4" eb="5">
      <t>ホウ</t>
    </rPh>
    <rPh sb="5" eb="6">
      <t>キン</t>
    </rPh>
    <phoneticPr fontId="3"/>
  </si>
  <si>
    <t>大腸菌（定量）</t>
    <rPh sb="0" eb="3">
      <t>ダイチョウキン</t>
    </rPh>
    <rPh sb="4" eb="6">
      <t>テイリョウ</t>
    </rPh>
    <phoneticPr fontId="3"/>
  </si>
  <si>
    <t>生物化学的酸素要求量（BOD）</t>
    <phoneticPr fontId="3"/>
  </si>
  <si>
    <t>浮遊物質（SS）</t>
    <phoneticPr fontId="3"/>
  </si>
  <si>
    <t>溶存酸素（DO）</t>
    <phoneticPr fontId="3"/>
  </si>
  <si>
    <t>℃</t>
    <phoneticPr fontId="3"/>
  </si>
  <si>
    <t>個/mL</t>
    <phoneticPr fontId="3"/>
  </si>
  <si>
    <t>-</t>
    <phoneticPr fontId="3"/>
  </si>
  <si>
    <t>mg/L</t>
  </si>
  <si>
    <t>度</t>
    <phoneticPr fontId="3"/>
  </si>
  <si>
    <t>度</t>
    <rPh sb="0" eb="1">
      <t>ド</t>
    </rPh>
    <phoneticPr fontId="3"/>
  </si>
  <si>
    <t>CFU/mL</t>
    <phoneticPr fontId="3"/>
  </si>
  <si>
    <t>CFU/100mL</t>
    <phoneticPr fontId="3"/>
  </si>
  <si>
    <t>Abs/50mm</t>
    <phoneticPr fontId="3"/>
  </si>
  <si>
    <t>μS/cm</t>
    <phoneticPr fontId="3"/>
  </si>
  <si>
    <r>
      <t>#</t>
    </r>
    <r>
      <rPr>
        <sz val="8"/>
        <color indexed="8"/>
        <rFont val="ＭＳ 明朝"/>
        <family val="1"/>
        <charset val="128"/>
      </rPr>
      <t>最低</t>
    </r>
    <r>
      <rPr>
        <sz val="8"/>
        <color indexed="9"/>
        <rFont val="ＭＳ 明朝"/>
        <family val="1"/>
        <charset val="128"/>
      </rPr>
      <t>#</t>
    </r>
    <rPh sb="1" eb="3">
      <t>サイテイ</t>
    </rPh>
    <phoneticPr fontId="3"/>
  </si>
  <si>
    <r>
      <t>#</t>
    </r>
    <r>
      <rPr>
        <sz val="8"/>
        <color indexed="8"/>
        <rFont val="ＭＳ 明朝"/>
        <family val="1"/>
        <charset val="128"/>
      </rPr>
      <t>平均</t>
    </r>
    <r>
      <rPr>
        <sz val="8"/>
        <color indexed="9"/>
        <rFont val="ＭＳ 明朝"/>
        <family val="1"/>
        <charset val="128"/>
      </rPr>
      <t>#</t>
    </r>
    <rPh sb="1" eb="3">
      <t>ヘイキン</t>
    </rPh>
    <phoneticPr fontId="3"/>
  </si>
  <si>
    <t>最高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</si>
  <si>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</si>
  <si>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異常なし:</t>
    <rPh sb="0" eb="2">
      <t>イジョウ</t>
    </rPh>
    <phoneticPr fontId="3"/>
  </si>
  <si>
    <t>紫外線吸光度260nm（UV）</t>
    <phoneticPr fontId="3"/>
  </si>
  <si>
    <t>採水状況</t>
    <rPh sb="0" eb="2">
      <t>サイスイ</t>
    </rPh>
    <rPh sb="2" eb="4">
      <t>ジョウキョウ</t>
    </rPh>
    <phoneticPr fontId="3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</si>
  <si>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</si>
  <si>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MPN/100mL</t>
    <phoneticPr fontId="3"/>
  </si>
  <si>
    <t>備考</t>
    <rPh sb="0" eb="2">
      <t>ビコウ</t>
    </rPh>
    <phoneticPr fontId="3"/>
  </si>
  <si>
    <r>
      <t>備考</t>
    </r>
    <r>
      <rPr>
        <sz val="8"/>
        <color indexed="9"/>
        <rFont val="ＭＳ 明朝"/>
        <family val="1"/>
        <charset val="128"/>
      </rPr>
      <t>(目管・他)</t>
    </r>
    <rPh sb="0" eb="2">
      <t>ビコウ</t>
    </rPh>
    <rPh sb="3" eb="4">
      <t>モク</t>
    </rPh>
    <rPh sb="4" eb="5">
      <t>カン</t>
    </rPh>
    <rPh sb="6" eb="7">
      <t>ホカ</t>
    </rPh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</si>
  <si>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</si>
  <si>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mg/L</t>
    <phoneticPr fontId="3"/>
  </si>
  <si>
    <t>-</t>
  </si>
  <si>
    <t>シス-1,2-ジクロロエチレン及び
トランス-1,2-ジクロロエチレン</t>
    <rPh sb="15" eb="16">
      <t>オヨ</t>
    </rPh>
    <phoneticPr fontId="3"/>
  </si>
  <si>
    <t>腐食性(ランゲリア指数)</t>
    <phoneticPr fontId="3"/>
  </si>
  <si>
    <t>クリプト
指標菌</t>
    <rPh sb="5" eb="7">
      <t>シヒョウ</t>
    </rPh>
    <rPh sb="7" eb="8">
      <t>キン</t>
    </rPh>
    <phoneticPr fontId="3"/>
  </si>
  <si>
    <t>ペルフルオロオクタンスルホン酸(PFOS)及びペルフルオロオクタン酸(PFOA)</t>
    <phoneticPr fontId="3"/>
  </si>
  <si>
    <t>仁井田浄水場原水</t>
  </si>
  <si>
    <t>令和 6年度</t>
  </si>
  <si>
    <t>曇</t>
    <phoneticPr fontId="3"/>
  </si>
  <si>
    <t>晴</t>
    <phoneticPr fontId="3"/>
  </si>
  <si>
    <t>雨</t>
    <phoneticPr fontId="3"/>
  </si>
  <si>
    <t>雪</t>
    <phoneticPr fontId="3"/>
  </si>
  <si>
    <t>25.6</t>
    <phoneticPr fontId="3"/>
  </si>
  <si>
    <t>20.5</t>
    <phoneticPr fontId="3"/>
  </si>
  <si>
    <t>23.5</t>
    <phoneticPr fontId="3"/>
  </si>
  <si>
    <t>24.5</t>
    <phoneticPr fontId="3"/>
  </si>
  <si>
    <t>3.5</t>
    <phoneticPr fontId="3"/>
  </si>
  <si>
    <t>14.4</t>
    <phoneticPr fontId="3"/>
  </si>
  <si>
    <t>竹田一也</t>
    <phoneticPr fontId="3"/>
  </si>
  <si>
    <t>秋元聡</t>
    <phoneticPr fontId="3"/>
  </si>
  <si>
    <t>松田宏之</t>
    <phoneticPr fontId="3"/>
  </si>
  <si>
    <t>小林義明</t>
    <phoneticPr fontId="3"/>
  </si>
  <si>
    <t>米田圭介</t>
    <phoneticPr fontId="3"/>
  </si>
  <si>
    <t>佐藤義也</t>
    <phoneticPr fontId="3"/>
  </si>
  <si>
    <t>佐々木紀佳</t>
    <phoneticPr fontId="3"/>
  </si>
  <si>
    <t>碇屋由侑</t>
    <phoneticPr fontId="3"/>
  </si>
  <si>
    <t>高橋浩伸</t>
    <phoneticPr fontId="3"/>
  </si>
  <si>
    <t>浄水課</t>
    <phoneticPr fontId="3"/>
  </si>
  <si>
    <t>3300</t>
    <phoneticPr fontId="3"/>
  </si>
  <si>
    <t>140</t>
    <phoneticPr fontId="3"/>
  </si>
  <si>
    <t>930</t>
    <phoneticPr fontId="3"/>
  </si>
  <si>
    <t>定量実施</t>
    <phoneticPr fontId="3"/>
  </si>
  <si>
    <t>&lt;0.0003</t>
    <phoneticPr fontId="3"/>
  </si>
  <si>
    <t>&lt;0.00005</t>
    <phoneticPr fontId="3"/>
  </si>
  <si>
    <t>&lt;0.001</t>
    <phoneticPr fontId="3"/>
  </si>
  <si>
    <t>&lt;0.002</t>
    <phoneticPr fontId="3"/>
  </si>
  <si>
    <t>&lt;0.004</t>
    <phoneticPr fontId="3"/>
  </si>
  <si>
    <t>0.004</t>
    <phoneticPr fontId="3"/>
  </si>
  <si>
    <t>&lt;0.4</t>
    <phoneticPr fontId="3"/>
  </si>
  <si>
    <t>&lt;0.08</t>
    <phoneticPr fontId="3"/>
  </si>
  <si>
    <t>0.09</t>
    <phoneticPr fontId="3"/>
  </si>
  <si>
    <t>&lt;0.1</t>
    <phoneticPr fontId="3"/>
  </si>
  <si>
    <t>&lt;0.0002</t>
    <phoneticPr fontId="3"/>
  </si>
  <si>
    <t>&lt;0.005</t>
    <phoneticPr fontId="3"/>
  </si>
  <si>
    <t>&lt;0.01</t>
    <phoneticPr fontId="3"/>
  </si>
  <si>
    <t>0.22</t>
    <phoneticPr fontId="3"/>
  </si>
  <si>
    <t>0.08</t>
    <phoneticPr fontId="3"/>
  </si>
  <si>
    <t>0.14</t>
    <phoneticPr fontId="3"/>
  </si>
  <si>
    <t>0.50</t>
    <phoneticPr fontId="3"/>
  </si>
  <si>
    <t>0.30</t>
    <phoneticPr fontId="3"/>
  </si>
  <si>
    <t>0.37</t>
    <phoneticPr fontId="3"/>
  </si>
  <si>
    <t>11.9</t>
    <phoneticPr fontId="3"/>
  </si>
  <si>
    <t>6.1</t>
    <phoneticPr fontId="3"/>
  </si>
  <si>
    <t>8.9</t>
    <phoneticPr fontId="3"/>
  </si>
  <si>
    <t>0.058</t>
    <phoneticPr fontId="3"/>
  </si>
  <si>
    <t>0.016</t>
    <phoneticPr fontId="3"/>
  </si>
  <si>
    <t>0.032</t>
    <phoneticPr fontId="3"/>
  </si>
  <si>
    <t>19.5</t>
    <phoneticPr fontId="3"/>
  </si>
  <si>
    <t>9.1</t>
    <phoneticPr fontId="3"/>
  </si>
  <si>
    <t>13.0</t>
    <phoneticPr fontId="3"/>
  </si>
  <si>
    <t>31</t>
    <phoneticPr fontId="3"/>
  </si>
  <si>
    <t>18</t>
    <phoneticPr fontId="3"/>
  </si>
  <si>
    <t>26</t>
    <phoneticPr fontId="3"/>
  </si>
  <si>
    <t>86</t>
    <phoneticPr fontId="3"/>
  </si>
  <si>
    <t>76</t>
    <phoneticPr fontId="3"/>
  </si>
  <si>
    <t>80</t>
    <phoneticPr fontId="3"/>
  </si>
  <si>
    <t>&lt;0.02</t>
    <phoneticPr fontId="3"/>
  </si>
  <si>
    <t>&lt;0.000001</t>
    <phoneticPr fontId="3"/>
  </si>
  <si>
    <t>0.000002</t>
    <phoneticPr fontId="3"/>
  </si>
  <si>
    <t>&lt;0.0005</t>
    <phoneticPr fontId="3"/>
  </si>
  <si>
    <t>1.6</t>
    <phoneticPr fontId="3"/>
  </si>
  <si>
    <t>0.8</t>
    <phoneticPr fontId="3"/>
  </si>
  <si>
    <t>1.1</t>
    <phoneticPr fontId="3"/>
  </si>
  <si>
    <t>7.4</t>
    <phoneticPr fontId="3"/>
  </si>
  <si>
    <t>7.0</t>
    <phoneticPr fontId="3"/>
  </si>
  <si>
    <t>7.2</t>
    <phoneticPr fontId="3"/>
  </si>
  <si>
    <t>微藻臭</t>
    <phoneticPr fontId="3"/>
  </si>
  <si>
    <t>藻臭</t>
    <phoneticPr fontId="3"/>
  </si>
  <si>
    <t>微土臭</t>
    <phoneticPr fontId="3"/>
  </si>
  <si>
    <t>土臭</t>
    <phoneticPr fontId="3"/>
  </si>
  <si>
    <t>7.9</t>
    <phoneticPr fontId="3"/>
  </si>
  <si>
    <t>3.4</t>
    <phoneticPr fontId="3"/>
  </si>
  <si>
    <t>4.9</t>
    <phoneticPr fontId="3"/>
  </si>
  <si>
    <t>10</t>
    <phoneticPr fontId="3"/>
  </si>
  <si>
    <t>3.1</t>
    <phoneticPr fontId="3"/>
  </si>
  <si>
    <t>5.6</t>
    <phoneticPr fontId="3"/>
  </si>
  <si>
    <t>&lt;0.0004</t>
    <phoneticPr fontId="3"/>
  </si>
  <si>
    <t>&lt;0.008</t>
    <phoneticPr fontId="3"/>
  </si>
  <si>
    <t>1.8</t>
    <phoneticPr fontId="3"/>
  </si>
  <si>
    <t>2</t>
    <phoneticPr fontId="3"/>
  </si>
  <si>
    <t>-2.0</t>
    <phoneticPr fontId="3"/>
  </si>
  <si>
    <t>-2.8</t>
    <phoneticPr fontId="3"/>
  </si>
  <si>
    <t>-2.4</t>
    <phoneticPr fontId="3"/>
  </si>
  <si>
    <t>7300</t>
    <phoneticPr fontId="3"/>
  </si>
  <si>
    <t>1300</t>
    <phoneticPr fontId="3"/>
  </si>
  <si>
    <t>4200</t>
    <phoneticPr fontId="3"/>
  </si>
  <si>
    <t>&lt;0.000005</t>
    <phoneticPr fontId="3"/>
  </si>
  <si>
    <t>35</t>
    <phoneticPr fontId="3"/>
  </si>
  <si>
    <t>6</t>
    <phoneticPr fontId="3"/>
  </si>
  <si>
    <t>17</t>
    <phoneticPr fontId="3"/>
  </si>
  <si>
    <t>177.7</t>
    <phoneticPr fontId="3"/>
  </si>
  <si>
    <t>10.9</t>
    <phoneticPr fontId="3"/>
  </si>
  <si>
    <t>49.2</t>
    <phoneticPr fontId="3"/>
  </si>
  <si>
    <t>0.02</t>
    <phoneticPr fontId="3"/>
  </si>
  <si>
    <t>&lt;0.5</t>
    <phoneticPr fontId="3"/>
  </si>
  <si>
    <t>2.5</t>
    <phoneticPr fontId="3"/>
  </si>
  <si>
    <t>1.0</t>
    <phoneticPr fontId="3"/>
  </si>
  <si>
    <t>0.258</t>
    <phoneticPr fontId="3"/>
  </si>
  <si>
    <t>0.108</t>
    <phoneticPr fontId="3"/>
  </si>
  <si>
    <t>0.168</t>
    <phoneticPr fontId="3"/>
  </si>
  <si>
    <t>8</t>
    <phoneticPr fontId="3"/>
  </si>
  <si>
    <t>5</t>
    <phoneticPr fontId="3"/>
  </si>
  <si>
    <t>1.7</t>
    <phoneticPr fontId="3"/>
  </si>
  <si>
    <t>13.1</t>
    <phoneticPr fontId="3"/>
  </si>
  <si>
    <t>8.0</t>
    <phoneticPr fontId="3"/>
  </si>
  <si>
    <t>10.1</t>
    <phoneticPr fontId="3"/>
  </si>
  <si>
    <t>20.6</t>
    <phoneticPr fontId="3"/>
  </si>
  <si>
    <t>12.3</t>
    <phoneticPr fontId="3"/>
  </si>
  <si>
    <t>18.0</t>
    <phoneticPr fontId="3"/>
  </si>
  <si>
    <t>5.9</t>
    <phoneticPr fontId="3"/>
  </si>
  <si>
    <t>8.6</t>
    <phoneticPr fontId="3"/>
  </si>
  <si>
    <t>18.5</t>
    <phoneticPr fontId="3"/>
  </si>
  <si>
    <t>10.0</t>
    <phoneticPr fontId="3"/>
  </si>
  <si>
    <t>14.9</t>
    <phoneticPr fontId="3"/>
  </si>
  <si>
    <t>12.2</t>
    <phoneticPr fontId="3"/>
  </si>
  <si>
    <t>2.0</t>
    <phoneticPr fontId="3"/>
  </si>
  <si>
    <t>147</t>
    <phoneticPr fontId="3"/>
  </si>
  <si>
    <t>74</t>
    <phoneticPr fontId="3"/>
  </si>
  <si>
    <t>115</t>
    <phoneticPr fontId="3"/>
  </si>
  <si>
    <t>0.044</t>
    <phoneticPr fontId="3"/>
  </si>
  <si>
    <t>0.007</t>
    <phoneticPr fontId="3"/>
  </si>
  <si>
    <t>0.018</t>
    <phoneticPr fontId="3"/>
  </si>
  <si>
    <t>1.2</t>
    <phoneticPr fontId="3"/>
  </si>
  <si>
    <t>仁井田浄水場沈殿水</t>
  </si>
  <si>
    <t>25.0</t>
    <phoneticPr fontId="3"/>
  </si>
  <si>
    <t>4.2</t>
    <phoneticPr fontId="3"/>
  </si>
  <si>
    <t>14.8</t>
    <phoneticPr fontId="3"/>
  </si>
  <si>
    <t>330</t>
    <phoneticPr fontId="3"/>
  </si>
  <si>
    <t>97</t>
    <phoneticPr fontId="3"/>
  </si>
  <si>
    <t>0.07</t>
    <phoneticPr fontId="3"/>
  </si>
  <si>
    <t>0.16</t>
    <phoneticPr fontId="3"/>
  </si>
  <si>
    <t>0.03</t>
    <phoneticPr fontId="3"/>
  </si>
  <si>
    <t>6.6</t>
    <phoneticPr fontId="3"/>
  </si>
  <si>
    <t>9.4</t>
    <phoneticPr fontId="3"/>
  </si>
  <si>
    <t>0.051</t>
    <phoneticPr fontId="3"/>
  </si>
  <si>
    <t>0.013</t>
    <phoneticPr fontId="3"/>
  </si>
  <si>
    <t>0.026</t>
    <phoneticPr fontId="3"/>
  </si>
  <si>
    <t>21.6</t>
    <phoneticPr fontId="3"/>
  </si>
  <si>
    <t>10.6</t>
    <phoneticPr fontId="3"/>
  </si>
  <si>
    <t>15.6</t>
    <phoneticPr fontId="3"/>
  </si>
  <si>
    <t>82</t>
    <phoneticPr fontId="3"/>
  </si>
  <si>
    <t>69</t>
    <phoneticPr fontId="3"/>
  </si>
  <si>
    <t>77</t>
    <phoneticPr fontId="3"/>
  </si>
  <si>
    <t>&lt;0.3</t>
    <phoneticPr fontId="3"/>
  </si>
  <si>
    <t>0.5</t>
    <phoneticPr fontId="3"/>
  </si>
  <si>
    <t>6.8</t>
    <phoneticPr fontId="3"/>
  </si>
  <si>
    <t>1.3</t>
    <phoneticPr fontId="3"/>
  </si>
  <si>
    <t>0.2</t>
    <phoneticPr fontId="3"/>
  </si>
  <si>
    <t>0.6</t>
    <phoneticPr fontId="3"/>
  </si>
  <si>
    <t>-2.2</t>
    <phoneticPr fontId="3"/>
  </si>
  <si>
    <t>-3.1</t>
    <phoneticPr fontId="3"/>
  </si>
  <si>
    <t>-2.7</t>
    <phoneticPr fontId="3"/>
  </si>
  <si>
    <t>730</t>
    <phoneticPr fontId="3"/>
  </si>
  <si>
    <t>200</t>
    <phoneticPr fontId="3"/>
  </si>
  <si>
    <t>500</t>
    <phoneticPr fontId="3"/>
  </si>
  <si>
    <t>&lt;1</t>
    <phoneticPr fontId="3"/>
  </si>
  <si>
    <t>12.1</t>
    <phoneticPr fontId="3"/>
  </si>
  <si>
    <t>4.0</t>
    <phoneticPr fontId="3"/>
  </si>
  <si>
    <t>0.106</t>
    <phoneticPr fontId="3"/>
  </si>
  <si>
    <t>0.042</t>
    <phoneticPr fontId="3"/>
  </si>
  <si>
    <t>0.078</t>
    <phoneticPr fontId="3"/>
  </si>
  <si>
    <t>21.0</t>
    <phoneticPr fontId="3"/>
  </si>
  <si>
    <t>17.8</t>
    <phoneticPr fontId="3"/>
  </si>
  <si>
    <t>8.5</t>
    <phoneticPr fontId="3"/>
  </si>
  <si>
    <t>16.5</t>
    <phoneticPr fontId="3"/>
  </si>
  <si>
    <t>10.5</t>
    <phoneticPr fontId="3"/>
  </si>
  <si>
    <t>13.3</t>
    <phoneticPr fontId="3"/>
  </si>
  <si>
    <t>78</t>
    <phoneticPr fontId="3"/>
  </si>
  <si>
    <t>120</t>
    <phoneticPr fontId="3"/>
  </si>
  <si>
    <t>0.055</t>
    <phoneticPr fontId="3"/>
  </si>
  <si>
    <t>0.025</t>
    <phoneticPr fontId="3"/>
  </si>
  <si>
    <t>仁井田浄水場浄水</t>
  </si>
  <si>
    <t>25.3</t>
    <phoneticPr fontId="3"/>
  </si>
  <si>
    <t>15.4</t>
    <phoneticPr fontId="3"/>
  </si>
  <si>
    <t>堀野茂</t>
    <phoneticPr fontId="3"/>
  </si>
  <si>
    <t>0</t>
    <phoneticPr fontId="3"/>
  </si>
  <si>
    <t>陰性</t>
    <phoneticPr fontId="3"/>
  </si>
  <si>
    <t>0.4</t>
    <phoneticPr fontId="3"/>
  </si>
  <si>
    <t>&lt;0.06</t>
    <phoneticPr fontId="3"/>
  </si>
  <si>
    <t>0.005</t>
    <phoneticPr fontId="3"/>
  </si>
  <si>
    <t>0.002</t>
    <phoneticPr fontId="3"/>
  </si>
  <si>
    <t>0.003</t>
    <phoneticPr fontId="3"/>
  </si>
  <si>
    <t>0.001</t>
    <phoneticPr fontId="3"/>
  </si>
  <si>
    <t>0.015</t>
    <phoneticPr fontId="3"/>
  </si>
  <si>
    <t>0.009</t>
    <phoneticPr fontId="3"/>
  </si>
  <si>
    <t>0.006</t>
    <phoneticPr fontId="3"/>
  </si>
  <si>
    <t>0.05</t>
    <phoneticPr fontId="3"/>
  </si>
  <si>
    <t>15.0</t>
    <phoneticPr fontId="3"/>
  </si>
  <si>
    <t>11.5</t>
    <phoneticPr fontId="3"/>
  </si>
  <si>
    <t>22.4</t>
    <phoneticPr fontId="3"/>
  </si>
  <si>
    <t>11.1</t>
    <phoneticPr fontId="3"/>
  </si>
  <si>
    <t>92</t>
    <phoneticPr fontId="3"/>
  </si>
  <si>
    <t>0.000001</t>
    <phoneticPr fontId="3"/>
  </si>
  <si>
    <t>0.9</t>
    <phoneticPr fontId="3"/>
  </si>
  <si>
    <t>0.3</t>
    <phoneticPr fontId="3"/>
  </si>
  <si>
    <t>7.6</t>
    <phoneticPr fontId="3"/>
  </si>
  <si>
    <t>7.3</t>
    <phoneticPr fontId="3"/>
  </si>
  <si>
    <t>7.5</t>
    <phoneticPr fontId="3"/>
  </si>
  <si>
    <t>異常なし</t>
    <phoneticPr fontId="3"/>
  </si>
  <si>
    <t>-1.7</t>
    <phoneticPr fontId="3"/>
  </si>
  <si>
    <t>3</t>
    <phoneticPr fontId="3"/>
  </si>
  <si>
    <t>1</t>
    <phoneticPr fontId="3"/>
  </si>
  <si>
    <t>0.074</t>
    <phoneticPr fontId="3"/>
  </si>
  <si>
    <t>0.028</t>
    <phoneticPr fontId="3"/>
  </si>
  <si>
    <t>0.047</t>
    <phoneticPr fontId="3"/>
  </si>
  <si>
    <t>20.8</t>
    <phoneticPr fontId="3"/>
  </si>
  <si>
    <t>17.6</t>
    <phoneticPr fontId="3"/>
  </si>
  <si>
    <t>17.0</t>
    <phoneticPr fontId="3"/>
  </si>
  <si>
    <t>145</t>
    <phoneticPr fontId="3"/>
  </si>
  <si>
    <t>75</t>
    <phoneticPr fontId="3"/>
  </si>
  <si>
    <t>118</t>
    <phoneticPr fontId="3"/>
  </si>
  <si>
    <t>手形山配水池</t>
  </si>
  <si>
    <t>28.5</t>
    <phoneticPr fontId="3"/>
  </si>
  <si>
    <t>16.2</t>
    <phoneticPr fontId="3"/>
  </si>
  <si>
    <t>25.5</t>
    <phoneticPr fontId="3"/>
  </si>
  <si>
    <t>0.008</t>
    <phoneticPr fontId="3"/>
  </si>
  <si>
    <t>0.021</t>
    <phoneticPr fontId="3"/>
  </si>
  <si>
    <t>0.012</t>
    <phoneticPr fontId="3"/>
  </si>
  <si>
    <t>0.04</t>
    <phoneticPr fontId="3"/>
  </si>
  <si>
    <t>0.01</t>
    <phoneticPr fontId="3"/>
  </si>
  <si>
    <t>11.2</t>
    <phoneticPr fontId="3"/>
  </si>
  <si>
    <t>23.0</t>
    <phoneticPr fontId="3"/>
  </si>
  <si>
    <t>16.6</t>
    <phoneticPr fontId="3"/>
  </si>
  <si>
    <t>73</t>
    <phoneticPr fontId="3"/>
  </si>
  <si>
    <t>0.000003</t>
    <phoneticPr fontId="3"/>
  </si>
  <si>
    <t>7.1</t>
    <phoneticPr fontId="3"/>
  </si>
  <si>
    <t>0.088</t>
    <phoneticPr fontId="3"/>
  </si>
  <si>
    <t>0.020</t>
    <phoneticPr fontId="3"/>
  </si>
  <si>
    <t>0.045</t>
    <phoneticPr fontId="3"/>
  </si>
  <si>
    <t>17.9</t>
    <phoneticPr fontId="3"/>
  </si>
  <si>
    <t>8.3</t>
    <phoneticPr fontId="3"/>
  </si>
  <si>
    <t>13.5</t>
    <phoneticPr fontId="3"/>
  </si>
  <si>
    <t>16.8</t>
    <phoneticPr fontId="3"/>
  </si>
  <si>
    <t>0.7</t>
    <phoneticPr fontId="3"/>
  </si>
  <si>
    <t>155</t>
    <phoneticPr fontId="3"/>
  </si>
  <si>
    <t>83</t>
    <phoneticPr fontId="3"/>
  </si>
  <si>
    <t>126</t>
    <phoneticPr fontId="3"/>
  </si>
  <si>
    <t>金足小泉給水栓</t>
  </si>
  <si>
    <t>30.0</t>
    <phoneticPr fontId="3"/>
  </si>
  <si>
    <t>26.4</t>
    <phoneticPr fontId="3"/>
  </si>
  <si>
    <t>3.0</t>
    <phoneticPr fontId="3"/>
  </si>
  <si>
    <t>15.8</t>
    <phoneticPr fontId="3"/>
  </si>
  <si>
    <t>0.010</t>
    <phoneticPr fontId="3"/>
  </si>
  <si>
    <t>0.027</t>
    <phoneticPr fontId="3"/>
  </si>
  <si>
    <t>0.011</t>
    <phoneticPr fontId="3"/>
  </si>
  <si>
    <t>10.8</t>
    <phoneticPr fontId="3"/>
  </si>
  <si>
    <t>26.2</t>
    <phoneticPr fontId="3"/>
  </si>
  <si>
    <t>11.0</t>
    <phoneticPr fontId="3"/>
  </si>
  <si>
    <t>23</t>
    <phoneticPr fontId="3"/>
  </si>
  <si>
    <t>88</t>
    <phoneticPr fontId="3"/>
  </si>
  <si>
    <t>7.8</t>
    <phoneticPr fontId="3"/>
  </si>
  <si>
    <t>15.9</t>
    <phoneticPr fontId="3"/>
  </si>
  <si>
    <t>14.0</t>
    <phoneticPr fontId="3"/>
  </si>
  <si>
    <t>17.4</t>
    <phoneticPr fontId="3"/>
  </si>
  <si>
    <t>158</t>
    <phoneticPr fontId="3"/>
  </si>
  <si>
    <t>上北手百崎給水栓</t>
  </si>
  <si>
    <t>31.0</t>
    <phoneticPr fontId="3"/>
  </si>
  <si>
    <t>-1.0</t>
    <phoneticPr fontId="3"/>
  </si>
  <si>
    <t>16.3</t>
    <phoneticPr fontId="3"/>
  </si>
  <si>
    <t>27.5</t>
    <phoneticPr fontId="3"/>
  </si>
  <si>
    <t>2.7</t>
    <phoneticPr fontId="3"/>
  </si>
  <si>
    <t>0.023</t>
    <phoneticPr fontId="3"/>
  </si>
  <si>
    <t>11.4</t>
    <phoneticPr fontId="3"/>
  </si>
  <si>
    <t>16.7</t>
    <phoneticPr fontId="3"/>
  </si>
  <si>
    <t>22</t>
    <phoneticPr fontId="3"/>
  </si>
  <si>
    <t>65</t>
    <phoneticPr fontId="3"/>
  </si>
  <si>
    <t>-1.9</t>
    <phoneticPr fontId="3"/>
  </si>
  <si>
    <t>0.056</t>
    <phoneticPr fontId="3"/>
  </si>
  <si>
    <t>0.040</t>
    <phoneticPr fontId="3"/>
  </si>
  <si>
    <t>17.2</t>
    <phoneticPr fontId="3"/>
  </si>
  <si>
    <t>161</t>
    <phoneticPr fontId="3"/>
  </si>
  <si>
    <t>93</t>
    <phoneticPr fontId="3"/>
  </si>
  <si>
    <t>127</t>
    <phoneticPr fontId="3"/>
  </si>
  <si>
    <t>太平山谷給水栓</t>
  </si>
  <si>
    <t>16.4</t>
    <phoneticPr fontId="3"/>
  </si>
  <si>
    <t>28.0</t>
    <phoneticPr fontId="3"/>
  </si>
  <si>
    <t>0.017</t>
    <phoneticPr fontId="3"/>
  </si>
  <si>
    <t>10.7</t>
    <phoneticPr fontId="3"/>
  </si>
  <si>
    <t>26.3</t>
    <phoneticPr fontId="3"/>
  </si>
  <si>
    <t>21</t>
    <phoneticPr fontId="3"/>
  </si>
  <si>
    <t>61</t>
    <phoneticPr fontId="3"/>
  </si>
  <si>
    <t>0.043</t>
    <phoneticPr fontId="3"/>
  </si>
  <si>
    <t>13.9</t>
    <phoneticPr fontId="3"/>
  </si>
  <si>
    <t>6.9</t>
    <phoneticPr fontId="3"/>
  </si>
  <si>
    <t>20.0</t>
    <phoneticPr fontId="3"/>
  </si>
  <si>
    <t>166</t>
    <phoneticPr fontId="3"/>
  </si>
  <si>
    <t>91</t>
    <phoneticPr fontId="3"/>
  </si>
  <si>
    <t>128</t>
    <phoneticPr fontId="3"/>
  </si>
  <si>
    <t>豊岩配水池</t>
  </si>
  <si>
    <t>29.0</t>
    <phoneticPr fontId="3"/>
  </si>
  <si>
    <t>3.8</t>
    <phoneticPr fontId="3"/>
  </si>
  <si>
    <t>18.4</t>
    <phoneticPr fontId="3"/>
  </si>
  <si>
    <t>25.4</t>
    <phoneticPr fontId="3"/>
  </si>
  <si>
    <t>2.6</t>
    <phoneticPr fontId="3"/>
  </si>
  <si>
    <t>22.7</t>
    <phoneticPr fontId="3"/>
  </si>
  <si>
    <t>11.6</t>
    <phoneticPr fontId="3"/>
  </si>
  <si>
    <t>25</t>
    <phoneticPr fontId="3"/>
  </si>
  <si>
    <t>0.079</t>
    <phoneticPr fontId="3"/>
  </si>
  <si>
    <t>0.041</t>
    <phoneticPr fontId="3"/>
  </si>
  <si>
    <t>17.3</t>
    <phoneticPr fontId="3"/>
  </si>
  <si>
    <t>156</t>
    <phoneticPr fontId="3"/>
  </si>
  <si>
    <t>84</t>
    <phoneticPr fontId="3"/>
  </si>
  <si>
    <t>豊岩小山給水栓</t>
  </si>
  <si>
    <t>-1.5</t>
    <phoneticPr fontId="3"/>
  </si>
  <si>
    <t>4.5</t>
    <phoneticPr fontId="3"/>
  </si>
  <si>
    <t>15.3</t>
    <phoneticPr fontId="3"/>
  </si>
  <si>
    <t>20</t>
    <phoneticPr fontId="3"/>
  </si>
  <si>
    <t>58</t>
    <phoneticPr fontId="3"/>
  </si>
  <si>
    <t>13.6</t>
    <phoneticPr fontId="3"/>
  </si>
  <si>
    <t>6.7</t>
    <phoneticPr fontId="3"/>
  </si>
  <si>
    <t>山王六丁目給水栓</t>
  </si>
  <si>
    <t>26.5</t>
    <phoneticPr fontId="3"/>
  </si>
  <si>
    <t>3.2</t>
    <phoneticPr fontId="3"/>
  </si>
  <si>
    <t>14.2</t>
    <phoneticPr fontId="3"/>
  </si>
  <si>
    <t>15.2</t>
    <phoneticPr fontId="3"/>
  </si>
  <si>
    <t>0.024</t>
    <phoneticPr fontId="3"/>
  </si>
  <si>
    <t>22.5</t>
    <phoneticPr fontId="3"/>
  </si>
  <si>
    <t>62</t>
    <phoneticPr fontId="3"/>
  </si>
  <si>
    <t>0.076</t>
    <phoneticPr fontId="3"/>
  </si>
  <si>
    <t>157</t>
    <phoneticPr fontId="3"/>
  </si>
  <si>
    <t>95</t>
    <phoneticPr fontId="3"/>
  </si>
  <si>
    <t>御所野元町給水栓</t>
  </si>
  <si>
    <t>-0.1</t>
    <phoneticPr fontId="3"/>
  </si>
  <si>
    <t>16.0</t>
    <phoneticPr fontId="3"/>
  </si>
  <si>
    <t>2.2</t>
    <phoneticPr fontId="3"/>
  </si>
  <si>
    <t>24.0</t>
    <phoneticPr fontId="3"/>
  </si>
  <si>
    <t>7.7</t>
    <phoneticPr fontId="3"/>
  </si>
  <si>
    <t>-1.6</t>
    <phoneticPr fontId="3"/>
  </si>
  <si>
    <t>0.022</t>
    <phoneticPr fontId="3"/>
  </si>
  <si>
    <t>0.039</t>
    <phoneticPr fontId="3"/>
  </si>
  <si>
    <t>163</t>
    <phoneticPr fontId="3"/>
  </si>
  <si>
    <t>85</t>
    <phoneticPr fontId="3"/>
  </si>
  <si>
    <t>130</t>
    <phoneticPr fontId="3"/>
  </si>
  <si>
    <t>雄和平沢給水栓</t>
  </si>
  <si>
    <t>-0.8</t>
    <phoneticPr fontId="3"/>
  </si>
  <si>
    <t>4.6</t>
    <phoneticPr fontId="3"/>
  </si>
  <si>
    <t>15.5</t>
    <phoneticPr fontId="3"/>
  </si>
  <si>
    <t>25.9</t>
    <phoneticPr fontId="3"/>
  </si>
  <si>
    <t>11.8</t>
    <phoneticPr fontId="3"/>
  </si>
  <si>
    <t>16.9</t>
    <phoneticPr fontId="3"/>
  </si>
  <si>
    <t>-1.8</t>
    <phoneticPr fontId="3"/>
  </si>
  <si>
    <t>164</t>
    <phoneticPr fontId="3"/>
  </si>
  <si>
    <t>雄和戸賀沢給水栓</t>
  </si>
  <si>
    <t>-0.5</t>
    <phoneticPr fontId="3"/>
  </si>
  <si>
    <t>25.8</t>
    <phoneticPr fontId="3"/>
  </si>
  <si>
    <t>12.5</t>
    <phoneticPr fontId="3"/>
  </si>
  <si>
    <t>71</t>
    <phoneticPr fontId="3"/>
  </si>
  <si>
    <t>17.1</t>
    <phoneticPr fontId="3"/>
  </si>
  <si>
    <t>168</t>
    <phoneticPr fontId="3"/>
  </si>
  <si>
    <t>129</t>
    <phoneticPr fontId="3"/>
  </si>
  <si>
    <t>雄和椿川給水栓</t>
  </si>
  <si>
    <t>29.5</t>
    <phoneticPr fontId="3"/>
  </si>
  <si>
    <t>0.029</t>
    <phoneticPr fontId="3"/>
  </si>
  <si>
    <t>26.0</t>
    <phoneticPr fontId="3"/>
  </si>
  <si>
    <t>12.7</t>
    <phoneticPr fontId="3"/>
  </si>
  <si>
    <t>72</t>
    <phoneticPr fontId="3"/>
  </si>
  <si>
    <t>0.057</t>
    <phoneticPr fontId="3"/>
  </si>
  <si>
    <t>169</t>
    <phoneticPr fontId="3"/>
  </si>
  <si>
    <t>90</t>
    <phoneticPr fontId="3"/>
  </si>
  <si>
    <t>雄和女米木給水栓</t>
  </si>
  <si>
    <t>30.2</t>
    <phoneticPr fontId="3"/>
  </si>
  <si>
    <t>15.1</t>
    <phoneticPr fontId="3"/>
  </si>
  <si>
    <t>0.034</t>
    <phoneticPr fontId="3"/>
  </si>
  <si>
    <t>0.014</t>
    <phoneticPr fontId="3"/>
  </si>
  <si>
    <t>0.06</t>
    <phoneticPr fontId="3"/>
  </si>
  <si>
    <t>24.2</t>
    <phoneticPr fontId="3"/>
  </si>
  <si>
    <t>12.6</t>
    <phoneticPr fontId="3"/>
  </si>
  <si>
    <t>0.065</t>
    <phoneticPr fontId="3"/>
  </si>
  <si>
    <t>0.036</t>
    <phoneticPr fontId="3"/>
  </si>
  <si>
    <t>0.049</t>
    <phoneticPr fontId="3"/>
  </si>
  <si>
    <t>165</t>
    <phoneticPr fontId="3"/>
  </si>
  <si>
    <t>豊岩浄水場原水</t>
  </si>
  <si>
    <t>2600</t>
    <phoneticPr fontId="3"/>
  </si>
  <si>
    <t>190</t>
    <phoneticPr fontId="3"/>
  </si>
  <si>
    <t>957</t>
    <phoneticPr fontId="3"/>
  </si>
  <si>
    <t>0.11</t>
    <phoneticPr fontId="3"/>
  </si>
  <si>
    <t>0.19</t>
    <phoneticPr fontId="3"/>
  </si>
  <si>
    <t>0.49</t>
    <phoneticPr fontId="3"/>
  </si>
  <si>
    <t>0.26</t>
    <phoneticPr fontId="3"/>
  </si>
  <si>
    <t>0.35</t>
    <phoneticPr fontId="3"/>
  </si>
  <si>
    <t>11.3</t>
    <phoneticPr fontId="3"/>
  </si>
  <si>
    <t>6.4</t>
    <phoneticPr fontId="3"/>
  </si>
  <si>
    <t>9.0</t>
    <phoneticPr fontId="3"/>
  </si>
  <si>
    <t>0.059</t>
    <phoneticPr fontId="3"/>
  </si>
  <si>
    <t>0.019</t>
    <phoneticPr fontId="3"/>
  </si>
  <si>
    <t>19.6</t>
    <phoneticPr fontId="3"/>
  </si>
  <si>
    <t>32</t>
    <phoneticPr fontId="3"/>
  </si>
  <si>
    <t>28</t>
    <phoneticPr fontId="3"/>
  </si>
  <si>
    <t>3.7</t>
    <phoneticPr fontId="3"/>
  </si>
  <si>
    <t>4.8</t>
    <phoneticPr fontId="3"/>
  </si>
  <si>
    <t>8.1</t>
    <phoneticPr fontId="3"/>
  </si>
  <si>
    <t>2.4</t>
    <phoneticPr fontId="3"/>
  </si>
  <si>
    <t>項目1は、4月24日に採水。</t>
    <phoneticPr fontId="3"/>
  </si>
  <si>
    <t>-2.3</t>
    <phoneticPr fontId="3"/>
  </si>
  <si>
    <t>6400</t>
    <phoneticPr fontId="3"/>
  </si>
  <si>
    <t>3600</t>
    <phoneticPr fontId="3"/>
  </si>
  <si>
    <t>4900</t>
    <phoneticPr fontId="3"/>
  </si>
  <si>
    <t>48</t>
    <phoneticPr fontId="3"/>
  </si>
  <si>
    <t>9</t>
    <phoneticPr fontId="3"/>
  </si>
  <si>
    <t>63.1</t>
    <phoneticPr fontId="3"/>
  </si>
  <si>
    <t>0.257</t>
    <phoneticPr fontId="3"/>
  </si>
  <si>
    <t>0.109</t>
    <phoneticPr fontId="3"/>
  </si>
  <si>
    <t>0.167</t>
    <phoneticPr fontId="3"/>
  </si>
  <si>
    <t>22.1</t>
    <phoneticPr fontId="3"/>
  </si>
  <si>
    <t>6.5</t>
    <phoneticPr fontId="3"/>
  </si>
  <si>
    <t>8.8</t>
    <phoneticPr fontId="3"/>
  </si>
  <si>
    <t>149</t>
    <phoneticPr fontId="3"/>
  </si>
  <si>
    <t>一般細菌および大腸菌は4/24採水</t>
    <phoneticPr fontId="3"/>
  </si>
  <si>
    <t>豊岩浄水場沈殿水</t>
  </si>
  <si>
    <t>240</t>
    <phoneticPr fontId="3"/>
  </si>
  <si>
    <t>0.13</t>
    <phoneticPr fontId="3"/>
  </si>
  <si>
    <t>0.10</t>
    <phoneticPr fontId="3"/>
  </si>
  <si>
    <t>9.2</t>
    <phoneticPr fontId="3"/>
  </si>
  <si>
    <t>1.4</t>
    <phoneticPr fontId="3"/>
  </si>
  <si>
    <t>-2.1</t>
    <phoneticPr fontId="3"/>
  </si>
  <si>
    <t>-3.0</t>
    <phoneticPr fontId="3"/>
  </si>
  <si>
    <t>-2.6</t>
    <phoneticPr fontId="3"/>
  </si>
  <si>
    <t>550</t>
    <phoneticPr fontId="3"/>
  </si>
  <si>
    <t>360</t>
    <phoneticPr fontId="3"/>
  </si>
  <si>
    <t>1.9</t>
    <phoneticPr fontId="3"/>
  </si>
  <si>
    <t>0.107</t>
    <phoneticPr fontId="3"/>
  </si>
  <si>
    <t>0.038</t>
    <phoneticPr fontId="3"/>
  </si>
  <si>
    <t>151</t>
    <phoneticPr fontId="3"/>
  </si>
  <si>
    <t>87</t>
    <phoneticPr fontId="3"/>
  </si>
  <si>
    <t>125</t>
    <phoneticPr fontId="3"/>
  </si>
  <si>
    <t>豊岩浄水場浄水</t>
  </si>
  <si>
    <t>5.0</t>
    <phoneticPr fontId="3"/>
  </si>
  <si>
    <t>13.2</t>
    <phoneticPr fontId="3"/>
  </si>
  <si>
    <t>8.2</t>
    <phoneticPr fontId="3"/>
  </si>
  <si>
    <t>21.7</t>
    <phoneticPr fontId="3"/>
  </si>
  <si>
    <t>81</t>
    <phoneticPr fontId="3"/>
  </si>
  <si>
    <t>0.083</t>
    <phoneticPr fontId="3"/>
  </si>
  <si>
    <t>0.053</t>
    <phoneticPr fontId="3"/>
  </si>
  <si>
    <t>19.8</t>
    <phoneticPr fontId="3"/>
  </si>
  <si>
    <t>8.7</t>
    <phoneticPr fontId="3"/>
  </si>
  <si>
    <t>153</t>
    <phoneticPr fontId="3"/>
  </si>
  <si>
    <t>浜田配水池</t>
  </si>
  <si>
    <t>1.5</t>
    <phoneticPr fontId="3"/>
  </si>
  <si>
    <t>14.7</t>
    <phoneticPr fontId="3"/>
  </si>
  <si>
    <t>9.9</t>
    <phoneticPr fontId="3"/>
  </si>
  <si>
    <t>21.1</t>
    <phoneticPr fontId="3"/>
  </si>
  <si>
    <t>12.4</t>
    <phoneticPr fontId="3"/>
  </si>
  <si>
    <t>27</t>
    <phoneticPr fontId="3"/>
  </si>
  <si>
    <t>0.067</t>
    <phoneticPr fontId="3"/>
  </si>
  <si>
    <t>0.048</t>
    <phoneticPr fontId="3"/>
  </si>
  <si>
    <t>19.0</t>
    <phoneticPr fontId="3"/>
  </si>
  <si>
    <t>12.0</t>
    <phoneticPr fontId="3"/>
  </si>
  <si>
    <t>107</t>
    <phoneticPr fontId="3"/>
  </si>
  <si>
    <t>132</t>
    <phoneticPr fontId="3"/>
  </si>
  <si>
    <t>新屋元町給水栓</t>
  </si>
  <si>
    <t>27.4</t>
    <phoneticPr fontId="3"/>
  </si>
  <si>
    <t>96</t>
    <phoneticPr fontId="3"/>
  </si>
  <si>
    <t>0.066</t>
    <phoneticPr fontId="3"/>
  </si>
  <si>
    <t>0.046</t>
    <phoneticPr fontId="3"/>
  </si>
  <si>
    <t>18.1</t>
    <phoneticPr fontId="3"/>
  </si>
  <si>
    <t>15.7</t>
    <phoneticPr fontId="3"/>
  </si>
  <si>
    <t>104</t>
    <phoneticPr fontId="3"/>
  </si>
  <si>
    <t>下浜名ケ沢給水栓</t>
  </si>
  <si>
    <t>5.5</t>
    <phoneticPr fontId="3"/>
  </si>
  <si>
    <t>0.031</t>
    <phoneticPr fontId="3"/>
  </si>
  <si>
    <t>0.073</t>
    <phoneticPr fontId="3"/>
  </si>
  <si>
    <t>177</t>
    <phoneticPr fontId="3"/>
  </si>
  <si>
    <t>101</t>
    <phoneticPr fontId="3"/>
  </si>
  <si>
    <t>133</t>
    <phoneticPr fontId="3"/>
  </si>
  <si>
    <t>寺内鵜ノ木給水栓</t>
  </si>
  <si>
    <t>29.3</t>
    <phoneticPr fontId="3"/>
  </si>
  <si>
    <t>0.0</t>
    <phoneticPr fontId="3"/>
  </si>
  <si>
    <t>70</t>
    <phoneticPr fontId="3"/>
  </si>
  <si>
    <t>0.062</t>
    <phoneticPr fontId="3"/>
  </si>
  <si>
    <t>171</t>
    <phoneticPr fontId="3"/>
  </si>
  <si>
    <t>102</t>
    <phoneticPr fontId="3"/>
  </si>
  <si>
    <t>仁別浄水場原水</t>
  </si>
  <si>
    <t>210</t>
    <phoneticPr fontId="3"/>
  </si>
  <si>
    <t>59</t>
    <phoneticPr fontId="3"/>
  </si>
  <si>
    <t>29</t>
    <phoneticPr fontId="3"/>
  </si>
  <si>
    <t>142</t>
    <phoneticPr fontId="3"/>
  </si>
  <si>
    <t>0.1</t>
    <phoneticPr fontId="3"/>
  </si>
  <si>
    <t>項目14~20,23,25,27,29,30は、4月16日に採水。</t>
    <phoneticPr fontId="3"/>
  </si>
  <si>
    <t>11</t>
    <phoneticPr fontId="3"/>
  </si>
  <si>
    <t>-2.5</t>
    <phoneticPr fontId="3"/>
  </si>
  <si>
    <t>-2.9</t>
    <phoneticPr fontId="3"/>
  </si>
  <si>
    <t>900</t>
    <phoneticPr fontId="3"/>
  </si>
  <si>
    <t>350</t>
    <phoneticPr fontId="3"/>
  </si>
  <si>
    <t>0.080</t>
    <phoneticPr fontId="3"/>
  </si>
  <si>
    <t>21.3</t>
    <phoneticPr fontId="3"/>
  </si>
  <si>
    <t>20.1</t>
    <phoneticPr fontId="3"/>
  </si>
  <si>
    <t>20.4</t>
    <phoneticPr fontId="3"/>
  </si>
  <si>
    <t>13</t>
    <phoneticPr fontId="3"/>
  </si>
  <si>
    <t>116</t>
    <phoneticPr fontId="3"/>
  </si>
  <si>
    <t>108</t>
    <phoneticPr fontId="3"/>
  </si>
  <si>
    <t>仁別浄水場浄水</t>
  </si>
  <si>
    <t>18.8</t>
    <phoneticPr fontId="3"/>
  </si>
  <si>
    <t>6.0</t>
    <phoneticPr fontId="3"/>
  </si>
  <si>
    <t>10.2</t>
    <phoneticPr fontId="3"/>
  </si>
  <si>
    <t>30</t>
    <phoneticPr fontId="3"/>
  </si>
  <si>
    <t>79</t>
    <phoneticPr fontId="3"/>
  </si>
  <si>
    <t>20.2</t>
    <phoneticPr fontId="3"/>
  </si>
  <si>
    <t>3.6</t>
    <phoneticPr fontId="3"/>
  </si>
  <si>
    <t>117</t>
    <phoneticPr fontId="3"/>
  </si>
  <si>
    <t>99</t>
    <phoneticPr fontId="3"/>
  </si>
  <si>
    <t>109</t>
    <phoneticPr fontId="3"/>
  </si>
  <si>
    <t>山内字藤倉給水栓</t>
  </si>
  <si>
    <t>-0.9</t>
    <phoneticPr fontId="3"/>
  </si>
  <si>
    <t>13.8</t>
    <phoneticPr fontId="3"/>
  </si>
  <si>
    <t>項目23,25,27,29,30は、4月16日に採水。</t>
    <phoneticPr fontId="3"/>
  </si>
  <si>
    <t>20.7</t>
    <phoneticPr fontId="3"/>
  </si>
  <si>
    <t>8.4</t>
    <phoneticPr fontId="3"/>
  </si>
  <si>
    <t>124</t>
    <phoneticPr fontId="3"/>
  </si>
  <si>
    <t>114</t>
    <phoneticPr fontId="3"/>
  </si>
  <si>
    <t>松渕浄水場原水</t>
  </si>
  <si>
    <t>14.3</t>
    <phoneticPr fontId="3"/>
  </si>
  <si>
    <t>14.6</t>
    <phoneticPr fontId="3"/>
  </si>
  <si>
    <t>0.53</t>
    <phoneticPr fontId="3"/>
  </si>
  <si>
    <t>0.134</t>
    <phoneticPr fontId="3"/>
  </si>
  <si>
    <t>0.068</t>
    <phoneticPr fontId="3"/>
  </si>
  <si>
    <t>0.086</t>
    <phoneticPr fontId="3"/>
  </si>
  <si>
    <t>53</t>
    <phoneticPr fontId="3"/>
  </si>
  <si>
    <t>50</t>
    <phoneticPr fontId="3"/>
  </si>
  <si>
    <t>6.3</t>
    <phoneticPr fontId="3"/>
  </si>
  <si>
    <t>6.2</t>
    <phoneticPr fontId="3"/>
  </si>
  <si>
    <t>4.1</t>
    <phoneticPr fontId="3"/>
  </si>
  <si>
    <t>52</t>
    <phoneticPr fontId="3"/>
  </si>
  <si>
    <t>0.125</t>
    <phoneticPr fontId="3"/>
  </si>
  <si>
    <t>46</t>
    <phoneticPr fontId="3"/>
  </si>
  <si>
    <t>23.3</t>
    <phoneticPr fontId="3"/>
  </si>
  <si>
    <t>26.8</t>
    <phoneticPr fontId="3"/>
  </si>
  <si>
    <t>55.0</t>
    <phoneticPr fontId="3"/>
  </si>
  <si>
    <t>41.0</t>
    <phoneticPr fontId="3"/>
  </si>
  <si>
    <t>44.9</t>
    <phoneticPr fontId="3"/>
  </si>
  <si>
    <t>12.8</t>
    <phoneticPr fontId="3"/>
  </si>
  <si>
    <t>60</t>
    <phoneticPr fontId="3"/>
  </si>
  <si>
    <t>186</t>
    <phoneticPr fontId="3"/>
  </si>
  <si>
    <t>167</t>
    <phoneticPr fontId="3"/>
  </si>
  <si>
    <t>176</t>
    <phoneticPr fontId="3"/>
  </si>
  <si>
    <t>松渕浄水場浄水</t>
  </si>
  <si>
    <t>22.0</t>
    <phoneticPr fontId="3"/>
  </si>
  <si>
    <t>14.5</t>
    <phoneticPr fontId="3"/>
  </si>
  <si>
    <t>13.4</t>
    <phoneticPr fontId="3"/>
  </si>
  <si>
    <t>16.1</t>
    <phoneticPr fontId="3"/>
  </si>
  <si>
    <t>51</t>
    <phoneticPr fontId="3"/>
  </si>
  <si>
    <t>4.7</t>
    <phoneticPr fontId="3"/>
  </si>
  <si>
    <t>24.1</t>
    <phoneticPr fontId="3"/>
  </si>
  <si>
    <t>23.1</t>
    <phoneticPr fontId="3"/>
  </si>
  <si>
    <t>23.6</t>
    <phoneticPr fontId="3"/>
  </si>
  <si>
    <t>28.1</t>
    <phoneticPr fontId="3"/>
  </si>
  <si>
    <t>27.0</t>
    <phoneticPr fontId="3"/>
  </si>
  <si>
    <t>48.5</t>
    <phoneticPr fontId="3"/>
  </si>
  <si>
    <t>40.0</t>
    <phoneticPr fontId="3"/>
  </si>
  <si>
    <t>45.0</t>
    <phoneticPr fontId="3"/>
  </si>
  <si>
    <t>5.4</t>
    <phoneticPr fontId="3"/>
  </si>
  <si>
    <t>173</t>
    <phoneticPr fontId="3"/>
  </si>
  <si>
    <t>180</t>
    <phoneticPr fontId="3"/>
  </si>
  <si>
    <t>河辺戸島給水栓</t>
  </si>
  <si>
    <t>4.4</t>
    <phoneticPr fontId="3"/>
  </si>
  <si>
    <t>24.9</t>
    <phoneticPr fontId="3"/>
  </si>
  <si>
    <t>26.6</t>
    <phoneticPr fontId="3"/>
  </si>
  <si>
    <t>51.0</t>
    <phoneticPr fontId="3"/>
  </si>
  <si>
    <t>44.0</t>
    <phoneticPr fontId="3"/>
  </si>
  <si>
    <t>47.0</t>
    <phoneticPr fontId="3"/>
  </si>
  <si>
    <t>172</t>
    <phoneticPr fontId="3"/>
  </si>
  <si>
    <t>182</t>
    <phoneticPr fontId="3"/>
  </si>
  <si>
    <t>河辺諸井給水栓</t>
  </si>
  <si>
    <t>17.5</t>
    <phoneticPr fontId="3"/>
  </si>
  <si>
    <t>5.7</t>
    <phoneticPr fontId="3"/>
  </si>
  <si>
    <t>26.9</t>
    <phoneticPr fontId="3"/>
  </si>
  <si>
    <t>43.0</t>
    <phoneticPr fontId="3"/>
  </si>
  <si>
    <t>45.5</t>
    <phoneticPr fontId="3"/>
  </si>
  <si>
    <t>183</t>
    <phoneticPr fontId="3"/>
  </si>
  <si>
    <t>俄沢浄水場原水</t>
  </si>
  <si>
    <t>9.5</t>
    <phoneticPr fontId="3"/>
  </si>
  <si>
    <t>9.7</t>
    <phoneticPr fontId="3"/>
  </si>
  <si>
    <t>9.3</t>
    <phoneticPr fontId="3"/>
  </si>
  <si>
    <t>64</t>
    <phoneticPr fontId="3"/>
  </si>
  <si>
    <t>5.8</t>
    <phoneticPr fontId="3"/>
  </si>
  <si>
    <t>34</t>
    <phoneticPr fontId="3"/>
  </si>
  <si>
    <t>-3.5</t>
    <phoneticPr fontId="3"/>
  </si>
  <si>
    <t>-3.8</t>
    <phoneticPr fontId="3"/>
  </si>
  <si>
    <t>-3.7</t>
    <phoneticPr fontId="3"/>
  </si>
  <si>
    <t>450</t>
    <phoneticPr fontId="3"/>
  </si>
  <si>
    <t>0.070</t>
    <phoneticPr fontId="3"/>
  </si>
  <si>
    <t>0.035</t>
    <phoneticPr fontId="3"/>
  </si>
  <si>
    <t>14.1</t>
    <phoneticPr fontId="3"/>
  </si>
  <si>
    <t>23.7</t>
    <phoneticPr fontId="3"/>
  </si>
  <si>
    <t>39</t>
    <phoneticPr fontId="3"/>
  </si>
  <si>
    <t>俄沢浄水場浄水</t>
  </si>
  <si>
    <t>18.2</t>
    <phoneticPr fontId="3"/>
  </si>
  <si>
    <t>項目14~20,22~25,27~30は、4月16日に採水。</t>
    <phoneticPr fontId="3"/>
  </si>
  <si>
    <t>2.3</t>
    <phoneticPr fontId="3"/>
  </si>
  <si>
    <t>113</t>
    <phoneticPr fontId="3"/>
  </si>
  <si>
    <t>98</t>
    <phoneticPr fontId="3"/>
  </si>
  <si>
    <t>河辺高岡給水栓</t>
  </si>
  <si>
    <t>55</t>
    <phoneticPr fontId="3"/>
  </si>
  <si>
    <t>0.037</t>
    <phoneticPr fontId="3"/>
  </si>
  <si>
    <t>94</t>
    <phoneticPr fontId="3"/>
  </si>
  <si>
    <t>103</t>
    <phoneticPr fontId="3"/>
  </si>
  <si>
    <t>河辺三内給水栓</t>
  </si>
  <si>
    <t>16</t>
    <phoneticPr fontId="3"/>
  </si>
  <si>
    <t>7</t>
    <phoneticPr fontId="3"/>
  </si>
  <si>
    <t>111</t>
    <phoneticPr fontId="3"/>
  </si>
  <si>
    <t>100</t>
    <phoneticPr fontId="3"/>
  </si>
  <si>
    <t>-</t>
    <phoneticPr fontId="3"/>
  </si>
  <si>
    <t>定量実施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</si>
</sst>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[$-411]ge\.m\.d;@"/>
    <numFmt numFmtId="177" formatCode="h:mm;@"/>
    <numFmt numFmtId="178" formatCode="0_);[Red]\(0\)"/>
    <numFmt numFmtId="179" formatCode="0.0_);[Red]\(0.0\)"/>
    <numFmt numFmtId="180" formatCode="0.00_);[Red]\(0.00\)"/>
    <numFmt numFmtId="181" formatCode="0.000_);[Red]\(0.000\)"/>
    <numFmt numFmtId="182" formatCode="0.0000_);[Red]\(0.0000\)"/>
    <numFmt numFmtId="183" formatCode="0.00000_);[Red]\(0.00000\)"/>
    <numFmt numFmtId="184" formatCode="0.000000_);[Red]\(0.000000\)"/>
    <numFmt numFmtId="185" formatCode="0.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ｺﾞｼｯｸ"/>
      <family val="3"/>
      <charset val="128"/>
    </font>
    <font>
      <i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right" vertical="center"/>
    </xf>
    <xf numFmtId="0" fontId="7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center" vertical="center" shrinkToFit="1"/>
    </xf>
    <xf numFmtId="0" fontId="7" fillId="0" borderId="26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7" xfId="0" quotePrefix="1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7" fillId="0" borderId="23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23" xfId="1" applyNumberFormat="1" applyFont="1" applyBorder="1" applyAlignment="1">
      <alignment horizontal="left" vertical="center" shrinkToFit="1"/>
    </xf>
    <xf numFmtId="0" fontId="6" fillId="0" borderId="6" xfId="1" applyNumberFormat="1" applyFont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7" fillId="0" borderId="23" xfId="0" applyNumberFormat="1" applyFont="1" applyFill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left" vertical="center"/>
    </xf>
    <xf numFmtId="176" fontId="10" fillId="3" borderId="40" xfId="0" applyNumberFormat="1" applyFont="1" applyFill="1" applyBorder="1" applyAlignment="1"/>
    <xf numFmtId="0" fontId="6" fillId="0" borderId="2" xfId="0" applyFont="1" applyBorder="1" applyAlignment="1">
      <alignment horizontal="left" vertical="center"/>
    </xf>
    <xf numFmtId="0" fontId="6" fillId="3" borderId="40" xfId="0" applyFont="1" applyFill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left" vertical="center" wrapText="1" indent="1" shrinkToFit="1"/>
    </xf>
    <xf numFmtId="0" fontId="2" fillId="3" borderId="44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11" fillId="0" borderId="46" xfId="0" applyFont="1" applyFill="1" applyBorder="1" applyAlignment="1">
      <alignment horizontal="center" vertical="center" wrapText="1"/>
    </xf>
    <xf numFmtId="0" fontId="6" fillId="0" borderId="46" xfId="1" applyNumberFormat="1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49" fontId="7" fillId="2" borderId="47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176" fontId="7" fillId="0" borderId="3" xfId="0" quotePrefix="1" applyNumberFormat="1" applyFont="1" applyBorder="1" applyAlignment="1">
      <alignment horizontal="center" vertical="center"/>
    </xf>
    <xf numFmtId="176" fontId="7" fillId="0" borderId="37" xfId="0" quotePrefix="1" applyNumberFormat="1" applyFont="1" applyBorder="1" applyAlignment="1">
      <alignment horizontal="center" vertical="center"/>
    </xf>
    <xf numFmtId="177" fontId="7" fillId="0" borderId="14" xfId="0" quotePrefix="1" applyNumberFormat="1" applyFont="1" applyBorder="1" applyAlignment="1">
      <alignment horizontal="center" vertical="center"/>
    </xf>
    <xf numFmtId="177" fontId="7" fillId="0" borderId="38" xfId="0" quotePrefix="1" applyNumberFormat="1" applyFont="1" applyBorder="1" applyAlignment="1">
      <alignment horizontal="center" vertical="center"/>
    </xf>
    <xf numFmtId="49" fontId="7" fillId="0" borderId="8" xfId="0" quotePrefix="1" applyNumberFormat="1" applyFont="1" applyBorder="1" applyAlignment="1">
      <alignment horizontal="center" vertical="center" shrinkToFit="1"/>
    </xf>
    <xf numFmtId="49" fontId="7" fillId="0" borderId="13" xfId="0" quotePrefix="1" applyNumberFormat="1" applyFont="1" applyBorder="1" applyAlignment="1">
      <alignment horizontal="center" vertical="center" shrinkToFit="1"/>
    </xf>
    <xf numFmtId="49" fontId="7" fillId="0" borderId="29" xfId="0" quotePrefix="1" applyNumberFormat="1" applyFont="1" applyBorder="1" applyAlignment="1">
      <alignment horizontal="center" vertical="center" shrinkToFit="1"/>
    </xf>
    <xf numFmtId="49" fontId="7" fillId="0" borderId="43" xfId="0" quotePrefix="1" applyNumberFormat="1" applyFont="1" applyBorder="1" applyAlignment="1">
      <alignment horizontal="center" vertical="center" shrinkToFit="1"/>
    </xf>
    <xf numFmtId="176" fontId="7" fillId="0" borderId="21" xfId="0" quotePrefix="1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8" xfId="0" quotePrefix="1" applyNumberFormat="1" applyFont="1" applyBorder="1" applyAlignment="1">
      <alignment horizontal="center" vertical="center" shrinkToFit="1"/>
    </xf>
    <xf numFmtId="49" fontId="7" fillId="0" borderId="41" xfId="0" quotePrefix="1" applyNumberFormat="1" applyFont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top" wrapText="1"/>
    </xf>
    <xf numFmtId="178" fontId="7" fillId="0" borderId="19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4" xfId="0" quotePrefix="1" applyNumberFormat="1" applyFont="1" applyBorder="1" applyAlignment="1">
      <alignment horizontal="center" vertical="center"/>
    </xf>
    <xf numFmtId="178" fontId="7" fillId="0" borderId="38" xfId="0" quotePrefix="1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8" xfId="0" quotePrefix="1" applyNumberFormat="1" applyFont="1" applyBorder="1" applyAlignment="1">
      <alignment horizontal="center" vertical="center"/>
    </xf>
    <xf numFmtId="178" fontId="7" fillId="0" borderId="13" xfId="0" quotePrefix="1" applyNumberFormat="1" applyFont="1" applyBorder="1" applyAlignment="1">
      <alignment horizontal="center" vertical="center"/>
    </xf>
    <xf numFmtId="178" fontId="7" fillId="0" borderId="7" xfId="0" quotePrefix="1" applyNumberFormat="1" applyFont="1" applyBorder="1" applyAlignment="1">
      <alignment horizontal="center" vertical="center"/>
    </xf>
    <xf numFmtId="178" fontId="7" fillId="0" borderId="16" xfId="0" quotePrefix="1" applyNumberFormat="1" applyFont="1" applyBorder="1" applyAlignment="1">
      <alignment horizontal="center" vertical="center"/>
    </xf>
    <xf numFmtId="178" fontId="7" fillId="0" borderId="19" xfId="0" quotePrefix="1" applyNumberFormat="1" applyFont="1" applyBorder="1" applyAlignment="1">
      <alignment horizontal="center" vertical="center"/>
    </xf>
    <xf numFmtId="178" fontId="7" fillId="0" borderId="15" xfId="0" quotePrefix="1" applyNumberFormat="1" applyFont="1" applyBorder="1" applyAlignment="1">
      <alignment horizontal="center" vertical="center"/>
    </xf>
    <xf numFmtId="178" fontId="7" fillId="0" borderId="9" xfId="0" quotePrefix="1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8" xfId="0" quotePrefix="1" applyNumberFormat="1" applyFont="1" applyBorder="1" applyAlignment="1">
      <alignment horizontal="center" vertical="center"/>
    </xf>
    <xf numFmtId="179" fontId="7" fillId="0" borderId="13" xfId="0" quotePrefix="1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32" xfId="0" applyNumberFormat="1" applyFont="1" applyBorder="1" applyAlignment="1">
      <alignment horizontal="center" vertical="center"/>
    </xf>
    <xf numFmtId="179" fontId="7" fillId="0" borderId="12" xfId="0" applyNumberFormat="1" applyFont="1" applyBorder="1" applyAlignment="1">
      <alignment horizontal="center" vertical="center"/>
    </xf>
    <xf numFmtId="179" fontId="7" fillId="0" borderId="12" xfId="0" quotePrefix="1" applyNumberFormat="1" applyFont="1" applyBorder="1" applyAlignment="1">
      <alignment horizontal="center" vertical="center"/>
    </xf>
    <xf numFmtId="179" fontId="7" fillId="0" borderId="36" xfId="0" quotePrefix="1" applyNumberFormat="1" applyFont="1" applyBorder="1" applyAlignment="1">
      <alignment horizontal="center" vertical="center"/>
    </xf>
    <xf numFmtId="179" fontId="7" fillId="0" borderId="7" xfId="0" quotePrefix="1" applyNumberFormat="1" applyFont="1" applyBorder="1" applyAlignment="1">
      <alignment horizontal="center" vertical="center"/>
    </xf>
    <xf numFmtId="180" fontId="7" fillId="0" borderId="7" xfId="0" quotePrefix="1" applyNumberFormat="1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8" xfId="0" quotePrefix="1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180" fontId="7" fillId="0" borderId="13" xfId="0" quotePrefix="1" applyNumberFormat="1" applyFont="1" applyBorder="1" applyAlignment="1">
      <alignment horizontal="center" vertical="center"/>
    </xf>
    <xf numFmtId="181" fontId="7" fillId="0" borderId="7" xfId="0" quotePrefix="1" applyNumberFormat="1" applyFont="1" applyBorder="1" applyAlignment="1">
      <alignment horizontal="center" vertical="center"/>
    </xf>
    <xf numFmtId="181" fontId="7" fillId="0" borderId="16" xfId="0" applyNumberFormat="1" applyFont="1" applyBorder="1" applyAlignment="1">
      <alignment horizontal="center" vertical="center"/>
    </xf>
    <xf numFmtId="181" fontId="7" fillId="0" borderId="8" xfId="0" quotePrefix="1" applyNumberFormat="1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181" fontId="7" fillId="0" borderId="13" xfId="0" quotePrefix="1" applyNumberFormat="1" applyFont="1" applyBorder="1" applyAlignment="1">
      <alignment horizontal="center" vertical="center"/>
    </xf>
    <xf numFmtId="182" fontId="7" fillId="0" borderId="7" xfId="0" quotePrefix="1" applyNumberFormat="1" applyFont="1" applyBorder="1" applyAlignment="1">
      <alignment horizontal="center" vertical="center"/>
    </xf>
    <xf numFmtId="182" fontId="7" fillId="0" borderId="16" xfId="0" applyNumberFormat="1" applyFont="1" applyBorder="1" applyAlignment="1">
      <alignment horizontal="center" vertical="center"/>
    </xf>
    <xf numFmtId="182" fontId="7" fillId="0" borderId="8" xfId="0" quotePrefix="1" applyNumberFormat="1" applyFont="1" applyBorder="1" applyAlignment="1">
      <alignment horizontal="center" vertical="center"/>
    </xf>
    <xf numFmtId="182" fontId="7" fillId="0" borderId="8" xfId="0" applyNumberFormat="1" applyFont="1" applyBorder="1" applyAlignment="1">
      <alignment horizontal="center" vertical="center"/>
    </xf>
    <xf numFmtId="182" fontId="7" fillId="0" borderId="13" xfId="0" quotePrefix="1" applyNumberFormat="1" applyFont="1" applyBorder="1" applyAlignment="1">
      <alignment horizontal="center" vertical="center"/>
    </xf>
    <xf numFmtId="183" fontId="7" fillId="0" borderId="7" xfId="0" quotePrefix="1" applyNumberFormat="1" applyFont="1" applyBorder="1" applyAlignment="1">
      <alignment horizontal="center" vertical="center"/>
    </xf>
    <xf numFmtId="183" fontId="7" fillId="0" borderId="16" xfId="0" applyNumberFormat="1" applyFont="1" applyBorder="1" applyAlignment="1">
      <alignment horizontal="center" vertical="center"/>
    </xf>
    <xf numFmtId="183" fontId="7" fillId="0" borderId="8" xfId="0" quotePrefix="1" applyNumberFormat="1" applyFont="1" applyBorder="1" applyAlignment="1">
      <alignment horizontal="center" vertical="center"/>
    </xf>
    <xf numFmtId="183" fontId="7" fillId="0" borderId="8" xfId="0" applyNumberFormat="1" applyFont="1" applyBorder="1" applyAlignment="1">
      <alignment horizontal="center" vertical="center"/>
    </xf>
    <xf numFmtId="183" fontId="7" fillId="0" borderId="13" xfId="0" quotePrefix="1" applyNumberFormat="1" applyFont="1" applyBorder="1" applyAlignment="1">
      <alignment horizontal="center" vertical="center"/>
    </xf>
    <xf numFmtId="179" fontId="7" fillId="0" borderId="16" xfId="0" quotePrefix="1" applyNumberFormat="1" applyFont="1" applyBorder="1" applyAlignment="1">
      <alignment horizontal="center" vertical="center"/>
    </xf>
    <xf numFmtId="180" fontId="7" fillId="0" borderId="16" xfId="0" quotePrefix="1" applyNumberFormat="1" applyFont="1" applyBorder="1" applyAlignment="1">
      <alignment horizontal="center" vertical="center"/>
    </xf>
    <xf numFmtId="181" fontId="7" fillId="0" borderId="16" xfId="0" quotePrefix="1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4" fontId="7" fillId="0" borderId="7" xfId="0" quotePrefix="1" applyNumberFormat="1" applyFont="1" applyBorder="1" applyAlignment="1">
      <alignment horizontal="center" vertical="center"/>
    </xf>
    <xf numFmtId="184" fontId="7" fillId="0" borderId="16" xfId="0" applyNumberFormat="1" applyFont="1" applyBorder="1" applyAlignment="1">
      <alignment horizontal="center" vertical="center"/>
    </xf>
    <xf numFmtId="184" fontId="7" fillId="0" borderId="8" xfId="0" applyNumberFormat="1" applyFont="1" applyBorder="1" applyAlignment="1">
      <alignment horizontal="center" vertical="center"/>
    </xf>
    <xf numFmtId="184" fontId="7" fillId="0" borderId="8" xfId="0" quotePrefix="1" applyNumberFormat="1" applyFont="1" applyBorder="1" applyAlignment="1">
      <alignment horizontal="center" vertical="center"/>
    </xf>
    <xf numFmtId="184" fontId="7" fillId="0" borderId="13" xfId="0" quotePrefix="1" applyNumberFormat="1" applyFont="1" applyBorder="1" applyAlignment="1">
      <alignment horizontal="center" vertical="center"/>
    </xf>
    <xf numFmtId="179" fontId="7" fillId="0" borderId="9" xfId="0" quotePrefix="1" applyNumberFormat="1" applyFont="1" applyBorder="1" applyAlignment="1">
      <alignment horizontal="center" vertical="center"/>
    </xf>
    <xf numFmtId="180" fontId="7" fillId="0" borderId="14" xfId="0" quotePrefix="1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180" fontId="7" fillId="0" borderId="15" xfId="0" quotePrefix="1" applyNumberFormat="1" applyFont="1" applyBorder="1" applyAlignment="1">
      <alignment horizontal="center" vertical="center"/>
    </xf>
    <xf numFmtId="181" fontId="7" fillId="0" borderId="9" xfId="0" quotePrefix="1" applyNumberFormat="1" applyFont="1" applyBorder="1" applyAlignment="1">
      <alignment horizontal="center" vertical="center"/>
    </xf>
    <xf numFmtId="182" fontId="7" fillId="0" borderId="19" xfId="0" quotePrefix="1" applyNumberFormat="1" applyFont="1" applyBorder="1" applyAlignment="1">
      <alignment horizontal="center" vertical="center"/>
    </xf>
    <xf numFmtId="182" fontId="7" fillId="0" borderId="31" xfId="0" quotePrefix="1" applyNumberFormat="1" applyFont="1" applyBorder="1" applyAlignment="1">
      <alignment horizontal="center" vertical="center"/>
    </xf>
    <xf numFmtId="182" fontId="7" fillId="0" borderId="14" xfId="0" quotePrefix="1" applyNumberFormat="1" applyFont="1" applyBorder="1" applyAlignment="1">
      <alignment horizontal="center" vertical="center"/>
    </xf>
    <xf numFmtId="182" fontId="7" fillId="0" borderId="14" xfId="0" applyNumberFormat="1" applyFont="1" applyBorder="1" applyAlignment="1">
      <alignment horizontal="center" vertical="center"/>
    </xf>
    <xf numFmtId="182" fontId="7" fillId="0" borderId="15" xfId="0" quotePrefix="1" applyNumberFormat="1" applyFont="1" applyBorder="1" applyAlignment="1">
      <alignment horizontal="center" vertical="center"/>
    </xf>
    <xf numFmtId="182" fontId="7" fillId="0" borderId="16" xfId="0" quotePrefix="1" applyNumberFormat="1" applyFont="1" applyBorder="1" applyAlignment="1">
      <alignment horizontal="center" vertical="center"/>
    </xf>
    <xf numFmtId="182" fontId="7" fillId="0" borderId="9" xfId="0" quotePrefix="1" applyNumberFormat="1" applyFont="1" applyBorder="1" applyAlignment="1">
      <alignment horizontal="center" vertical="center"/>
    </xf>
    <xf numFmtId="180" fontId="7" fillId="0" borderId="17" xfId="0" applyNumberFormat="1" applyFont="1" applyBorder="1" applyAlignment="1">
      <alignment horizontal="center" vertical="center"/>
    </xf>
    <xf numFmtId="180" fontId="7" fillId="0" borderId="34" xfId="0" applyNumberFormat="1" applyFont="1" applyBorder="1" applyAlignment="1">
      <alignment horizontal="center" vertical="center"/>
    </xf>
    <xf numFmtId="180" fontId="7" fillId="0" borderId="18" xfId="0" applyNumberFormat="1" applyFont="1" applyBorder="1" applyAlignment="1">
      <alignment horizontal="center" vertical="center"/>
    </xf>
    <xf numFmtId="180" fontId="7" fillId="0" borderId="18" xfId="0" quotePrefix="1" applyNumberFormat="1" applyFont="1" applyBorder="1" applyAlignment="1">
      <alignment horizontal="center" vertical="center"/>
    </xf>
    <xf numFmtId="180" fontId="7" fillId="0" borderId="41" xfId="0" quotePrefix="1" applyNumberFormat="1" applyFont="1" applyBorder="1" applyAlignment="1">
      <alignment horizontal="center" vertical="center"/>
    </xf>
    <xf numFmtId="179" fontId="7" fillId="0" borderId="47" xfId="0" applyNumberFormat="1" applyFont="1" applyBorder="1" applyAlignment="1">
      <alignment horizontal="center" vertical="center"/>
    </xf>
    <xf numFmtId="179" fontId="7" fillId="0" borderId="48" xfId="0" applyNumberFormat="1" applyFont="1" applyBorder="1" applyAlignment="1">
      <alignment horizontal="center" vertical="center"/>
    </xf>
    <xf numFmtId="179" fontId="7" fillId="0" borderId="49" xfId="0" applyNumberFormat="1" applyFont="1" applyBorder="1" applyAlignment="1">
      <alignment horizontal="center" vertical="center"/>
    </xf>
    <xf numFmtId="179" fontId="7" fillId="0" borderId="50" xfId="0" applyNumberFormat="1" applyFont="1" applyBorder="1" applyAlignment="1">
      <alignment horizontal="center" vertical="center"/>
    </xf>
    <xf numFmtId="180" fontId="7" fillId="0" borderId="19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6" fillId="0" borderId="7" xfId="0" quotePrefix="1" applyNumberFormat="1" applyFont="1" applyBorder="1" applyAlignment="1">
      <alignment horizontal="center" vertical="center"/>
    </xf>
    <xf numFmtId="181" fontId="6" fillId="0" borderId="16" xfId="0" quotePrefix="1" applyNumberFormat="1" applyFont="1" applyBorder="1" applyAlignment="1">
      <alignment horizontal="center" vertical="center"/>
    </xf>
    <xf numFmtId="181" fontId="6" fillId="0" borderId="8" xfId="0" quotePrefix="1" applyNumberFormat="1" applyFont="1" applyBorder="1" applyAlignment="1">
      <alignment horizontal="center" vertical="center"/>
    </xf>
    <xf numFmtId="181" fontId="6" fillId="0" borderId="9" xfId="0" quotePrefix="1" applyNumberFormat="1" applyFont="1" applyBorder="1" applyAlignment="1">
      <alignment horizontal="center" vertical="center"/>
    </xf>
    <xf numFmtId="181" fontId="6" fillId="0" borderId="11" xfId="0" quotePrefix="1" applyNumberFormat="1" applyFont="1" applyBorder="1" applyAlignment="1">
      <alignment horizontal="center" vertical="center"/>
    </xf>
    <xf numFmtId="181" fontId="6" fillId="0" borderId="32" xfId="0" quotePrefix="1" applyNumberFormat="1" applyFont="1" applyBorder="1" applyAlignment="1">
      <alignment horizontal="center" vertical="center"/>
    </xf>
    <xf numFmtId="181" fontId="6" fillId="0" borderId="12" xfId="0" quotePrefix="1" applyNumberFormat="1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/>
    </xf>
    <xf numFmtId="185" fontId="7" fillId="0" borderId="16" xfId="0" applyNumberFormat="1" applyFont="1" applyBorder="1" applyAlignment="1">
      <alignment horizontal="center" vertical="center"/>
    </xf>
    <xf numFmtId="185" fontId="7" fillId="0" borderId="8" xfId="0" applyNumberFormat="1" applyFont="1" applyBorder="1" applyAlignment="1">
      <alignment horizontal="center" vertical="center"/>
    </xf>
    <xf numFmtId="185" fontId="7" fillId="0" borderId="8" xfId="0" quotePrefix="1" applyNumberFormat="1" applyFont="1" applyBorder="1" applyAlignment="1">
      <alignment horizontal="center" vertical="center"/>
    </xf>
    <xf numFmtId="185" fontId="7" fillId="0" borderId="9" xfId="0" quotePrefix="1" applyNumberFormat="1" applyFont="1" applyBorder="1" applyAlignment="1">
      <alignment horizontal="center" vertical="center"/>
    </xf>
    <xf numFmtId="185" fontId="7" fillId="0" borderId="13" xfId="0" quotePrefix="1" applyNumberFormat="1" applyFont="1" applyBorder="1" applyAlignment="1">
      <alignment horizontal="center" vertical="center"/>
    </xf>
    <xf numFmtId="185" fontId="7" fillId="0" borderId="11" xfId="0" applyNumberFormat="1" applyFont="1" applyBorder="1" applyAlignment="1">
      <alignment horizontal="center" vertical="center"/>
    </xf>
    <xf numFmtId="185" fontId="7" fillId="0" borderId="32" xfId="0" applyNumberFormat="1" applyFont="1" applyBorder="1" applyAlignment="1">
      <alignment horizontal="center" vertical="center"/>
    </xf>
    <xf numFmtId="185" fontId="7" fillId="0" borderId="12" xfId="0" applyNumberFormat="1" applyFont="1" applyBorder="1" applyAlignment="1">
      <alignment horizontal="center" vertical="center"/>
    </xf>
    <xf numFmtId="185" fontId="7" fillId="0" borderId="12" xfId="0" quotePrefix="1" applyNumberFormat="1" applyFont="1" applyBorder="1" applyAlignment="1">
      <alignment horizontal="center" vertical="center"/>
    </xf>
    <xf numFmtId="185" fontId="7" fillId="0" borderId="36" xfId="0" quotePrefix="1" applyNumberFormat="1" applyFont="1" applyBorder="1" applyAlignment="1">
      <alignment horizontal="center" vertical="center"/>
    </xf>
    <xf numFmtId="181" fontId="6" fillId="0" borderId="22" xfId="0" quotePrefix="1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49" fontId="15" fillId="0" borderId="6" xfId="2" applyNumberFormat="1" applyFont="1" applyFill="1" applyBorder="1" applyAlignment="1">
      <alignment vertical="center" wrapText="1" shrinkToFit="1"/>
    </xf>
    <xf numFmtId="185" fontId="6" fillId="0" borderId="8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51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textRotation="255"/>
    </xf>
    <xf numFmtId="0" fontId="13" fillId="0" borderId="53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49" xfId="0" applyNumberFormat="1" applyFont="1" applyBorder="1" applyAlignment="1">
      <alignment horizontal="center" vertical="center"/>
    </xf>
    <xf numFmtId="0" fontId="13" fillId="0" borderId="52" xfId="0" applyNumberFormat="1" applyFont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 textRotation="255"/>
    </xf>
    <xf numFmtId="0" fontId="6" fillId="3" borderId="58" xfId="0" applyFont="1" applyFill="1" applyBorder="1" applyAlignment="1">
      <alignment horizontal="center" vertical="center" textRotation="255"/>
    </xf>
    <xf numFmtId="0" fontId="13" fillId="0" borderId="41" xfId="0" applyNumberFormat="1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textRotation="255"/>
    </xf>
    <xf numFmtId="0" fontId="6" fillId="3" borderId="55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textRotation="255"/>
    </xf>
    <xf numFmtId="0" fontId="13" fillId="0" borderId="4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_Pest(Golf) (2)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zoomScaleNormal="100" zoomScaleSheetLayoutView="100" workbookViewId="0">
      <selection activeCell="AC19" sqref="AC1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133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0.37152777777777773</v>
      </c>
      <c r="G4" s="53">
        <v>0.37152777777777773</v>
      </c>
      <c r="H4" s="34">
        <v>0.37152777777777773</v>
      </c>
      <c r="I4" s="34">
        <v>0.37152777777777773</v>
      </c>
      <c r="J4" s="34">
        <v>0.375</v>
      </c>
      <c r="K4" s="34">
        <v>0.37916666666666665</v>
      </c>
      <c r="L4" s="139">
        <v>0.37152777777777773</v>
      </c>
      <c r="M4" s="139">
        <v>0.37847222222222227</v>
      </c>
      <c r="N4" s="139">
        <v>0.36805555555555558</v>
      </c>
      <c r="O4" s="139">
        <v>0.37847222222222227</v>
      </c>
      <c r="P4" s="139">
        <v>0.36805555555555558</v>
      </c>
      <c r="Q4" s="140">
        <v>0.375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24</v>
      </c>
      <c r="G7" s="246">
        <v>23.5</v>
      </c>
      <c r="H7" s="247">
        <v>25.6</v>
      </c>
      <c r="I7" s="247">
        <v>24.5</v>
      </c>
      <c r="J7" s="247">
        <v>25</v>
      </c>
      <c r="K7" s="247">
        <v>24.2</v>
      </c>
      <c r="L7" s="248">
        <v>24.5</v>
      </c>
      <c r="M7" s="248">
        <v>23.6</v>
      </c>
      <c r="N7" s="248">
        <v>21.5</v>
      </c>
      <c r="O7" s="248">
        <v>20.5</v>
      </c>
      <c r="P7" s="248">
        <v>22</v>
      </c>
      <c r="Q7" s="250">
        <v>23.5</v>
      </c>
      <c r="R7" s="78" t="s">
        <v>139</v>
      </c>
      <c r="S7" s="62" t="s">
        <v>140</v>
      </c>
      <c r="T7" s="62" t="s">
        <v>141</v>
      </c>
      <c r="U7" s="261" t="str">
        <f>R7</f>
        <v>25.6</v>
      </c>
      <c r="V7" s="262"/>
      <c r="W7" s="263" t="str">
        <f>IF(R7=S7,"-",S7)</f>
        <v>20.5</v>
      </c>
      <c r="X7" s="262"/>
      <c r="Y7" s="263" t="str">
        <f>IF(R7=T7,"-",T7)</f>
        <v>23.5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11.7</v>
      </c>
      <c r="G8" s="252">
        <v>14.5</v>
      </c>
      <c r="H8" s="253">
        <v>22</v>
      </c>
      <c r="I8" s="253">
        <v>24.5</v>
      </c>
      <c r="J8" s="253">
        <v>24.5</v>
      </c>
      <c r="K8" s="253">
        <v>22.8</v>
      </c>
      <c r="L8" s="254">
        <v>20.5</v>
      </c>
      <c r="M8" s="254">
        <v>13</v>
      </c>
      <c r="N8" s="254">
        <v>6.6</v>
      </c>
      <c r="O8" s="254">
        <v>4</v>
      </c>
      <c r="P8" s="254">
        <v>3.5</v>
      </c>
      <c r="Q8" s="255">
        <v>4.5999999999999996</v>
      </c>
      <c r="R8" s="79" t="s">
        <v>142</v>
      </c>
      <c r="S8" s="63" t="s">
        <v>143</v>
      </c>
      <c r="T8" s="63" t="s">
        <v>144</v>
      </c>
      <c r="U8" s="264" t="str">
        <f>R8</f>
        <v>24.5</v>
      </c>
      <c r="V8" s="265"/>
      <c r="W8" s="266" t="str">
        <f>IF(R8=S8,"-",S8)</f>
        <v>3.5</v>
      </c>
      <c r="X8" s="265"/>
      <c r="Y8" s="266" t="str">
        <f>IF(R8=T8,"-",T8)</f>
        <v>14.4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145</v>
      </c>
      <c r="G9" s="54" t="s">
        <v>146</v>
      </c>
      <c r="H9" s="45" t="s">
        <v>147</v>
      </c>
      <c r="I9" s="45" t="s">
        <v>148</v>
      </c>
      <c r="J9" s="45" t="s">
        <v>145</v>
      </c>
      <c r="K9" s="45" t="s">
        <v>149</v>
      </c>
      <c r="L9" s="143" t="s">
        <v>150</v>
      </c>
      <c r="M9" s="143" t="s">
        <v>147</v>
      </c>
      <c r="N9" s="143" t="s">
        <v>145</v>
      </c>
      <c r="O9" s="143" t="s">
        <v>151</v>
      </c>
      <c r="P9" s="143" t="s">
        <v>152</v>
      </c>
      <c r="Q9" s="144" t="s">
        <v>153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140</v>
      </c>
      <c r="G11" s="159">
        <v>1500</v>
      </c>
      <c r="H11" s="160">
        <v>1200</v>
      </c>
      <c r="I11" s="160">
        <v>980</v>
      </c>
      <c r="J11" s="160">
        <v>370</v>
      </c>
      <c r="K11" s="160">
        <v>3300</v>
      </c>
      <c r="L11" s="161">
        <v>1100</v>
      </c>
      <c r="M11" s="161">
        <v>900</v>
      </c>
      <c r="N11" s="161">
        <v>760</v>
      </c>
      <c r="O11" s="161">
        <v>460</v>
      </c>
      <c r="P11" s="161">
        <v>310</v>
      </c>
      <c r="Q11" s="162">
        <v>140</v>
      </c>
      <c r="R11" s="81" t="s">
        <v>155</v>
      </c>
      <c r="S11" s="155" t="s">
        <v>156</v>
      </c>
      <c r="T11" s="155" t="s">
        <v>157</v>
      </c>
      <c r="U11" s="276" t="str">
        <f>R11</f>
        <v>3300</v>
      </c>
      <c r="V11" s="277"/>
      <c r="W11" s="278" t="str">
        <f>IF(R11+S11+T11=0,"-",S11)</f>
        <v>140</v>
      </c>
      <c r="X11" s="277"/>
      <c r="Y11" s="278" t="str">
        <f>IF(R11+S11+T11=0,"-",T11)</f>
        <v>930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738</v>
      </c>
      <c r="H12" s="165" t="s">
        <v>738</v>
      </c>
      <c r="I12" s="165" t="s">
        <v>158</v>
      </c>
      <c r="J12" s="165" t="s">
        <v>738</v>
      </c>
      <c r="K12" s="165" t="s">
        <v>738</v>
      </c>
      <c r="L12" s="166" t="s">
        <v>158</v>
      </c>
      <c r="M12" s="166" t="s">
        <v>738</v>
      </c>
      <c r="N12" s="166" t="s">
        <v>738</v>
      </c>
      <c r="O12" s="166" t="s">
        <v>158</v>
      </c>
      <c r="P12" s="166" t="s">
        <v>738</v>
      </c>
      <c r="Q12" s="167" t="s">
        <v>738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737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>
        <v>4.0000000000000001E-3</v>
      </c>
      <c r="P19" s="192" t="s">
        <v>128</v>
      </c>
      <c r="Q19" s="194" t="s">
        <v>128</v>
      </c>
      <c r="R19" s="78" t="s">
        <v>164</v>
      </c>
      <c r="S19" s="62" t="s">
        <v>163</v>
      </c>
      <c r="T19" s="62" t="s">
        <v>163</v>
      </c>
      <c r="U19" s="261" t="str">
        <f>R19</f>
        <v>0.004</v>
      </c>
      <c r="V19" s="262"/>
      <c r="W19" s="263" t="str">
        <f>IF(LEFT(R19,1)="&lt;","-",IF(AA19=1,"-",S19))</f>
        <v>&lt;0.004</v>
      </c>
      <c r="X19" s="262"/>
      <c r="Y19" s="263" t="str">
        <f>IF(LEFT(R19,1)="&lt;","-",IF(AA19=1,"-",T19))</f>
        <v>&lt;0.004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 t="s">
        <v>165</v>
      </c>
      <c r="J21" s="177" t="s">
        <v>128</v>
      </c>
      <c r="K21" s="177" t="s">
        <v>128</v>
      </c>
      <c r="L21" s="177" t="s">
        <v>165</v>
      </c>
      <c r="M21" s="177" t="s">
        <v>128</v>
      </c>
      <c r="N21" s="177" t="s">
        <v>128</v>
      </c>
      <c r="O21" s="177" t="s">
        <v>165</v>
      </c>
      <c r="P21" s="177" t="s">
        <v>128</v>
      </c>
      <c r="Q21" s="178" t="s">
        <v>128</v>
      </c>
      <c r="R21" s="78" t="s">
        <v>165</v>
      </c>
      <c r="S21" s="62" t="s">
        <v>165</v>
      </c>
      <c r="T21" s="62" t="s">
        <v>165</v>
      </c>
      <c r="U21" s="261" t="str">
        <f t="shared" si="1"/>
        <v>&lt;0.4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>
        <v>0.09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>
        <v>0.08</v>
      </c>
      <c r="P22" s="187" t="s">
        <v>128</v>
      </c>
      <c r="Q22" s="189" t="s">
        <v>128</v>
      </c>
      <c r="R22" s="78" t="s">
        <v>167</v>
      </c>
      <c r="S22" s="62" t="s">
        <v>166</v>
      </c>
      <c r="T22" s="62" t="s">
        <v>166</v>
      </c>
      <c r="U22" s="261" t="str">
        <f t="shared" si="1"/>
        <v>0.09</v>
      </c>
      <c r="V22" s="262"/>
      <c r="W22" s="263" t="str">
        <f t="shared" si="2"/>
        <v>&lt;0.08</v>
      </c>
      <c r="X22" s="262"/>
      <c r="Y22" s="263" t="str">
        <f t="shared" si="3"/>
        <v>&lt;0.08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0.19</v>
      </c>
      <c r="G43" s="186">
        <v>0.22</v>
      </c>
      <c r="H43" s="188">
        <v>0.11</v>
      </c>
      <c r="I43" s="188">
        <v>0.13</v>
      </c>
      <c r="J43" s="188">
        <v>0.09</v>
      </c>
      <c r="K43" s="188">
        <v>0.22</v>
      </c>
      <c r="L43" s="187">
        <v>0.12</v>
      </c>
      <c r="M43" s="187">
        <v>0.12</v>
      </c>
      <c r="N43" s="187">
        <v>0.16</v>
      </c>
      <c r="O43" s="187">
        <v>0.08</v>
      </c>
      <c r="P43" s="187">
        <v>0.1</v>
      </c>
      <c r="Q43" s="189">
        <v>0.13</v>
      </c>
      <c r="R43" s="78" t="s">
        <v>172</v>
      </c>
      <c r="S43" s="62" t="s">
        <v>173</v>
      </c>
      <c r="T43" s="62" t="s">
        <v>174</v>
      </c>
      <c r="U43" s="261" t="str">
        <f t="shared" si="1"/>
        <v>0.22</v>
      </c>
      <c r="V43" s="262"/>
      <c r="W43" s="263" t="str">
        <f t="shared" si="2"/>
        <v>0.08</v>
      </c>
      <c r="X43" s="262"/>
      <c r="Y43" s="263" t="str">
        <f t="shared" si="3"/>
        <v>0.14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0.33</v>
      </c>
      <c r="G44" s="186">
        <v>0.43</v>
      </c>
      <c r="H44" s="188">
        <v>0.38</v>
      </c>
      <c r="I44" s="188">
        <v>0.4</v>
      </c>
      <c r="J44" s="188">
        <v>0.32</v>
      </c>
      <c r="K44" s="188">
        <v>0.5</v>
      </c>
      <c r="L44" s="187">
        <v>0.33</v>
      </c>
      <c r="M44" s="187">
        <v>0.35</v>
      </c>
      <c r="N44" s="187">
        <v>0.41</v>
      </c>
      <c r="O44" s="187">
        <v>0.3</v>
      </c>
      <c r="P44" s="187">
        <v>0.32</v>
      </c>
      <c r="Q44" s="189">
        <v>0.33</v>
      </c>
      <c r="R44" s="78" t="s">
        <v>175</v>
      </c>
      <c r="S44" s="62" t="s">
        <v>176</v>
      </c>
      <c r="T44" s="62" t="s">
        <v>177</v>
      </c>
      <c r="U44" s="261" t="str">
        <f t="shared" si="1"/>
        <v>0.50</v>
      </c>
      <c r="V44" s="262"/>
      <c r="W44" s="263" t="str">
        <f t="shared" si="2"/>
        <v>0.30</v>
      </c>
      <c r="X44" s="262"/>
      <c r="Y44" s="263" t="str">
        <f t="shared" si="3"/>
        <v>0.37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6.1</v>
      </c>
      <c r="G46" s="175" t="s">
        <v>128</v>
      </c>
      <c r="H46" s="177" t="s">
        <v>128</v>
      </c>
      <c r="I46" s="176">
        <v>8.3000000000000007</v>
      </c>
      <c r="J46" s="177" t="s">
        <v>128</v>
      </c>
      <c r="K46" s="177" t="s">
        <v>128</v>
      </c>
      <c r="L46" s="177">
        <v>9.4</v>
      </c>
      <c r="M46" s="177" t="s">
        <v>128</v>
      </c>
      <c r="N46" s="177" t="s">
        <v>128</v>
      </c>
      <c r="O46" s="177">
        <v>11.9</v>
      </c>
      <c r="P46" s="177" t="s">
        <v>128</v>
      </c>
      <c r="Q46" s="178" t="s">
        <v>128</v>
      </c>
      <c r="R46" s="78" t="s">
        <v>178</v>
      </c>
      <c r="S46" s="62" t="s">
        <v>179</v>
      </c>
      <c r="T46" s="62" t="s">
        <v>180</v>
      </c>
      <c r="U46" s="261" t="str">
        <f t="shared" si="1"/>
        <v>11.9</v>
      </c>
      <c r="V46" s="262"/>
      <c r="W46" s="263" t="str">
        <f t="shared" si="2"/>
        <v>6.1</v>
      </c>
      <c r="X46" s="262"/>
      <c r="Y46" s="263" t="str">
        <f t="shared" si="3"/>
        <v>8.9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0.02</v>
      </c>
      <c r="G47" s="191">
        <v>2.5000000000000001E-2</v>
      </c>
      <c r="H47" s="193">
        <v>2.7E-2</v>
      </c>
      <c r="I47" s="193">
        <v>0.02</v>
      </c>
      <c r="J47" s="193">
        <v>1.6E-2</v>
      </c>
      <c r="K47" s="193">
        <v>3.7999999999999999E-2</v>
      </c>
      <c r="L47" s="192">
        <v>1.9E-2</v>
      </c>
      <c r="M47" s="192">
        <v>2.4E-2</v>
      </c>
      <c r="N47" s="192">
        <v>5.8000000000000003E-2</v>
      </c>
      <c r="O47" s="192">
        <v>4.7E-2</v>
      </c>
      <c r="P47" s="192">
        <v>4.8000000000000001E-2</v>
      </c>
      <c r="Q47" s="194">
        <v>3.9E-2</v>
      </c>
      <c r="R47" s="78" t="s">
        <v>181</v>
      </c>
      <c r="S47" s="62" t="s">
        <v>182</v>
      </c>
      <c r="T47" s="62" t="s">
        <v>183</v>
      </c>
      <c r="U47" s="261" t="str">
        <f t="shared" si="1"/>
        <v>0.058</v>
      </c>
      <c r="V47" s="262"/>
      <c r="W47" s="263" t="str">
        <f t="shared" si="2"/>
        <v>0.016</v>
      </c>
      <c r="X47" s="262"/>
      <c r="Y47" s="263" t="str">
        <f t="shared" si="3"/>
        <v>0.032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9.1</v>
      </c>
      <c r="G48" s="175">
        <v>11.8</v>
      </c>
      <c r="H48" s="176">
        <v>14.7</v>
      </c>
      <c r="I48" s="176">
        <v>11</v>
      </c>
      <c r="J48" s="176">
        <v>11.1</v>
      </c>
      <c r="K48" s="176">
        <v>10.199999999999999</v>
      </c>
      <c r="L48" s="177">
        <v>11.6</v>
      </c>
      <c r="M48" s="177">
        <v>13.4</v>
      </c>
      <c r="N48" s="177">
        <v>11.8</v>
      </c>
      <c r="O48" s="177">
        <v>16.899999999999999</v>
      </c>
      <c r="P48" s="177">
        <v>19.5</v>
      </c>
      <c r="Q48" s="178">
        <v>15.4</v>
      </c>
      <c r="R48" s="78" t="s">
        <v>184</v>
      </c>
      <c r="S48" s="62" t="s">
        <v>185</v>
      </c>
      <c r="T48" s="62" t="s">
        <v>186</v>
      </c>
      <c r="U48" s="261" t="str">
        <f t="shared" si="1"/>
        <v>19.5</v>
      </c>
      <c r="V48" s="262"/>
      <c r="W48" s="263" t="str">
        <f t="shared" si="2"/>
        <v>9.1</v>
      </c>
      <c r="X48" s="262"/>
      <c r="Y48" s="263" t="str">
        <f t="shared" si="3"/>
        <v>13.0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18</v>
      </c>
      <c r="G49" s="164" t="s">
        <v>128</v>
      </c>
      <c r="H49" s="165" t="s">
        <v>128</v>
      </c>
      <c r="I49" s="165">
        <v>28</v>
      </c>
      <c r="J49" s="165" t="s">
        <v>128</v>
      </c>
      <c r="K49" s="165" t="s">
        <v>128</v>
      </c>
      <c r="L49" s="166">
        <v>29</v>
      </c>
      <c r="M49" s="166" t="s">
        <v>128</v>
      </c>
      <c r="N49" s="166" t="s">
        <v>128</v>
      </c>
      <c r="O49" s="166">
        <v>31</v>
      </c>
      <c r="P49" s="166" t="s">
        <v>128</v>
      </c>
      <c r="Q49" s="167" t="s">
        <v>128</v>
      </c>
      <c r="R49" s="78" t="s">
        <v>187</v>
      </c>
      <c r="S49" s="62" t="s">
        <v>188</v>
      </c>
      <c r="T49" s="62" t="s">
        <v>189</v>
      </c>
      <c r="U49" s="261" t="str">
        <f t="shared" si="1"/>
        <v>31</v>
      </c>
      <c r="V49" s="262"/>
      <c r="W49" s="263" t="str">
        <f t="shared" si="2"/>
        <v>18</v>
      </c>
      <c r="X49" s="262"/>
      <c r="Y49" s="263" t="str">
        <f t="shared" si="3"/>
        <v>26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80</v>
      </c>
      <c r="G50" s="164" t="s">
        <v>128</v>
      </c>
      <c r="H50" s="165" t="s">
        <v>128</v>
      </c>
      <c r="I50" s="165">
        <v>76</v>
      </c>
      <c r="J50" s="165" t="s">
        <v>128</v>
      </c>
      <c r="K50" s="165" t="s">
        <v>128</v>
      </c>
      <c r="L50" s="166">
        <v>86</v>
      </c>
      <c r="M50" s="166" t="s">
        <v>128</v>
      </c>
      <c r="N50" s="166" t="s">
        <v>128</v>
      </c>
      <c r="O50" s="166">
        <v>78</v>
      </c>
      <c r="P50" s="166" t="s">
        <v>128</v>
      </c>
      <c r="Q50" s="167" t="s">
        <v>128</v>
      </c>
      <c r="R50" s="78" t="s">
        <v>190</v>
      </c>
      <c r="S50" s="62" t="s">
        <v>191</v>
      </c>
      <c r="T50" s="62" t="s">
        <v>192</v>
      </c>
      <c r="U50" s="261" t="str">
        <f t="shared" si="1"/>
        <v>86</v>
      </c>
      <c r="V50" s="262"/>
      <c r="W50" s="263" t="str">
        <f t="shared" si="2"/>
        <v>76</v>
      </c>
      <c r="X50" s="262"/>
      <c r="Y50" s="263" t="str">
        <f t="shared" si="3"/>
        <v>80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195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0.9</v>
      </c>
      <c r="G56" s="175">
        <v>1.4</v>
      </c>
      <c r="H56" s="176">
        <v>1.6</v>
      </c>
      <c r="I56" s="176">
        <v>1.1000000000000001</v>
      </c>
      <c r="J56" s="176">
        <v>0.9</v>
      </c>
      <c r="K56" s="176">
        <v>1.5</v>
      </c>
      <c r="L56" s="177">
        <v>0.8</v>
      </c>
      <c r="M56" s="177">
        <v>1</v>
      </c>
      <c r="N56" s="177">
        <v>1</v>
      </c>
      <c r="O56" s="177">
        <v>0.8</v>
      </c>
      <c r="P56" s="177">
        <v>0.9</v>
      </c>
      <c r="Q56" s="178">
        <v>0.8</v>
      </c>
      <c r="R56" s="78" t="s">
        <v>197</v>
      </c>
      <c r="S56" s="62" t="s">
        <v>198</v>
      </c>
      <c r="T56" s="62" t="s">
        <v>199</v>
      </c>
      <c r="U56" s="261" t="str">
        <f t="shared" si="1"/>
        <v>1.6</v>
      </c>
      <c r="V56" s="262"/>
      <c r="W56" s="263" t="str">
        <f t="shared" si="2"/>
        <v>0.8</v>
      </c>
      <c r="X56" s="262"/>
      <c r="Y56" s="263" t="str">
        <f t="shared" si="3"/>
        <v>1.1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</v>
      </c>
      <c r="G57" s="175">
        <v>7.2</v>
      </c>
      <c r="H57" s="176">
        <v>7.2</v>
      </c>
      <c r="I57" s="176">
        <v>7.3</v>
      </c>
      <c r="J57" s="176">
        <v>7.2</v>
      </c>
      <c r="K57" s="176">
        <v>7</v>
      </c>
      <c r="L57" s="177">
        <v>7.4</v>
      </c>
      <c r="M57" s="177">
        <v>7.3</v>
      </c>
      <c r="N57" s="177">
        <v>7.1</v>
      </c>
      <c r="O57" s="177">
        <v>7.2</v>
      </c>
      <c r="P57" s="177">
        <v>7.2</v>
      </c>
      <c r="Q57" s="178">
        <v>7.3</v>
      </c>
      <c r="R57" s="78" t="s">
        <v>200</v>
      </c>
      <c r="S57" s="62" t="s">
        <v>201</v>
      </c>
      <c r="T57" s="62" t="s">
        <v>202</v>
      </c>
      <c r="U57" s="261" t="str">
        <f t="shared" si="1"/>
        <v>7.4</v>
      </c>
      <c r="V57" s="262"/>
      <c r="W57" s="263" t="str">
        <f t="shared" si="2"/>
        <v>7.0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203</v>
      </c>
      <c r="G59" s="164" t="s">
        <v>204</v>
      </c>
      <c r="H59" s="165" t="s">
        <v>205</v>
      </c>
      <c r="I59" s="165" t="s">
        <v>205</v>
      </c>
      <c r="J59" s="165" t="s">
        <v>204</v>
      </c>
      <c r="K59" s="165" t="s">
        <v>203</v>
      </c>
      <c r="L59" s="166" t="s">
        <v>205</v>
      </c>
      <c r="M59" s="166" t="s">
        <v>206</v>
      </c>
      <c r="N59" s="166" t="s">
        <v>206</v>
      </c>
      <c r="O59" s="166" t="s">
        <v>205</v>
      </c>
      <c r="P59" s="166" t="s">
        <v>203</v>
      </c>
      <c r="Q59" s="167" t="s">
        <v>203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0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>
        <v>3.7</v>
      </c>
      <c r="G60" s="175">
        <v>6.8</v>
      </c>
      <c r="H60" s="176">
        <v>5.6</v>
      </c>
      <c r="I60" s="176">
        <v>5.5</v>
      </c>
      <c r="J60" s="176">
        <v>5</v>
      </c>
      <c r="K60" s="176">
        <v>7.9</v>
      </c>
      <c r="L60" s="177">
        <v>4.2</v>
      </c>
      <c r="M60" s="177">
        <v>4.9000000000000004</v>
      </c>
      <c r="N60" s="177">
        <v>4.5999999999999996</v>
      </c>
      <c r="O60" s="177">
        <v>3.6</v>
      </c>
      <c r="P60" s="177">
        <v>3.9</v>
      </c>
      <c r="Q60" s="178">
        <v>3.4</v>
      </c>
      <c r="R60" s="78" t="s">
        <v>207</v>
      </c>
      <c r="S60" s="62" t="s">
        <v>208</v>
      </c>
      <c r="T60" s="62" t="s">
        <v>209</v>
      </c>
      <c r="U60" s="261" t="str">
        <f>R60</f>
        <v>7.9</v>
      </c>
      <c r="V60" s="262"/>
      <c r="W60" s="263" t="str">
        <f>IF(LEFT(R60,1)="&lt;","-",IF(AA60=1,"-",S60))</f>
        <v>3.4</v>
      </c>
      <c r="X60" s="262"/>
      <c r="Y60" s="263" t="str">
        <f>IF(LEFT(R60,1)="&lt;","-",IF(AA60=1,"-",T60))</f>
        <v>4.9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>
        <v>6.9</v>
      </c>
      <c r="G61" s="180">
        <v>10</v>
      </c>
      <c r="H61" s="181">
        <v>3.9</v>
      </c>
      <c r="I61" s="181">
        <v>5.3</v>
      </c>
      <c r="J61" s="181">
        <v>3.7</v>
      </c>
      <c r="K61" s="181">
        <v>9.3000000000000007</v>
      </c>
      <c r="L61" s="182">
        <v>5</v>
      </c>
      <c r="M61" s="182">
        <v>5.3</v>
      </c>
      <c r="N61" s="182">
        <v>6</v>
      </c>
      <c r="O61" s="182">
        <v>3.1</v>
      </c>
      <c r="P61" s="182">
        <v>3.7</v>
      </c>
      <c r="Q61" s="183">
        <v>4.5</v>
      </c>
      <c r="R61" s="79" t="s">
        <v>210</v>
      </c>
      <c r="S61" s="63" t="s">
        <v>211</v>
      </c>
      <c r="T61" s="63" t="s">
        <v>212</v>
      </c>
      <c r="U61" s="264" t="str">
        <f>R61</f>
        <v>10</v>
      </c>
      <c r="V61" s="265"/>
      <c r="W61" s="266" t="str">
        <f>IF(LEFT(R61,1)="&lt;","-",IF(AA61=1,"-",S61))</f>
        <v>3.1</v>
      </c>
      <c r="X61" s="265"/>
      <c r="Y61" s="266" t="str">
        <f>IF(LEFT(R61,1)="&lt;","-",IF(AA61=1,"-",T61))</f>
        <v>5.6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214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214</v>
      </c>
      <c r="S73" s="67" t="s">
        <v>214</v>
      </c>
      <c r="T73" s="67" t="s">
        <v>214</v>
      </c>
      <c r="U73" s="261" t="str">
        <f t="shared" si="4"/>
        <v>&lt;0.008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1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18</v>
      </c>
      <c r="G81" s="164" t="s">
        <v>128</v>
      </c>
      <c r="H81" s="165" t="s">
        <v>128</v>
      </c>
      <c r="I81" s="165">
        <v>28</v>
      </c>
      <c r="J81" s="165" t="s">
        <v>128</v>
      </c>
      <c r="K81" s="165" t="s">
        <v>128</v>
      </c>
      <c r="L81" s="166">
        <v>29</v>
      </c>
      <c r="M81" s="166" t="s">
        <v>128</v>
      </c>
      <c r="N81" s="166" t="s">
        <v>128</v>
      </c>
      <c r="O81" s="166">
        <v>31</v>
      </c>
      <c r="P81" s="166" t="s">
        <v>128</v>
      </c>
      <c r="Q81" s="172" t="s">
        <v>128</v>
      </c>
      <c r="R81" s="78" t="s">
        <v>187</v>
      </c>
      <c r="S81" s="67" t="s">
        <v>188</v>
      </c>
      <c r="T81" s="67" t="s">
        <v>189</v>
      </c>
      <c r="U81" s="261" t="str">
        <f>U49</f>
        <v>31</v>
      </c>
      <c r="V81" s="262"/>
      <c r="W81" s="263" t="str">
        <f>W49</f>
        <v>18</v>
      </c>
      <c r="X81" s="262"/>
      <c r="Y81" s="263" t="str">
        <f>Y49</f>
        <v>26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0.02</v>
      </c>
      <c r="G82" s="191">
        <v>2.5000000000000001E-2</v>
      </c>
      <c r="H82" s="193">
        <v>2.7E-2</v>
      </c>
      <c r="I82" s="193">
        <v>0.02</v>
      </c>
      <c r="J82" s="193">
        <v>1.6E-2</v>
      </c>
      <c r="K82" s="193">
        <v>3.7999999999999999E-2</v>
      </c>
      <c r="L82" s="192">
        <v>1.9E-2</v>
      </c>
      <c r="M82" s="192">
        <v>2.4E-2</v>
      </c>
      <c r="N82" s="192">
        <v>5.8000000000000003E-2</v>
      </c>
      <c r="O82" s="192">
        <v>4.7E-2</v>
      </c>
      <c r="P82" s="192">
        <v>4.8000000000000001E-2</v>
      </c>
      <c r="Q82" s="219">
        <v>3.9E-2</v>
      </c>
      <c r="R82" s="78" t="s">
        <v>181</v>
      </c>
      <c r="S82" s="67" t="s">
        <v>182</v>
      </c>
      <c r="T82" s="67" t="s">
        <v>183</v>
      </c>
      <c r="U82" s="261" t="str">
        <f>U47</f>
        <v>0.058</v>
      </c>
      <c r="V82" s="262"/>
      <c r="W82" s="263" t="str">
        <f>W47</f>
        <v>0.016</v>
      </c>
      <c r="X82" s="262"/>
      <c r="Y82" s="263" t="str">
        <f>Y47</f>
        <v>0.032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1.8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215</v>
      </c>
      <c r="S83" s="67" t="s">
        <v>215</v>
      </c>
      <c r="T83" s="67" t="s">
        <v>215</v>
      </c>
      <c r="U83" s="261" t="str">
        <f t="shared" si="4"/>
        <v>1.8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>
        <v>2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216</v>
      </c>
      <c r="S87" s="67" t="s">
        <v>216</v>
      </c>
      <c r="T87" s="67" t="s">
        <v>216</v>
      </c>
      <c r="U87" s="261" t="str">
        <f t="shared" si="4"/>
        <v>2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1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80</v>
      </c>
      <c r="G88" s="164" t="s">
        <v>128</v>
      </c>
      <c r="H88" s="165" t="s">
        <v>128</v>
      </c>
      <c r="I88" s="165">
        <v>76</v>
      </c>
      <c r="J88" s="165" t="s">
        <v>128</v>
      </c>
      <c r="K88" s="165" t="s">
        <v>128</v>
      </c>
      <c r="L88" s="166">
        <v>86</v>
      </c>
      <c r="M88" s="166" t="s">
        <v>128</v>
      </c>
      <c r="N88" s="166" t="s">
        <v>128</v>
      </c>
      <c r="O88" s="166">
        <v>78</v>
      </c>
      <c r="P88" s="166" t="s">
        <v>128</v>
      </c>
      <c r="Q88" s="172" t="s">
        <v>128</v>
      </c>
      <c r="R88" s="78" t="s">
        <v>190</v>
      </c>
      <c r="S88" s="67" t="s">
        <v>191</v>
      </c>
      <c r="T88" s="67" t="s">
        <v>192</v>
      </c>
      <c r="U88" s="261" t="str">
        <f>U50</f>
        <v>86</v>
      </c>
      <c r="V88" s="262"/>
      <c r="W88" s="263" t="str">
        <f>W50</f>
        <v>76</v>
      </c>
      <c r="X88" s="262"/>
      <c r="Y88" s="263" t="str">
        <f>Y50</f>
        <v>80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>
        <v>6.9</v>
      </c>
      <c r="G89" s="175">
        <v>10</v>
      </c>
      <c r="H89" s="176">
        <v>3.9</v>
      </c>
      <c r="I89" s="176">
        <v>5.3</v>
      </c>
      <c r="J89" s="176">
        <v>3.7</v>
      </c>
      <c r="K89" s="176">
        <v>9.3000000000000007</v>
      </c>
      <c r="L89" s="177">
        <v>5</v>
      </c>
      <c r="M89" s="177">
        <v>5.3</v>
      </c>
      <c r="N89" s="177">
        <v>6</v>
      </c>
      <c r="O89" s="177">
        <v>3.1</v>
      </c>
      <c r="P89" s="177">
        <v>3.7</v>
      </c>
      <c r="Q89" s="215">
        <v>4.5</v>
      </c>
      <c r="R89" s="78" t="s">
        <v>210</v>
      </c>
      <c r="S89" s="67" t="s">
        <v>211</v>
      </c>
      <c r="T89" s="67" t="s">
        <v>212</v>
      </c>
      <c r="U89" s="261" t="str">
        <f>U61</f>
        <v>10</v>
      </c>
      <c r="V89" s="262"/>
      <c r="W89" s="263" t="str">
        <f>W61</f>
        <v>3.1</v>
      </c>
      <c r="X89" s="262"/>
      <c r="Y89" s="263" t="str">
        <f>Y61</f>
        <v>5.6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</v>
      </c>
      <c r="G90" s="175">
        <v>7.2</v>
      </c>
      <c r="H90" s="176">
        <v>7.2</v>
      </c>
      <c r="I90" s="176">
        <v>7.3</v>
      </c>
      <c r="J90" s="176">
        <v>7.2</v>
      </c>
      <c r="K90" s="176">
        <v>7</v>
      </c>
      <c r="L90" s="177">
        <v>7.4</v>
      </c>
      <c r="M90" s="177">
        <v>7.3</v>
      </c>
      <c r="N90" s="177">
        <v>7.1</v>
      </c>
      <c r="O90" s="177">
        <v>7.2</v>
      </c>
      <c r="P90" s="177">
        <v>7.2</v>
      </c>
      <c r="Q90" s="215">
        <v>7.3</v>
      </c>
      <c r="R90" s="78" t="s">
        <v>200</v>
      </c>
      <c r="S90" s="67" t="s">
        <v>201</v>
      </c>
      <c r="T90" s="67" t="s">
        <v>202</v>
      </c>
      <c r="U90" s="261" t="str">
        <f>U57</f>
        <v>7.4</v>
      </c>
      <c r="V90" s="262"/>
      <c r="W90" s="263" t="str">
        <f>W57</f>
        <v>7.0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-2.8</v>
      </c>
      <c r="G91" s="246" t="s">
        <v>128</v>
      </c>
      <c r="H91" s="247" t="s">
        <v>128</v>
      </c>
      <c r="I91" s="247">
        <v>-2</v>
      </c>
      <c r="J91" s="247" t="s">
        <v>128</v>
      </c>
      <c r="K91" s="247" t="s">
        <v>128</v>
      </c>
      <c r="L91" s="259">
        <v>-1.9</v>
      </c>
      <c r="M91" s="248" t="s">
        <v>128</v>
      </c>
      <c r="N91" s="248" t="s">
        <v>128</v>
      </c>
      <c r="O91" s="248">
        <v>-2.4</v>
      </c>
      <c r="P91" s="248" t="s">
        <v>128</v>
      </c>
      <c r="Q91" s="249" t="s">
        <v>128</v>
      </c>
      <c r="R91" s="78" t="s">
        <v>217</v>
      </c>
      <c r="S91" s="67" t="s">
        <v>218</v>
      </c>
      <c r="T91" s="67" t="s">
        <v>219</v>
      </c>
      <c r="U91" s="261" t="str">
        <f t="shared" si="4"/>
        <v>-2.0</v>
      </c>
      <c r="V91" s="262"/>
      <c r="W91" s="263" t="str">
        <f t="shared" ref="W91:W104" si="8">IF(LEFT(R91,1)="&lt;","-",IF(AA91=1,"-",S91))</f>
        <v>-2.8</v>
      </c>
      <c r="X91" s="262"/>
      <c r="Y91" s="263" t="str">
        <f t="shared" ref="Y91:Y102" si="9">IF(LEFT(R91,1)="&lt;","-",IF(AA91=1,"-",T91))</f>
        <v>-2.4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3400</v>
      </c>
      <c r="G92" s="164" t="s">
        <v>128</v>
      </c>
      <c r="H92" s="166" t="s">
        <v>128</v>
      </c>
      <c r="I92" s="165">
        <v>4600</v>
      </c>
      <c r="J92" s="166" t="s">
        <v>128</v>
      </c>
      <c r="K92" s="166" t="s">
        <v>128</v>
      </c>
      <c r="L92" s="166">
        <v>1300</v>
      </c>
      <c r="M92" s="166" t="s">
        <v>128</v>
      </c>
      <c r="N92" s="166" t="s">
        <v>128</v>
      </c>
      <c r="O92" s="166">
        <v>7300</v>
      </c>
      <c r="P92" s="166" t="s">
        <v>128</v>
      </c>
      <c r="Q92" s="172" t="s">
        <v>128</v>
      </c>
      <c r="R92" s="78" t="s">
        <v>220</v>
      </c>
      <c r="S92" s="67" t="s">
        <v>221</v>
      </c>
      <c r="T92" s="67" t="s">
        <v>222</v>
      </c>
      <c r="U92" s="261" t="str">
        <f t="shared" si="4"/>
        <v>7300</v>
      </c>
      <c r="V92" s="262"/>
      <c r="W92" s="263" t="str">
        <f t="shared" si="8"/>
        <v>1300</v>
      </c>
      <c r="X92" s="262"/>
      <c r="Y92" s="263" t="str">
        <f t="shared" si="9"/>
        <v>4200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0.19</v>
      </c>
      <c r="G94" s="228">
        <v>0.22</v>
      </c>
      <c r="H94" s="229">
        <v>0.11</v>
      </c>
      <c r="I94" s="229">
        <v>0.13</v>
      </c>
      <c r="J94" s="229">
        <v>0.09</v>
      </c>
      <c r="K94" s="229">
        <v>0.22</v>
      </c>
      <c r="L94" s="230">
        <v>0.12</v>
      </c>
      <c r="M94" s="230">
        <v>0.12</v>
      </c>
      <c r="N94" s="230">
        <v>0.16</v>
      </c>
      <c r="O94" s="230">
        <v>0.08</v>
      </c>
      <c r="P94" s="230">
        <v>0.1</v>
      </c>
      <c r="Q94" s="231">
        <v>0.13</v>
      </c>
      <c r="R94" s="83" t="s">
        <v>172</v>
      </c>
      <c r="S94" s="120" t="s">
        <v>173</v>
      </c>
      <c r="T94" s="120" t="s">
        <v>174</v>
      </c>
      <c r="U94" s="279" t="str">
        <f t="shared" si="4"/>
        <v>0.22</v>
      </c>
      <c r="V94" s="280"/>
      <c r="W94" s="263" t="str">
        <f t="shared" si="8"/>
        <v>0.08</v>
      </c>
      <c r="X94" s="262"/>
      <c r="Y94" s="263" t="str">
        <f t="shared" si="9"/>
        <v>0.14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>
        <v>16</v>
      </c>
      <c r="G96" s="159" t="s">
        <v>128</v>
      </c>
      <c r="H96" s="161" t="s">
        <v>128</v>
      </c>
      <c r="I96" s="160">
        <v>10</v>
      </c>
      <c r="J96" s="161" t="s">
        <v>128</v>
      </c>
      <c r="K96" s="161" t="s">
        <v>128</v>
      </c>
      <c r="L96" s="161">
        <v>6</v>
      </c>
      <c r="M96" s="161" t="s">
        <v>128</v>
      </c>
      <c r="N96" s="161" t="s">
        <v>128</v>
      </c>
      <c r="O96" s="161">
        <v>35</v>
      </c>
      <c r="P96" s="161" t="s">
        <v>128</v>
      </c>
      <c r="Q96" s="171" t="s">
        <v>128</v>
      </c>
      <c r="R96" s="81" t="s">
        <v>224</v>
      </c>
      <c r="S96" s="66" t="s">
        <v>225</v>
      </c>
      <c r="T96" s="66" t="s">
        <v>226</v>
      </c>
      <c r="U96" s="285" t="str">
        <f t="shared" si="4"/>
        <v>35</v>
      </c>
      <c r="V96" s="286"/>
      <c r="W96" s="286" t="str">
        <f t="shared" si="8"/>
        <v>6</v>
      </c>
      <c r="X96" s="286"/>
      <c r="Y96" s="286" t="str">
        <f t="shared" si="9"/>
        <v>17</v>
      </c>
      <c r="Z96" s="286"/>
      <c r="AA96" s="20">
        <f t="shared" si="7"/>
        <v>4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>
        <v>53.7</v>
      </c>
      <c r="G97" s="233">
        <v>177.7</v>
      </c>
      <c r="H97" s="234">
        <v>10.9</v>
      </c>
      <c r="I97" s="234">
        <v>21.3</v>
      </c>
      <c r="J97" s="234">
        <v>53.7</v>
      </c>
      <c r="K97" s="234">
        <v>42.6</v>
      </c>
      <c r="L97" s="234">
        <v>20.100000000000001</v>
      </c>
      <c r="M97" s="234">
        <v>48.1</v>
      </c>
      <c r="N97" s="234">
        <v>52</v>
      </c>
      <c r="O97" s="234">
        <v>53.7</v>
      </c>
      <c r="P97" s="234">
        <v>40.4</v>
      </c>
      <c r="Q97" s="235">
        <v>16</v>
      </c>
      <c r="R97" s="134" t="s">
        <v>227</v>
      </c>
      <c r="S97" s="135" t="s">
        <v>228</v>
      </c>
      <c r="T97" s="135" t="s">
        <v>229</v>
      </c>
      <c r="U97" s="287" t="str">
        <f t="shared" si="4"/>
        <v>177.7</v>
      </c>
      <c r="V97" s="288"/>
      <c r="W97" s="289" t="str">
        <f t="shared" si="8"/>
        <v>10.9</v>
      </c>
      <c r="X97" s="290"/>
      <c r="Y97" s="289" t="str">
        <f t="shared" si="9"/>
        <v>49.2</v>
      </c>
      <c r="Z97" s="290"/>
      <c r="AA97" s="136">
        <f t="shared" si="7"/>
        <v>12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193</v>
      </c>
      <c r="G98" s="237" t="s">
        <v>128</v>
      </c>
      <c r="H98" s="217" t="s">
        <v>128</v>
      </c>
      <c r="I98" s="217" t="s">
        <v>193</v>
      </c>
      <c r="J98" s="217" t="s">
        <v>128</v>
      </c>
      <c r="K98" s="217" t="s">
        <v>128</v>
      </c>
      <c r="L98" s="216" t="s">
        <v>193</v>
      </c>
      <c r="M98" s="216" t="s">
        <v>128</v>
      </c>
      <c r="N98" s="216" t="s">
        <v>128</v>
      </c>
      <c r="O98" s="216">
        <v>0.02</v>
      </c>
      <c r="P98" s="216" t="s">
        <v>128</v>
      </c>
      <c r="Q98" s="218" t="s">
        <v>128</v>
      </c>
      <c r="R98" s="81" t="s">
        <v>230</v>
      </c>
      <c r="S98" s="66" t="s">
        <v>193</v>
      </c>
      <c r="T98" s="66" t="s">
        <v>193</v>
      </c>
      <c r="U98" s="276" t="str">
        <f t="shared" si="4"/>
        <v>0.02</v>
      </c>
      <c r="V98" s="277"/>
      <c r="W98" s="278" t="str">
        <f t="shared" si="8"/>
        <v>&lt;0.02</v>
      </c>
      <c r="X98" s="277"/>
      <c r="Y98" s="278" t="str">
        <f t="shared" si="9"/>
        <v>&lt;0.02</v>
      </c>
      <c r="Z98" s="277"/>
      <c r="AA98" s="20">
        <f t="shared" si="7"/>
        <v>4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>
        <v>1.9</v>
      </c>
      <c r="G99" s="175">
        <v>1.6</v>
      </c>
      <c r="H99" s="176">
        <v>0.6</v>
      </c>
      <c r="I99" s="176">
        <v>1.4</v>
      </c>
      <c r="J99" s="176">
        <v>2.5</v>
      </c>
      <c r="K99" s="176">
        <v>0.8</v>
      </c>
      <c r="L99" s="177" t="s">
        <v>231</v>
      </c>
      <c r="M99" s="177">
        <v>1.2</v>
      </c>
      <c r="N99" s="177">
        <v>0.8</v>
      </c>
      <c r="O99" s="177" t="s">
        <v>231</v>
      </c>
      <c r="P99" s="177">
        <v>0.8</v>
      </c>
      <c r="Q99" s="215" t="s">
        <v>231</v>
      </c>
      <c r="R99" s="78" t="s">
        <v>232</v>
      </c>
      <c r="S99" s="67" t="s">
        <v>231</v>
      </c>
      <c r="T99" s="67" t="s">
        <v>233</v>
      </c>
      <c r="U99" s="261" t="str">
        <f t="shared" si="4"/>
        <v>2.5</v>
      </c>
      <c r="V99" s="262"/>
      <c r="W99" s="263" t="str">
        <f t="shared" si="8"/>
        <v>&lt;0.5</v>
      </c>
      <c r="X99" s="262"/>
      <c r="Y99" s="263" t="str">
        <f t="shared" si="9"/>
        <v>1.0</v>
      </c>
      <c r="Z99" s="262"/>
      <c r="AA99" s="18">
        <f t="shared" si="7"/>
        <v>12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0.108</v>
      </c>
      <c r="G100" s="191">
        <v>0.216</v>
      </c>
      <c r="H100" s="193">
        <v>0.22500000000000001</v>
      </c>
      <c r="I100" s="193">
        <v>0.184</v>
      </c>
      <c r="J100" s="193">
        <v>0.184</v>
      </c>
      <c r="K100" s="193">
        <v>0.25800000000000001</v>
      </c>
      <c r="L100" s="192">
        <v>0.14799999999999999</v>
      </c>
      <c r="M100" s="192">
        <v>0.17</v>
      </c>
      <c r="N100" s="192">
        <v>0.161</v>
      </c>
      <c r="O100" s="192">
        <v>0.123</v>
      </c>
      <c r="P100" s="192">
        <v>0.12</v>
      </c>
      <c r="Q100" s="219">
        <v>0.114</v>
      </c>
      <c r="R100" s="78" t="s">
        <v>234</v>
      </c>
      <c r="S100" s="67" t="s">
        <v>235</v>
      </c>
      <c r="T100" s="67" t="s">
        <v>236</v>
      </c>
      <c r="U100" s="261" t="str">
        <f t="shared" si="4"/>
        <v>0.258</v>
      </c>
      <c r="V100" s="262"/>
      <c r="W100" s="263" t="str">
        <f t="shared" si="8"/>
        <v>0.108</v>
      </c>
      <c r="X100" s="262"/>
      <c r="Y100" s="263" t="str">
        <f t="shared" si="9"/>
        <v>0.168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>
        <v>8</v>
      </c>
      <c r="G101" s="164">
        <v>8</v>
      </c>
      <c r="H101" s="165">
        <v>3</v>
      </c>
      <c r="I101" s="165">
        <v>4</v>
      </c>
      <c r="J101" s="165">
        <v>3</v>
      </c>
      <c r="K101" s="165">
        <v>7</v>
      </c>
      <c r="L101" s="166">
        <v>4</v>
      </c>
      <c r="M101" s="166">
        <v>4</v>
      </c>
      <c r="N101" s="166">
        <v>5</v>
      </c>
      <c r="O101" s="166">
        <v>2</v>
      </c>
      <c r="P101" s="166">
        <v>3</v>
      </c>
      <c r="Q101" s="172">
        <v>4</v>
      </c>
      <c r="R101" s="78" t="s">
        <v>237</v>
      </c>
      <c r="S101" s="67" t="s">
        <v>216</v>
      </c>
      <c r="T101" s="67" t="s">
        <v>238</v>
      </c>
      <c r="U101" s="261" t="str">
        <f t="shared" si="4"/>
        <v>8</v>
      </c>
      <c r="V101" s="262"/>
      <c r="W101" s="263" t="str">
        <f t="shared" si="8"/>
        <v>2</v>
      </c>
      <c r="X101" s="262"/>
      <c r="Y101" s="263" t="str">
        <f t="shared" si="9"/>
        <v>5</v>
      </c>
      <c r="Z101" s="262"/>
      <c r="AA101" s="18">
        <f t="shared" si="7"/>
        <v>12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1.7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239</v>
      </c>
      <c r="S102" s="67" t="s">
        <v>239</v>
      </c>
      <c r="T102" s="67" t="s">
        <v>239</v>
      </c>
      <c r="U102" s="261" t="str">
        <f t="shared" si="4"/>
        <v>1.7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>
        <v>10.9</v>
      </c>
      <c r="G103" s="175">
        <v>9.9</v>
      </c>
      <c r="H103" s="176">
        <v>8.4</v>
      </c>
      <c r="I103" s="176">
        <v>8.5</v>
      </c>
      <c r="J103" s="176">
        <v>8</v>
      </c>
      <c r="K103" s="176">
        <v>8.5</v>
      </c>
      <c r="L103" s="177">
        <v>8.4</v>
      </c>
      <c r="M103" s="177">
        <v>10.7</v>
      </c>
      <c r="N103" s="177">
        <v>11.5</v>
      </c>
      <c r="O103" s="177">
        <v>11.9</v>
      </c>
      <c r="P103" s="177">
        <v>11.6</v>
      </c>
      <c r="Q103" s="215">
        <v>13.1</v>
      </c>
      <c r="R103" s="78" t="s">
        <v>240</v>
      </c>
      <c r="S103" s="67" t="s">
        <v>241</v>
      </c>
      <c r="T103" s="67" t="s">
        <v>242</v>
      </c>
      <c r="U103" s="261" t="str">
        <f t="shared" si="4"/>
        <v>13.1</v>
      </c>
      <c r="V103" s="262"/>
      <c r="W103" s="263" t="str">
        <f t="shared" si="8"/>
        <v>8.0</v>
      </c>
      <c r="X103" s="262"/>
      <c r="Y103" s="263" t="str">
        <f t="shared" si="6"/>
        <v>10.1</v>
      </c>
      <c r="Z103" s="262"/>
      <c r="AA103" s="18">
        <f t="shared" si="7"/>
        <v>12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12.3</v>
      </c>
      <c r="G105" s="175" t="s">
        <v>128</v>
      </c>
      <c r="H105" s="176" t="s">
        <v>128</v>
      </c>
      <c r="I105" s="176">
        <v>18.899999999999999</v>
      </c>
      <c r="J105" s="176" t="s">
        <v>128</v>
      </c>
      <c r="K105" s="176" t="s">
        <v>128</v>
      </c>
      <c r="L105" s="177">
        <v>20</v>
      </c>
      <c r="M105" s="177" t="s">
        <v>128</v>
      </c>
      <c r="N105" s="177" t="s">
        <v>128</v>
      </c>
      <c r="O105" s="177">
        <v>20.6</v>
      </c>
      <c r="P105" s="177" t="s">
        <v>128</v>
      </c>
      <c r="Q105" s="215" t="s">
        <v>128</v>
      </c>
      <c r="R105" s="78" t="s">
        <v>243</v>
      </c>
      <c r="S105" s="67" t="s">
        <v>244</v>
      </c>
      <c r="T105" s="67" t="s">
        <v>245</v>
      </c>
      <c r="U105" s="261" t="str">
        <f t="shared" si="4"/>
        <v>20.6</v>
      </c>
      <c r="V105" s="262"/>
      <c r="W105" s="263" t="str">
        <f t="shared" si="5"/>
        <v>12.3</v>
      </c>
      <c r="X105" s="262"/>
      <c r="Y105" s="263" t="str">
        <f t="shared" si="6"/>
        <v>18.0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5.9</v>
      </c>
      <c r="G106" s="175" t="s">
        <v>128</v>
      </c>
      <c r="H106" s="176" t="s">
        <v>128</v>
      </c>
      <c r="I106" s="176">
        <v>8.8000000000000007</v>
      </c>
      <c r="J106" s="176" t="s">
        <v>128</v>
      </c>
      <c r="K106" s="176" t="s">
        <v>128</v>
      </c>
      <c r="L106" s="177">
        <v>9.4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246</v>
      </c>
      <c r="T106" s="67" t="s">
        <v>247</v>
      </c>
      <c r="U106" s="261" t="str">
        <f t="shared" si="4"/>
        <v>10.1</v>
      </c>
      <c r="V106" s="262"/>
      <c r="W106" s="263" t="str">
        <f t="shared" si="5"/>
        <v>5.9</v>
      </c>
      <c r="X106" s="262"/>
      <c r="Y106" s="263" t="str">
        <f t="shared" si="6"/>
        <v>8.6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11.5</v>
      </c>
      <c r="G107" s="175">
        <v>12.5</v>
      </c>
      <c r="H107" s="176">
        <v>15.5</v>
      </c>
      <c r="I107" s="176">
        <v>16.5</v>
      </c>
      <c r="J107" s="176">
        <v>16</v>
      </c>
      <c r="K107" s="176">
        <v>15.5</v>
      </c>
      <c r="L107" s="177">
        <v>18.5</v>
      </c>
      <c r="M107" s="177">
        <v>17</v>
      </c>
      <c r="N107" s="177">
        <v>14</v>
      </c>
      <c r="O107" s="177">
        <v>17</v>
      </c>
      <c r="P107" s="177">
        <v>10</v>
      </c>
      <c r="Q107" s="215">
        <v>14.5</v>
      </c>
      <c r="R107" s="78" t="s">
        <v>248</v>
      </c>
      <c r="S107" s="67" t="s">
        <v>249</v>
      </c>
      <c r="T107" s="67" t="s">
        <v>250</v>
      </c>
      <c r="U107" s="261" t="str">
        <f t="shared" si="4"/>
        <v>18.5</v>
      </c>
      <c r="V107" s="262"/>
      <c r="W107" s="263" t="str">
        <f t="shared" si="5"/>
        <v>10.0</v>
      </c>
      <c r="X107" s="262"/>
      <c r="Y107" s="263" t="str">
        <f t="shared" si="6"/>
        <v>14.9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12.2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251</v>
      </c>
      <c r="S108" s="67" t="s">
        <v>251</v>
      </c>
      <c r="T108" s="67" t="s">
        <v>251</v>
      </c>
      <c r="U108" s="261" t="str">
        <f t="shared" si="4"/>
        <v>12.2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2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252</v>
      </c>
      <c r="S109" s="67" t="s">
        <v>252</v>
      </c>
      <c r="T109" s="67" t="s">
        <v>252</v>
      </c>
      <c r="U109" s="261" t="str">
        <f t="shared" si="4"/>
        <v>2.0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74</v>
      </c>
      <c r="G110" s="164">
        <v>100</v>
      </c>
      <c r="H110" s="165">
        <v>123</v>
      </c>
      <c r="I110" s="165">
        <v>109</v>
      </c>
      <c r="J110" s="165">
        <v>103</v>
      </c>
      <c r="K110" s="165">
        <v>110</v>
      </c>
      <c r="L110" s="166">
        <v>118</v>
      </c>
      <c r="M110" s="166">
        <v>124</v>
      </c>
      <c r="N110" s="166">
        <v>116</v>
      </c>
      <c r="O110" s="166">
        <v>139</v>
      </c>
      <c r="P110" s="166">
        <v>147</v>
      </c>
      <c r="Q110" s="172">
        <v>116</v>
      </c>
      <c r="R110" s="78" t="s">
        <v>253</v>
      </c>
      <c r="S110" s="67" t="s">
        <v>254</v>
      </c>
      <c r="T110" s="67" t="s">
        <v>255</v>
      </c>
      <c r="U110" s="261" t="str">
        <f t="shared" si="4"/>
        <v>147</v>
      </c>
      <c r="V110" s="262"/>
      <c r="W110" s="263" t="str">
        <f t="shared" si="5"/>
        <v>74</v>
      </c>
      <c r="X110" s="262"/>
      <c r="Y110" s="263" t="str">
        <f t="shared" si="6"/>
        <v>115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>
        <v>0.01</v>
      </c>
      <c r="G111" s="191">
        <v>1.2E-2</v>
      </c>
      <c r="H111" s="193">
        <v>7.0000000000000001E-3</v>
      </c>
      <c r="I111" s="193">
        <v>7.0000000000000001E-3</v>
      </c>
      <c r="J111" s="193">
        <v>7.0000000000000001E-3</v>
      </c>
      <c r="K111" s="193">
        <v>7.0000000000000001E-3</v>
      </c>
      <c r="L111" s="192">
        <v>7.0000000000000001E-3</v>
      </c>
      <c r="M111" s="192">
        <v>1.0999999999999999E-2</v>
      </c>
      <c r="N111" s="192">
        <v>3.1E-2</v>
      </c>
      <c r="O111" s="192">
        <v>4.1000000000000002E-2</v>
      </c>
      <c r="P111" s="192">
        <v>4.3999999999999997E-2</v>
      </c>
      <c r="Q111" s="219">
        <v>3.3000000000000002E-2</v>
      </c>
      <c r="R111" s="78" t="s">
        <v>256</v>
      </c>
      <c r="S111" s="67" t="s">
        <v>257</v>
      </c>
      <c r="T111" s="67" t="s">
        <v>258</v>
      </c>
      <c r="U111" s="261" t="str">
        <f t="shared" si="4"/>
        <v>0.044</v>
      </c>
      <c r="V111" s="262"/>
      <c r="W111" s="263" t="str">
        <f t="shared" si="5"/>
        <v>0.007</v>
      </c>
      <c r="X111" s="262"/>
      <c r="Y111" s="263" t="str">
        <f t="shared" si="6"/>
        <v>0.018</v>
      </c>
      <c r="Z111" s="262"/>
      <c r="AA111" s="18">
        <f t="shared" si="7"/>
        <v>12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>
        <v>2.7E-2</v>
      </c>
      <c r="O113" s="240" t="s">
        <v>128</v>
      </c>
      <c r="P113" s="240" t="s">
        <v>128</v>
      </c>
      <c r="Q113" s="241" t="s">
        <v>128</v>
      </c>
      <c r="R113" s="84">
        <v>2.7E-2</v>
      </c>
      <c r="S113" s="69">
        <v>2.7E-2</v>
      </c>
      <c r="T113" s="69">
        <v>2.7E-2</v>
      </c>
      <c r="U113" s="261">
        <f t="shared" si="4"/>
        <v>2.7E-2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1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>
        <v>1.2E-2</v>
      </c>
      <c r="O114" s="240" t="s">
        <v>128</v>
      </c>
      <c r="P114" s="240" t="s">
        <v>128</v>
      </c>
      <c r="Q114" s="241" t="s">
        <v>128</v>
      </c>
      <c r="R114" s="84">
        <v>1.2E-2</v>
      </c>
      <c r="S114" s="69">
        <v>1.2E-2</v>
      </c>
      <c r="T114" s="69">
        <v>1.2E-2</v>
      </c>
      <c r="U114" s="261">
        <f t="shared" si="4"/>
        <v>1.2E-2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1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>
        <v>4.0000000000000001E-3</v>
      </c>
      <c r="O115" s="240" t="s">
        <v>128</v>
      </c>
      <c r="P115" s="240" t="s">
        <v>128</v>
      </c>
      <c r="Q115" s="241" t="s">
        <v>128</v>
      </c>
      <c r="R115" s="84">
        <v>4.0000000000000001E-3</v>
      </c>
      <c r="S115" s="69">
        <v>4.0000000000000001E-3</v>
      </c>
      <c r="T115" s="69">
        <v>4.0000000000000001E-3</v>
      </c>
      <c r="U115" s="261">
        <f t="shared" si="4"/>
        <v>4.0000000000000001E-3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1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>
        <v>0.01</v>
      </c>
      <c r="O116" s="240" t="s">
        <v>128</v>
      </c>
      <c r="P116" s="240" t="s">
        <v>128</v>
      </c>
      <c r="Q116" s="241" t="s">
        <v>128</v>
      </c>
      <c r="R116" s="84">
        <v>0.01</v>
      </c>
      <c r="S116" s="69">
        <v>0.01</v>
      </c>
      <c r="T116" s="69">
        <v>0.01</v>
      </c>
      <c r="U116" s="261">
        <f t="shared" si="4"/>
        <v>0.01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1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161</v>
      </c>
      <c r="O117" s="244" t="s">
        <v>128</v>
      </c>
      <c r="P117" s="244" t="s">
        <v>128</v>
      </c>
      <c r="Q117" s="256" t="s">
        <v>128</v>
      </c>
      <c r="R117" s="85" t="s">
        <v>161</v>
      </c>
      <c r="S117" s="70" t="s">
        <v>161</v>
      </c>
      <c r="T117" s="70" t="s">
        <v>161</v>
      </c>
      <c r="U117" s="264" t="str">
        <f t="shared" si="4"/>
        <v>&lt;0.001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1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AG28" sqref="AG28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260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0.375</v>
      </c>
      <c r="G4" s="53">
        <v>0.37291666666666662</v>
      </c>
      <c r="H4" s="34">
        <v>0.375</v>
      </c>
      <c r="I4" s="34">
        <v>0.38194444444444442</v>
      </c>
      <c r="J4" s="34">
        <v>0.37152777777777773</v>
      </c>
      <c r="K4" s="34">
        <v>0.38263888888888892</v>
      </c>
      <c r="L4" s="139">
        <v>0.37847222222222227</v>
      </c>
      <c r="M4" s="139">
        <v>0.37638888888888888</v>
      </c>
      <c r="N4" s="139">
        <v>0.37152777777777773</v>
      </c>
      <c r="O4" s="139">
        <v>0.38055555555555554</v>
      </c>
      <c r="P4" s="139">
        <v>0.37152777777777773</v>
      </c>
      <c r="Q4" s="140">
        <v>0.37986111111111115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24</v>
      </c>
      <c r="G7" s="246">
        <v>23.5</v>
      </c>
      <c r="H7" s="247">
        <v>25.6</v>
      </c>
      <c r="I7" s="247">
        <v>24.5</v>
      </c>
      <c r="J7" s="247">
        <v>25</v>
      </c>
      <c r="K7" s="247">
        <v>24.2</v>
      </c>
      <c r="L7" s="248">
        <v>24.5</v>
      </c>
      <c r="M7" s="248">
        <v>23.6</v>
      </c>
      <c r="N7" s="248">
        <v>21.5</v>
      </c>
      <c r="O7" s="248">
        <v>20.5</v>
      </c>
      <c r="P7" s="248">
        <v>22</v>
      </c>
      <c r="Q7" s="250">
        <v>23.5</v>
      </c>
      <c r="R7" s="78" t="s">
        <v>139</v>
      </c>
      <c r="S7" s="62" t="s">
        <v>140</v>
      </c>
      <c r="T7" s="62" t="s">
        <v>141</v>
      </c>
      <c r="U7" s="261" t="str">
        <f>R7</f>
        <v>25.6</v>
      </c>
      <c r="V7" s="262"/>
      <c r="W7" s="263" t="str">
        <f>IF(R7=S7,"-",S7)</f>
        <v>20.5</v>
      </c>
      <c r="X7" s="262"/>
      <c r="Y7" s="263" t="str">
        <f>IF(R7=T7,"-",T7)</f>
        <v>23.5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>
        <v>15</v>
      </c>
      <c r="H8" s="253">
        <v>21.5</v>
      </c>
      <c r="I8" s="253">
        <v>24.5</v>
      </c>
      <c r="J8" s="253">
        <v>25</v>
      </c>
      <c r="K8" s="253">
        <v>23</v>
      </c>
      <c r="L8" s="254">
        <v>20.5</v>
      </c>
      <c r="M8" s="254">
        <v>13.7</v>
      </c>
      <c r="N8" s="254">
        <v>7.5</v>
      </c>
      <c r="O8" s="254">
        <v>4.5</v>
      </c>
      <c r="P8" s="254">
        <v>4.2</v>
      </c>
      <c r="Q8" s="255">
        <v>5.5</v>
      </c>
      <c r="R8" s="79" t="s">
        <v>261</v>
      </c>
      <c r="S8" s="63" t="s">
        <v>262</v>
      </c>
      <c r="T8" s="63" t="s">
        <v>263</v>
      </c>
      <c r="U8" s="264" t="str">
        <f>R8</f>
        <v>25.0</v>
      </c>
      <c r="V8" s="265"/>
      <c r="W8" s="266" t="str">
        <f>IF(R8=S8,"-",S8)</f>
        <v>4.2</v>
      </c>
      <c r="X8" s="265"/>
      <c r="Y8" s="266" t="str">
        <f>IF(R8=T8,"-",T8)</f>
        <v>14.8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145</v>
      </c>
      <c r="G9" s="54" t="s">
        <v>146</v>
      </c>
      <c r="H9" s="45" t="s">
        <v>147</v>
      </c>
      <c r="I9" s="45" t="s">
        <v>148</v>
      </c>
      <c r="J9" s="45" t="s">
        <v>145</v>
      </c>
      <c r="K9" s="45" t="s">
        <v>149</v>
      </c>
      <c r="L9" s="143" t="s">
        <v>150</v>
      </c>
      <c r="M9" s="143" t="s">
        <v>147</v>
      </c>
      <c r="N9" s="143" t="s">
        <v>145</v>
      </c>
      <c r="O9" s="143" t="s">
        <v>151</v>
      </c>
      <c r="P9" s="143" t="s">
        <v>152</v>
      </c>
      <c r="Q9" s="144" t="s">
        <v>153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10</v>
      </c>
      <c r="G11" s="159">
        <v>81</v>
      </c>
      <c r="H11" s="160">
        <v>80</v>
      </c>
      <c r="I11" s="160">
        <v>140</v>
      </c>
      <c r="J11" s="160">
        <v>76</v>
      </c>
      <c r="K11" s="160">
        <v>330</v>
      </c>
      <c r="L11" s="161">
        <v>180</v>
      </c>
      <c r="M11" s="161">
        <v>91</v>
      </c>
      <c r="N11" s="161">
        <v>42</v>
      </c>
      <c r="O11" s="161">
        <v>36</v>
      </c>
      <c r="P11" s="161">
        <v>79</v>
      </c>
      <c r="Q11" s="162">
        <v>21</v>
      </c>
      <c r="R11" s="81" t="s">
        <v>264</v>
      </c>
      <c r="S11" s="155" t="s">
        <v>210</v>
      </c>
      <c r="T11" s="155" t="s">
        <v>265</v>
      </c>
      <c r="U11" s="276" t="str">
        <f>R11</f>
        <v>330</v>
      </c>
      <c r="V11" s="277"/>
      <c r="W11" s="278" t="str">
        <f>IF(R11+S11+T11=0,"-",S11)</f>
        <v>10</v>
      </c>
      <c r="X11" s="277"/>
      <c r="Y11" s="278" t="str">
        <f>IF(R11+S11+T11=0,"-",T11)</f>
        <v>97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738</v>
      </c>
      <c r="H12" s="165" t="s">
        <v>738</v>
      </c>
      <c r="I12" s="165" t="s">
        <v>158</v>
      </c>
      <c r="J12" s="165" t="s">
        <v>738</v>
      </c>
      <c r="K12" s="165" t="s">
        <v>738</v>
      </c>
      <c r="L12" s="166" t="s">
        <v>158</v>
      </c>
      <c r="M12" s="166" t="s">
        <v>738</v>
      </c>
      <c r="N12" s="166" t="s">
        <v>738</v>
      </c>
      <c r="O12" s="165" t="s">
        <v>158</v>
      </c>
      <c r="P12" s="166" t="s">
        <v>738</v>
      </c>
      <c r="Q12" s="167" t="s">
        <v>738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128</v>
      </c>
      <c r="G16" s="191" t="s">
        <v>128</v>
      </c>
      <c r="H16" s="192" t="s">
        <v>128</v>
      </c>
      <c r="I16" s="193" t="s">
        <v>128</v>
      </c>
      <c r="J16" s="192" t="s">
        <v>128</v>
      </c>
      <c r="K16" s="192" t="s">
        <v>128</v>
      </c>
      <c r="L16" s="192" t="s">
        <v>128</v>
      </c>
      <c r="M16" s="192" t="s">
        <v>128</v>
      </c>
      <c r="N16" s="192" t="s">
        <v>128</v>
      </c>
      <c r="O16" s="192" t="s">
        <v>737</v>
      </c>
      <c r="P16" s="192" t="s">
        <v>128</v>
      </c>
      <c r="Q16" s="194" t="s">
        <v>128</v>
      </c>
      <c r="R16" s="78" t="s">
        <v>128</v>
      </c>
      <c r="S16" s="62" t="s">
        <v>128</v>
      </c>
      <c r="T16" s="62" t="s">
        <v>128</v>
      </c>
      <c r="U16" s="261" t="str">
        <f t="shared" si="1"/>
        <v>-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0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128</v>
      </c>
      <c r="G18" s="191" t="s">
        <v>128</v>
      </c>
      <c r="H18" s="192" t="s">
        <v>128</v>
      </c>
      <c r="I18" s="193" t="s">
        <v>128</v>
      </c>
      <c r="J18" s="192" t="s">
        <v>128</v>
      </c>
      <c r="K18" s="192" t="s">
        <v>128</v>
      </c>
      <c r="L18" s="192" t="s">
        <v>128</v>
      </c>
      <c r="M18" s="192" t="s">
        <v>128</v>
      </c>
      <c r="N18" s="192" t="s">
        <v>128</v>
      </c>
      <c r="O18" s="192" t="s">
        <v>128</v>
      </c>
      <c r="P18" s="192" t="s">
        <v>128</v>
      </c>
      <c r="Q18" s="194" t="s">
        <v>128</v>
      </c>
      <c r="R18" s="78" t="s">
        <v>128</v>
      </c>
      <c r="S18" s="62" t="s">
        <v>128</v>
      </c>
      <c r="T18" s="62" t="s">
        <v>128</v>
      </c>
      <c r="U18" s="261" t="str">
        <f t="shared" si="1"/>
        <v>-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0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128</v>
      </c>
      <c r="G20" s="191" t="s">
        <v>128</v>
      </c>
      <c r="H20" s="192" t="s">
        <v>128</v>
      </c>
      <c r="I20" s="193" t="s">
        <v>128</v>
      </c>
      <c r="J20" s="192" t="s">
        <v>128</v>
      </c>
      <c r="K20" s="192" t="s">
        <v>128</v>
      </c>
      <c r="L20" s="192" t="s">
        <v>128</v>
      </c>
      <c r="M20" s="192" t="s">
        <v>128</v>
      </c>
      <c r="N20" s="192" t="s">
        <v>128</v>
      </c>
      <c r="O20" s="192" t="s">
        <v>128</v>
      </c>
      <c r="P20" s="192" t="s">
        <v>128</v>
      </c>
      <c r="Q20" s="194" t="s">
        <v>128</v>
      </c>
      <c r="R20" s="78" t="s">
        <v>128</v>
      </c>
      <c r="S20" s="62" t="s">
        <v>128</v>
      </c>
      <c r="T20" s="62" t="s">
        <v>128</v>
      </c>
      <c r="U20" s="261" t="str">
        <f t="shared" si="1"/>
        <v>-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0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128</v>
      </c>
      <c r="G42" s="186" t="s">
        <v>128</v>
      </c>
      <c r="H42" s="187" t="s">
        <v>128</v>
      </c>
      <c r="I42" s="188" t="s">
        <v>128</v>
      </c>
      <c r="J42" s="187" t="s">
        <v>128</v>
      </c>
      <c r="K42" s="187" t="s">
        <v>128</v>
      </c>
      <c r="L42" s="187" t="s">
        <v>128</v>
      </c>
      <c r="M42" s="187" t="s">
        <v>128</v>
      </c>
      <c r="N42" s="187" t="s">
        <v>128</v>
      </c>
      <c r="O42" s="187" t="s">
        <v>128</v>
      </c>
      <c r="P42" s="187" t="s">
        <v>128</v>
      </c>
      <c r="Q42" s="189" t="s">
        <v>128</v>
      </c>
      <c r="R42" s="78" t="s">
        <v>128</v>
      </c>
      <c r="S42" s="62" t="s">
        <v>128</v>
      </c>
      <c r="T42" s="62" t="s">
        <v>128</v>
      </c>
      <c r="U42" s="261" t="str">
        <f t="shared" si="1"/>
        <v>-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0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0.12</v>
      </c>
      <c r="G43" s="186">
        <v>0.1</v>
      </c>
      <c r="H43" s="188">
        <v>7.0000000000000007E-2</v>
      </c>
      <c r="I43" s="188">
        <v>0.09</v>
      </c>
      <c r="J43" s="188">
        <v>0.13</v>
      </c>
      <c r="K43" s="188">
        <v>0.16</v>
      </c>
      <c r="L43" s="187">
        <v>0.21</v>
      </c>
      <c r="M43" s="187">
        <v>0.18</v>
      </c>
      <c r="N43" s="187">
        <v>0.14000000000000001</v>
      </c>
      <c r="O43" s="187">
        <v>0.22</v>
      </c>
      <c r="P43" s="187">
        <v>0.37</v>
      </c>
      <c r="Q43" s="189">
        <v>0.14000000000000001</v>
      </c>
      <c r="R43" s="78" t="s">
        <v>177</v>
      </c>
      <c r="S43" s="62" t="s">
        <v>266</v>
      </c>
      <c r="T43" s="62" t="s">
        <v>267</v>
      </c>
      <c r="U43" s="261" t="str">
        <f t="shared" si="1"/>
        <v>0.37</v>
      </c>
      <c r="V43" s="262"/>
      <c r="W43" s="263" t="str">
        <f t="shared" si="2"/>
        <v>0.07</v>
      </c>
      <c r="X43" s="262"/>
      <c r="Y43" s="263" t="str">
        <f t="shared" si="3"/>
        <v>0.16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0.02</v>
      </c>
      <c r="G44" s="186">
        <v>0.02</v>
      </c>
      <c r="H44" s="188" t="s">
        <v>171</v>
      </c>
      <c r="I44" s="188">
        <v>0.02</v>
      </c>
      <c r="J44" s="188">
        <v>0.02</v>
      </c>
      <c r="K44" s="188">
        <v>0.03</v>
      </c>
      <c r="L44" s="187">
        <v>0.05</v>
      </c>
      <c r="M44" s="187">
        <v>0.03</v>
      </c>
      <c r="N44" s="187">
        <v>0.03</v>
      </c>
      <c r="O44" s="187">
        <v>0.05</v>
      </c>
      <c r="P44" s="187">
        <v>0.09</v>
      </c>
      <c r="Q44" s="189">
        <v>0.03</v>
      </c>
      <c r="R44" s="78" t="s">
        <v>167</v>
      </c>
      <c r="S44" s="62" t="s">
        <v>171</v>
      </c>
      <c r="T44" s="62" t="s">
        <v>268</v>
      </c>
      <c r="U44" s="261" t="str">
        <f t="shared" si="1"/>
        <v>0.09</v>
      </c>
      <c r="V44" s="262"/>
      <c r="W44" s="263" t="str">
        <f t="shared" si="2"/>
        <v>&lt;0.01</v>
      </c>
      <c r="X44" s="262"/>
      <c r="Y44" s="263" t="str">
        <f t="shared" si="3"/>
        <v>0.03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128</v>
      </c>
      <c r="G45" s="186" t="s">
        <v>128</v>
      </c>
      <c r="H45" s="187" t="s">
        <v>128</v>
      </c>
      <c r="I45" s="188" t="s">
        <v>128</v>
      </c>
      <c r="J45" s="187" t="s">
        <v>128</v>
      </c>
      <c r="K45" s="187" t="s">
        <v>128</v>
      </c>
      <c r="L45" s="187" t="s">
        <v>128</v>
      </c>
      <c r="M45" s="187" t="s">
        <v>128</v>
      </c>
      <c r="N45" s="187" t="s">
        <v>128</v>
      </c>
      <c r="O45" s="187" t="s">
        <v>128</v>
      </c>
      <c r="P45" s="187" t="s">
        <v>128</v>
      </c>
      <c r="Q45" s="189" t="s">
        <v>128</v>
      </c>
      <c r="R45" s="78" t="s">
        <v>128</v>
      </c>
      <c r="S45" s="62" t="s">
        <v>128</v>
      </c>
      <c r="T45" s="62" t="s">
        <v>128</v>
      </c>
      <c r="U45" s="261" t="str">
        <f t="shared" si="1"/>
        <v>-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0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6.6</v>
      </c>
      <c r="G46" s="175" t="s">
        <v>128</v>
      </c>
      <c r="H46" s="177" t="s">
        <v>128</v>
      </c>
      <c r="I46" s="176">
        <v>9.1</v>
      </c>
      <c r="J46" s="177" t="s">
        <v>128</v>
      </c>
      <c r="K46" s="177" t="s">
        <v>128</v>
      </c>
      <c r="L46" s="177">
        <v>9.6999999999999993</v>
      </c>
      <c r="M46" s="177" t="s">
        <v>128</v>
      </c>
      <c r="N46" s="177" t="s">
        <v>128</v>
      </c>
      <c r="O46" s="177">
        <v>12.3</v>
      </c>
      <c r="P46" s="177" t="s">
        <v>128</v>
      </c>
      <c r="Q46" s="178" t="s">
        <v>128</v>
      </c>
      <c r="R46" s="78" t="s">
        <v>244</v>
      </c>
      <c r="S46" s="62" t="s">
        <v>269</v>
      </c>
      <c r="T46" s="62" t="s">
        <v>270</v>
      </c>
      <c r="U46" s="261" t="str">
        <f t="shared" si="1"/>
        <v>12.3</v>
      </c>
      <c r="V46" s="262"/>
      <c r="W46" s="263" t="str">
        <f t="shared" si="2"/>
        <v>6.6</v>
      </c>
      <c r="X46" s="262"/>
      <c r="Y46" s="263" t="str">
        <f t="shared" si="3"/>
        <v>9.4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1.2999999999999999E-2</v>
      </c>
      <c r="G47" s="191">
        <v>0.02</v>
      </c>
      <c r="H47" s="193">
        <v>1.7000000000000001E-2</v>
      </c>
      <c r="I47" s="193">
        <v>1.6E-2</v>
      </c>
      <c r="J47" s="193">
        <v>1.4999999999999999E-2</v>
      </c>
      <c r="K47" s="193">
        <v>1.7999999999999999E-2</v>
      </c>
      <c r="L47" s="192">
        <v>1.7000000000000001E-2</v>
      </c>
      <c r="M47" s="192">
        <v>2.1000000000000001E-2</v>
      </c>
      <c r="N47" s="192">
        <v>3.3000000000000002E-2</v>
      </c>
      <c r="O47" s="192">
        <v>4.9000000000000002E-2</v>
      </c>
      <c r="P47" s="192">
        <v>5.0999999999999997E-2</v>
      </c>
      <c r="Q47" s="194">
        <v>3.6999999999999998E-2</v>
      </c>
      <c r="R47" s="78" t="s">
        <v>271</v>
      </c>
      <c r="S47" s="62" t="s">
        <v>272</v>
      </c>
      <c r="T47" s="62" t="s">
        <v>273</v>
      </c>
      <c r="U47" s="261" t="str">
        <f t="shared" si="1"/>
        <v>0.051</v>
      </c>
      <c r="V47" s="262"/>
      <c r="W47" s="263" t="str">
        <f t="shared" si="2"/>
        <v>0.013</v>
      </c>
      <c r="X47" s="262"/>
      <c r="Y47" s="263" t="str">
        <f t="shared" si="3"/>
        <v>0.026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10.6</v>
      </c>
      <c r="G48" s="175">
        <v>14</v>
      </c>
      <c r="H48" s="176">
        <v>18.3</v>
      </c>
      <c r="I48" s="176">
        <v>13.3</v>
      </c>
      <c r="J48" s="176">
        <v>14.1</v>
      </c>
      <c r="K48" s="176">
        <v>13.4</v>
      </c>
      <c r="L48" s="177">
        <v>13.6</v>
      </c>
      <c r="M48" s="177">
        <v>17.100000000000001</v>
      </c>
      <c r="N48" s="177">
        <v>13.8</v>
      </c>
      <c r="O48" s="177">
        <v>20.100000000000001</v>
      </c>
      <c r="P48" s="177">
        <v>21.6</v>
      </c>
      <c r="Q48" s="178">
        <v>16.8</v>
      </c>
      <c r="R48" s="78" t="s">
        <v>274</v>
      </c>
      <c r="S48" s="62" t="s">
        <v>275</v>
      </c>
      <c r="T48" s="62" t="s">
        <v>276</v>
      </c>
      <c r="U48" s="261" t="str">
        <f t="shared" si="1"/>
        <v>21.6</v>
      </c>
      <c r="V48" s="262"/>
      <c r="W48" s="263" t="str">
        <f t="shared" si="2"/>
        <v>10.6</v>
      </c>
      <c r="X48" s="262"/>
      <c r="Y48" s="263" t="str">
        <f t="shared" si="3"/>
        <v>15.6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18</v>
      </c>
      <c r="G49" s="164" t="s">
        <v>128</v>
      </c>
      <c r="H49" s="165" t="s">
        <v>128</v>
      </c>
      <c r="I49" s="165">
        <v>27</v>
      </c>
      <c r="J49" s="165" t="s">
        <v>128</v>
      </c>
      <c r="K49" s="165" t="s">
        <v>128</v>
      </c>
      <c r="L49" s="166">
        <v>29</v>
      </c>
      <c r="M49" s="166" t="s">
        <v>128</v>
      </c>
      <c r="N49" s="166" t="s">
        <v>128</v>
      </c>
      <c r="O49" s="166">
        <v>31</v>
      </c>
      <c r="P49" s="166" t="s">
        <v>128</v>
      </c>
      <c r="Q49" s="167" t="s">
        <v>128</v>
      </c>
      <c r="R49" s="78" t="s">
        <v>187</v>
      </c>
      <c r="S49" s="62" t="s">
        <v>188</v>
      </c>
      <c r="T49" s="62" t="s">
        <v>189</v>
      </c>
      <c r="U49" s="261" t="str">
        <f t="shared" si="1"/>
        <v>31</v>
      </c>
      <c r="V49" s="262"/>
      <c r="W49" s="263" t="str">
        <f t="shared" si="2"/>
        <v>18</v>
      </c>
      <c r="X49" s="262"/>
      <c r="Y49" s="263" t="str">
        <f t="shared" si="3"/>
        <v>26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69</v>
      </c>
      <c r="G50" s="164" t="s">
        <v>128</v>
      </c>
      <c r="H50" s="165" t="s">
        <v>128</v>
      </c>
      <c r="I50" s="165">
        <v>76</v>
      </c>
      <c r="J50" s="165" t="s">
        <v>128</v>
      </c>
      <c r="K50" s="165" t="s">
        <v>128</v>
      </c>
      <c r="L50" s="166">
        <v>82</v>
      </c>
      <c r="M50" s="166" t="s">
        <v>128</v>
      </c>
      <c r="N50" s="166" t="s">
        <v>128</v>
      </c>
      <c r="O50" s="166">
        <v>81</v>
      </c>
      <c r="P50" s="166" t="s">
        <v>128</v>
      </c>
      <c r="Q50" s="167" t="s">
        <v>128</v>
      </c>
      <c r="R50" s="78" t="s">
        <v>277</v>
      </c>
      <c r="S50" s="62" t="s">
        <v>278</v>
      </c>
      <c r="T50" s="62" t="s">
        <v>279</v>
      </c>
      <c r="U50" s="261" t="str">
        <f t="shared" si="1"/>
        <v>82</v>
      </c>
      <c r="V50" s="262"/>
      <c r="W50" s="263" t="str">
        <f t="shared" si="2"/>
        <v>69</v>
      </c>
      <c r="X50" s="262"/>
      <c r="Y50" s="263" t="str">
        <f t="shared" si="3"/>
        <v>77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128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128</v>
      </c>
      <c r="S52" s="62" t="s">
        <v>128</v>
      </c>
      <c r="T52" s="62" t="s">
        <v>128</v>
      </c>
      <c r="U52" s="261" t="str">
        <f t="shared" si="1"/>
        <v>-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0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128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128</v>
      </c>
      <c r="S53" s="62" t="s">
        <v>128</v>
      </c>
      <c r="T53" s="62" t="s">
        <v>128</v>
      </c>
      <c r="U53" s="261" t="str">
        <f t="shared" si="1"/>
        <v>-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0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0.8</v>
      </c>
      <c r="I56" s="176">
        <v>0.6</v>
      </c>
      <c r="J56" s="176">
        <v>0.6</v>
      </c>
      <c r="K56" s="176">
        <v>0.7</v>
      </c>
      <c r="L56" s="177">
        <v>0.5</v>
      </c>
      <c r="M56" s="177">
        <v>0.6</v>
      </c>
      <c r="N56" s="177">
        <v>0.5</v>
      </c>
      <c r="O56" s="177">
        <v>0.5</v>
      </c>
      <c r="P56" s="177">
        <v>0.5</v>
      </c>
      <c r="Q56" s="178">
        <v>0.4</v>
      </c>
      <c r="R56" s="78" t="s">
        <v>198</v>
      </c>
      <c r="S56" s="62" t="s">
        <v>280</v>
      </c>
      <c r="T56" s="62" t="s">
        <v>281</v>
      </c>
      <c r="U56" s="261" t="str">
        <f t="shared" si="1"/>
        <v>0.8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6.8</v>
      </c>
      <c r="G57" s="175">
        <v>6.9</v>
      </c>
      <c r="H57" s="176">
        <v>6.8</v>
      </c>
      <c r="I57" s="176">
        <v>7.2</v>
      </c>
      <c r="J57" s="176">
        <v>7</v>
      </c>
      <c r="K57" s="176">
        <v>6.8</v>
      </c>
      <c r="L57" s="177">
        <v>7</v>
      </c>
      <c r="M57" s="177">
        <v>7.1</v>
      </c>
      <c r="N57" s="177">
        <v>7</v>
      </c>
      <c r="O57" s="177">
        <v>6.9</v>
      </c>
      <c r="P57" s="177">
        <v>7.1</v>
      </c>
      <c r="Q57" s="178">
        <v>7</v>
      </c>
      <c r="R57" s="78" t="s">
        <v>202</v>
      </c>
      <c r="S57" s="62" t="s">
        <v>282</v>
      </c>
      <c r="T57" s="62" t="s">
        <v>201</v>
      </c>
      <c r="U57" s="261" t="str">
        <f t="shared" si="1"/>
        <v>7.2</v>
      </c>
      <c r="V57" s="262"/>
      <c r="W57" s="263" t="str">
        <f t="shared" si="2"/>
        <v>6.8</v>
      </c>
      <c r="X57" s="262"/>
      <c r="Y57" s="263" t="str">
        <f t="shared" si="3"/>
        <v>7.0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128</v>
      </c>
      <c r="G59" s="164" t="s">
        <v>128</v>
      </c>
      <c r="H59" s="165" t="s">
        <v>128</v>
      </c>
      <c r="I59" s="165" t="s">
        <v>128</v>
      </c>
      <c r="J59" s="165" t="s">
        <v>128</v>
      </c>
      <c r="K59" s="165" t="s">
        <v>128</v>
      </c>
      <c r="L59" s="166" t="s">
        <v>128</v>
      </c>
      <c r="M59" s="166" t="s">
        <v>128</v>
      </c>
      <c r="N59" s="166" t="s">
        <v>128</v>
      </c>
      <c r="O59" s="166" t="s">
        <v>128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0</v>
      </c>
      <c r="W59" s="263" t="s">
        <v>107</v>
      </c>
      <c r="X59" s="262"/>
      <c r="Y59" s="263" t="s">
        <v>107</v>
      </c>
      <c r="Z59" s="262"/>
      <c r="AA59" s="73">
        <f t="shared" si="0"/>
        <v>0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>
        <v>0.6</v>
      </c>
      <c r="H60" s="176">
        <v>1.1000000000000001</v>
      </c>
      <c r="I60" s="176">
        <v>0.9</v>
      </c>
      <c r="J60" s="176">
        <v>0.8</v>
      </c>
      <c r="K60" s="176">
        <v>1.1000000000000001</v>
      </c>
      <c r="L60" s="177">
        <v>0.9</v>
      </c>
      <c r="M60" s="177">
        <v>0.9</v>
      </c>
      <c r="N60" s="177">
        <v>0.7</v>
      </c>
      <c r="O60" s="177">
        <v>0.5</v>
      </c>
      <c r="P60" s="177">
        <v>1</v>
      </c>
      <c r="Q60" s="178">
        <v>0.6</v>
      </c>
      <c r="R60" s="78" t="s">
        <v>199</v>
      </c>
      <c r="S60" s="62" t="s">
        <v>231</v>
      </c>
      <c r="T60" s="62" t="s">
        <v>198</v>
      </c>
      <c r="U60" s="261" t="str">
        <f>R60</f>
        <v>1.1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0.8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>
        <v>0.4</v>
      </c>
      <c r="G61" s="180">
        <v>0.5</v>
      </c>
      <c r="H61" s="181">
        <v>0.2</v>
      </c>
      <c r="I61" s="181">
        <v>0.4</v>
      </c>
      <c r="J61" s="181">
        <v>0.4</v>
      </c>
      <c r="K61" s="181">
        <v>0.6</v>
      </c>
      <c r="L61" s="182">
        <v>1</v>
      </c>
      <c r="M61" s="182">
        <v>0.6</v>
      </c>
      <c r="N61" s="182">
        <v>0.7</v>
      </c>
      <c r="O61" s="182">
        <v>0.5</v>
      </c>
      <c r="P61" s="182">
        <v>1.3</v>
      </c>
      <c r="Q61" s="183">
        <v>0.5</v>
      </c>
      <c r="R61" s="79" t="s">
        <v>283</v>
      </c>
      <c r="S61" s="63" t="s">
        <v>284</v>
      </c>
      <c r="T61" s="63" t="s">
        <v>285</v>
      </c>
      <c r="U61" s="264" t="str">
        <f>R61</f>
        <v>1.3</v>
      </c>
      <c r="V61" s="265"/>
      <c r="W61" s="266" t="str">
        <f>IF(LEFT(R61,1)="&lt;","-",IF(AA61=1,"-",S61))</f>
        <v>0.2</v>
      </c>
      <c r="X61" s="265"/>
      <c r="Y61" s="266" t="str">
        <f>IF(LEFT(R61,1)="&lt;","-",IF(AA61=1,"-",T61))</f>
        <v>0.6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128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128</v>
      </c>
      <c r="S65" s="66" t="s">
        <v>128</v>
      </c>
      <c r="T65" s="66" t="s">
        <v>128</v>
      </c>
      <c r="U65" s="276" t="str">
        <f t="shared" ref="U65:U117" si="4">R65</f>
        <v>-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0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128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128</v>
      </c>
      <c r="S66" s="67" t="s">
        <v>128</v>
      </c>
      <c r="T66" s="67" t="s">
        <v>128</v>
      </c>
      <c r="U66" s="261" t="str">
        <f t="shared" si="4"/>
        <v>-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0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128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128</v>
      </c>
      <c r="S67" s="67" t="s">
        <v>128</v>
      </c>
      <c r="T67" s="67" t="s">
        <v>128</v>
      </c>
      <c r="U67" s="261" t="str">
        <f t="shared" si="4"/>
        <v>-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0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18</v>
      </c>
      <c r="G81" s="164" t="s">
        <v>128</v>
      </c>
      <c r="H81" s="165" t="s">
        <v>128</v>
      </c>
      <c r="I81" s="165">
        <v>27</v>
      </c>
      <c r="J81" s="165" t="s">
        <v>128</v>
      </c>
      <c r="K81" s="165" t="s">
        <v>128</v>
      </c>
      <c r="L81" s="166">
        <v>29</v>
      </c>
      <c r="M81" s="166" t="s">
        <v>128</v>
      </c>
      <c r="N81" s="166" t="s">
        <v>128</v>
      </c>
      <c r="O81" s="166">
        <v>31</v>
      </c>
      <c r="P81" s="166" t="s">
        <v>128</v>
      </c>
      <c r="Q81" s="172" t="s">
        <v>128</v>
      </c>
      <c r="R81" s="78" t="s">
        <v>187</v>
      </c>
      <c r="S81" s="67" t="s">
        <v>188</v>
      </c>
      <c r="T81" s="67" t="s">
        <v>189</v>
      </c>
      <c r="U81" s="261" t="str">
        <f>U49</f>
        <v>31</v>
      </c>
      <c r="V81" s="262"/>
      <c r="W81" s="263" t="str">
        <f>W49</f>
        <v>18</v>
      </c>
      <c r="X81" s="262"/>
      <c r="Y81" s="263" t="str">
        <f>Y49</f>
        <v>26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1.2999999999999999E-2</v>
      </c>
      <c r="G82" s="191">
        <v>0.02</v>
      </c>
      <c r="H82" s="193">
        <v>1.7000000000000001E-2</v>
      </c>
      <c r="I82" s="193">
        <v>1.6E-2</v>
      </c>
      <c r="J82" s="193">
        <v>1.4999999999999999E-2</v>
      </c>
      <c r="K82" s="193">
        <v>1.7999999999999999E-2</v>
      </c>
      <c r="L82" s="192">
        <v>1.7000000000000001E-2</v>
      </c>
      <c r="M82" s="192">
        <v>2.1000000000000001E-2</v>
      </c>
      <c r="N82" s="192">
        <v>3.3000000000000002E-2</v>
      </c>
      <c r="O82" s="192">
        <v>4.9000000000000002E-2</v>
      </c>
      <c r="P82" s="192">
        <v>5.0999999999999997E-2</v>
      </c>
      <c r="Q82" s="219">
        <v>3.6999999999999998E-2</v>
      </c>
      <c r="R82" s="78" t="s">
        <v>271</v>
      </c>
      <c r="S82" s="67" t="s">
        <v>272</v>
      </c>
      <c r="T82" s="67" t="s">
        <v>273</v>
      </c>
      <c r="U82" s="261" t="str">
        <f>U47</f>
        <v>0.051</v>
      </c>
      <c r="V82" s="262"/>
      <c r="W82" s="263" t="str">
        <f>W47</f>
        <v>0.013</v>
      </c>
      <c r="X82" s="262"/>
      <c r="Y82" s="263" t="str">
        <f>Y47</f>
        <v>0.026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 t="s">
        <v>128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128</v>
      </c>
      <c r="S83" s="67" t="s">
        <v>128</v>
      </c>
      <c r="T83" s="67" t="s">
        <v>128</v>
      </c>
      <c r="U83" s="261" t="str">
        <f t="shared" si="4"/>
        <v>-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0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69</v>
      </c>
      <c r="G88" s="164" t="s">
        <v>128</v>
      </c>
      <c r="H88" s="165" t="s">
        <v>128</v>
      </c>
      <c r="I88" s="165">
        <v>76</v>
      </c>
      <c r="J88" s="165" t="s">
        <v>128</v>
      </c>
      <c r="K88" s="165" t="s">
        <v>128</v>
      </c>
      <c r="L88" s="166">
        <v>82</v>
      </c>
      <c r="M88" s="166" t="s">
        <v>128</v>
      </c>
      <c r="N88" s="166" t="s">
        <v>128</v>
      </c>
      <c r="O88" s="166">
        <v>81</v>
      </c>
      <c r="P88" s="166" t="s">
        <v>128</v>
      </c>
      <c r="Q88" s="172" t="s">
        <v>128</v>
      </c>
      <c r="R88" s="78" t="s">
        <v>277</v>
      </c>
      <c r="S88" s="67" t="s">
        <v>278</v>
      </c>
      <c r="T88" s="67" t="s">
        <v>279</v>
      </c>
      <c r="U88" s="261" t="str">
        <f>U50</f>
        <v>82</v>
      </c>
      <c r="V88" s="262"/>
      <c r="W88" s="263" t="str">
        <f>W50</f>
        <v>69</v>
      </c>
      <c r="X88" s="262"/>
      <c r="Y88" s="263" t="str">
        <f>Y50</f>
        <v>77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>
        <v>0.4</v>
      </c>
      <c r="G89" s="175">
        <v>0.5</v>
      </c>
      <c r="H89" s="176">
        <v>0.2</v>
      </c>
      <c r="I89" s="176">
        <v>0.4</v>
      </c>
      <c r="J89" s="176">
        <v>0.4</v>
      </c>
      <c r="K89" s="176">
        <v>0.6</v>
      </c>
      <c r="L89" s="177">
        <v>1</v>
      </c>
      <c r="M89" s="177">
        <v>0.6</v>
      </c>
      <c r="N89" s="177">
        <v>0.7</v>
      </c>
      <c r="O89" s="177">
        <v>0.5</v>
      </c>
      <c r="P89" s="177">
        <v>1.3</v>
      </c>
      <c r="Q89" s="215">
        <v>0.5</v>
      </c>
      <c r="R89" s="78" t="s">
        <v>283</v>
      </c>
      <c r="S89" s="67" t="s">
        <v>284</v>
      </c>
      <c r="T89" s="67" t="s">
        <v>285</v>
      </c>
      <c r="U89" s="261" t="str">
        <f>U61</f>
        <v>1.3</v>
      </c>
      <c r="V89" s="262"/>
      <c r="W89" s="263" t="str">
        <f>W61</f>
        <v>0.2</v>
      </c>
      <c r="X89" s="262"/>
      <c r="Y89" s="263" t="str">
        <f>Y61</f>
        <v>0.6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6.8</v>
      </c>
      <c r="G90" s="175">
        <v>6.9</v>
      </c>
      <c r="H90" s="176">
        <v>6.8</v>
      </c>
      <c r="I90" s="176">
        <v>7.2</v>
      </c>
      <c r="J90" s="176">
        <v>7</v>
      </c>
      <c r="K90" s="176">
        <v>6.8</v>
      </c>
      <c r="L90" s="177">
        <v>7</v>
      </c>
      <c r="M90" s="177">
        <v>7.1</v>
      </c>
      <c r="N90" s="177">
        <v>7</v>
      </c>
      <c r="O90" s="177">
        <v>6.9</v>
      </c>
      <c r="P90" s="177">
        <v>7.1</v>
      </c>
      <c r="Q90" s="215">
        <v>7</v>
      </c>
      <c r="R90" s="78" t="s">
        <v>202</v>
      </c>
      <c r="S90" s="67" t="s">
        <v>282</v>
      </c>
      <c r="T90" s="67" t="s">
        <v>201</v>
      </c>
      <c r="U90" s="261" t="str">
        <f>U57</f>
        <v>7.2</v>
      </c>
      <c r="V90" s="262"/>
      <c r="W90" s="263" t="str">
        <f>W57</f>
        <v>6.8</v>
      </c>
      <c r="X90" s="262"/>
      <c r="Y90" s="263" t="str">
        <f>Y57</f>
        <v>7.0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-3.1</v>
      </c>
      <c r="G91" s="246" t="s">
        <v>128</v>
      </c>
      <c r="H91" s="247" t="s">
        <v>128</v>
      </c>
      <c r="I91" s="247">
        <v>-2.2000000000000002</v>
      </c>
      <c r="J91" s="247" t="s">
        <v>128</v>
      </c>
      <c r="K91" s="247" t="s">
        <v>128</v>
      </c>
      <c r="L91" s="259">
        <v>-2.4</v>
      </c>
      <c r="M91" s="248" t="s">
        <v>128</v>
      </c>
      <c r="N91" s="248" t="s">
        <v>128</v>
      </c>
      <c r="O91" s="248">
        <v>-2.8</v>
      </c>
      <c r="P91" s="248" t="s">
        <v>128</v>
      </c>
      <c r="Q91" s="249" t="s">
        <v>128</v>
      </c>
      <c r="R91" s="78" t="s">
        <v>286</v>
      </c>
      <c r="S91" s="67" t="s">
        <v>287</v>
      </c>
      <c r="T91" s="67" t="s">
        <v>288</v>
      </c>
      <c r="U91" s="261" t="str">
        <f t="shared" si="4"/>
        <v>-2.2</v>
      </c>
      <c r="V91" s="262"/>
      <c r="W91" s="263" t="str">
        <f t="shared" ref="W91:W104" si="8">IF(LEFT(R91,1)="&lt;","-",IF(AA91=1,"-",S91))</f>
        <v>-3.1</v>
      </c>
      <c r="X91" s="262"/>
      <c r="Y91" s="263" t="str">
        <f t="shared" ref="Y91:Y102" si="9">IF(LEFT(R91,1)="&lt;","-",IF(AA91=1,"-",T91))</f>
        <v>-2.7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200</v>
      </c>
      <c r="G92" s="164" t="s">
        <v>128</v>
      </c>
      <c r="H92" s="166" t="s">
        <v>128</v>
      </c>
      <c r="I92" s="165">
        <v>490</v>
      </c>
      <c r="J92" s="166" t="s">
        <v>128</v>
      </c>
      <c r="K92" s="166" t="s">
        <v>128</v>
      </c>
      <c r="L92" s="166">
        <v>580</v>
      </c>
      <c r="M92" s="166" t="s">
        <v>128</v>
      </c>
      <c r="N92" s="166" t="s">
        <v>128</v>
      </c>
      <c r="O92" s="166">
        <v>730</v>
      </c>
      <c r="P92" s="166" t="s">
        <v>128</v>
      </c>
      <c r="Q92" s="172" t="s">
        <v>128</v>
      </c>
      <c r="R92" s="78" t="s">
        <v>289</v>
      </c>
      <c r="S92" s="67" t="s">
        <v>290</v>
      </c>
      <c r="T92" s="67" t="s">
        <v>291</v>
      </c>
      <c r="U92" s="261" t="str">
        <f t="shared" si="4"/>
        <v>730</v>
      </c>
      <c r="V92" s="262"/>
      <c r="W92" s="263" t="str">
        <f t="shared" si="8"/>
        <v>200</v>
      </c>
      <c r="X92" s="262"/>
      <c r="Y92" s="263" t="str">
        <f t="shared" si="9"/>
        <v>500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0.12</v>
      </c>
      <c r="G94" s="228">
        <v>0.1</v>
      </c>
      <c r="H94" s="229">
        <v>7.0000000000000007E-2</v>
      </c>
      <c r="I94" s="229">
        <v>0.09</v>
      </c>
      <c r="J94" s="229">
        <v>0.13</v>
      </c>
      <c r="K94" s="229">
        <v>0.16</v>
      </c>
      <c r="L94" s="230">
        <v>0.21</v>
      </c>
      <c r="M94" s="230">
        <v>0.18</v>
      </c>
      <c r="N94" s="230">
        <v>0.14000000000000001</v>
      </c>
      <c r="O94" s="230">
        <v>0.22</v>
      </c>
      <c r="P94" s="230">
        <v>0.37</v>
      </c>
      <c r="Q94" s="231">
        <v>0.14000000000000001</v>
      </c>
      <c r="R94" s="83" t="s">
        <v>177</v>
      </c>
      <c r="S94" s="120" t="s">
        <v>266</v>
      </c>
      <c r="T94" s="120" t="s">
        <v>267</v>
      </c>
      <c r="U94" s="279" t="str">
        <f t="shared" si="4"/>
        <v>0.37</v>
      </c>
      <c r="V94" s="280"/>
      <c r="W94" s="263" t="str">
        <f t="shared" si="8"/>
        <v>0.07</v>
      </c>
      <c r="X94" s="262"/>
      <c r="Y94" s="263" t="str">
        <f t="shared" si="9"/>
        <v>0.16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292</v>
      </c>
      <c r="G97" s="233">
        <v>6.3</v>
      </c>
      <c r="H97" s="234" t="s">
        <v>292</v>
      </c>
      <c r="I97" s="234">
        <v>12.1</v>
      </c>
      <c r="J97" s="234">
        <v>4.0999999999999996</v>
      </c>
      <c r="K97" s="234">
        <v>2</v>
      </c>
      <c r="L97" s="234">
        <v>1</v>
      </c>
      <c r="M97" s="234">
        <v>8.6</v>
      </c>
      <c r="N97" s="234">
        <v>2</v>
      </c>
      <c r="O97" s="234">
        <v>7.5</v>
      </c>
      <c r="P97" s="234">
        <v>1</v>
      </c>
      <c r="Q97" s="235">
        <v>3.1</v>
      </c>
      <c r="R97" s="134" t="s">
        <v>293</v>
      </c>
      <c r="S97" s="135" t="s">
        <v>292</v>
      </c>
      <c r="T97" s="135" t="s">
        <v>294</v>
      </c>
      <c r="U97" s="287" t="str">
        <f t="shared" si="4"/>
        <v>12.1</v>
      </c>
      <c r="V97" s="288"/>
      <c r="W97" s="289" t="str">
        <f t="shared" si="8"/>
        <v>&lt;1</v>
      </c>
      <c r="X97" s="290"/>
      <c r="Y97" s="289" t="str">
        <f t="shared" si="9"/>
        <v>4.0</v>
      </c>
      <c r="Z97" s="290"/>
      <c r="AA97" s="136">
        <f t="shared" si="7"/>
        <v>12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193</v>
      </c>
      <c r="G98" s="237" t="s">
        <v>128</v>
      </c>
      <c r="H98" s="217" t="s">
        <v>128</v>
      </c>
      <c r="I98" s="217" t="s">
        <v>193</v>
      </c>
      <c r="J98" s="217" t="s">
        <v>128</v>
      </c>
      <c r="K98" s="217" t="s">
        <v>128</v>
      </c>
      <c r="L98" s="216" t="s">
        <v>193</v>
      </c>
      <c r="M98" s="216" t="s">
        <v>128</v>
      </c>
      <c r="N98" s="216" t="s">
        <v>128</v>
      </c>
      <c r="O98" s="216">
        <v>0.02</v>
      </c>
      <c r="P98" s="216" t="s">
        <v>128</v>
      </c>
      <c r="Q98" s="218" t="s">
        <v>128</v>
      </c>
      <c r="R98" s="81" t="s">
        <v>230</v>
      </c>
      <c r="S98" s="66" t="s">
        <v>193</v>
      </c>
      <c r="T98" s="66" t="s">
        <v>193</v>
      </c>
      <c r="U98" s="276" t="str">
        <f t="shared" si="4"/>
        <v>0.02</v>
      </c>
      <c r="V98" s="277"/>
      <c r="W98" s="278" t="str">
        <f t="shared" si="8"/>
        <v>&lt;0.02</v>
      </c>
      <c r="X98" s="277"/>
      <c r="Y98" s="278" t="str">
        <f t="shared" si="9"/>
        <v>&lt;0.02</v>
      </c>
      <c r="Z98" s="277"/>
      <c r="AA98" s="20">
        <f t="shared" si="7"/>
        <v>4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4.2000000000000003E-2</v>
      </c>
      <c r="G100" s="191">
        <v>7.0999999999999994E-2</v>
      </c>
      <c r="H100" s="193">
        <v>0.106</v>
      </c>
      <c r="I100" s="193">
        <v>7.3999999999999996E-2</v>
      </c>
      <c r="J100" s="193">
        <v>9.8000000000000004E-2</v>
      </c>
      <c r="K100" s="193">
        <v>0.104</v>
      </c>
      <c r="L100" s="192">
        <v>8.1000000000000003E-2</v>
      </c>
      <c r="M100" s="192">
        <v>7.9000000000000001E-2</v>
      </c>
      <c r="N100" s="192">
        <v>7.1999999999999995E-2</v>
      </c>
      <c r="O100" s="192">
        <v>6.3E-2</v>
      </c>
      <c r="P100" s="192">
        <v>8.6999999999999994E-2</v>
      </c>
      <c r="Q100" s="219">
        <v>5.8000000000000003E-2</v>
      </c>
      <c r="R100" s="78" t="s">
        <v>295</v>
      </c>
      <c r="S100" s="67" t="s">
        <v>296</v>
      </c>
      <c r="T100" s="67" t="s">
        <v>297</v>
      </c>
      <c r="U100" s="261" t="str">
        <f t="shared" si="4"/>
        <v>0.106</v>
      </c>
      <c r="V100" s="262"/>
      <c r="W100" s="263" t="str">
        <f t="shared" si="8"/>
        <v>0.042</v>
      </c>
      <c r="X100" s="262"/>
      <c r="Y100" s="263" t="str">
        <f t="shared" si="9"/>
        <v>0.078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 t="s">
        <v>128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128</v>
      </c>
      <c r="S102" s="67" t="s">
        <v>128</v>
      </c>
      <c r="T102" s="67" t="s">
        <v>128</v>
      </c>
      <c r="U102" s="261" t="str">
        <f t="shared" si="4"/>
        <v>-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0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12.2</v>
      </c>
      <c r="G105" s="175" t="s">
        <v>128</v>
      </c>
      <c r="H105" s="176" t="s">
        <v>128</v>
      </c>
      <c r="I105" s="176">
        <v>18.7</v>
      </c>
      <c r="J105" s="176" t="s">
        <v>128</v>
      </c>
      <c r="K105" s="176" t="s">
        <v>128</v>
      </c>
      <c r="L105" s="177">
        <v>19.5</v>
      </c>
      <c r="M105" s="177" t="s">
        <v>128</v>
      </c>
      <c r="N105" s="177" t="s">
        <v>128</v>
      </c>
      <c r="O105" s="177">
        <v>21</v>
      </c>
      <c r="P105" s="177" t="s">
        <v>128</v>
      </c>
      <c r="Q105" s="215" t="s">
        <v>128</v>
      </c>
      <c r="R105" s="78" t="s">
        <v>298</v>
      </c>
      <c r="S105" s="67" t="s">
        <v>251</v>
      </c>
      <c r="T105" s="67" t="s">
        <v>299</v>
      </c>
      <c r="U105" s="261" t="str">
        <f t="shared" si="4"/>
        <v>21.0</v>
      </c>
      <c r="V105" s="262"/>
      <c r="W105" s="263" t="str">
        <f t="shared" si="5"/>
        <v>12.2</v>
      </c>
      <c r="X105" s="262"/>
      <c r="Y105" s="263" t="str">
        <f t="shared" si="6"/>
        <v>17.8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5.9</v>
      </c>
      <c r="G106" s="175" t="s">
        <v>128</v>
      </c>
      <c r="H106" s="176" t="s">
        <v>128</v>
      </c>
      <c r="I106" s="176">
        <v>8.6999999999999993</v>
      </c>
      <c r="J106" s="176" t="s">
        <v>128</v>
      </c>
      <c r="K106" s="176" t="s">
        <v>128</v>
      </c>
      <c r="L106" s="177">
        <v>9.3000000000000007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246</v>
      </c>
      <c r="T106" s="67" t="s">
        <v>300</v>
      </c>
      <c r="U106" s="261" t="str">
        <f t="shared" si="4"/>
        <v>10.1</v>
      </c>
      <c r="V106" s="262"/>
      <c r="W106" s="263" t="str">
        <f t="shared" si="5"/>
        <v>5.9</v>
      </c>
      <c r="X106" s="262"/>
      <c r="Y106" s="263" t="str">
        <f t="shared" si="6"/>
        <v>8.5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10.5</v>
      </c>
      <c r="G107" s="175">
        <v>10.5</v>
      </c>
      <c r="H107" s="176">
        <v>13</v>
      </c>
      <c r="I107" s="176">
        <v>14.5</v>
      </c>
      <c r="J107" s="176">
        <v>14</v>
      </c>
      <c r="K107" s="176">
        <v>15</v>
      </c>
      <c r="L107" s="177">
        <v>16.5</v>
      </c>
      <c r="M107" s="177">
        <v>15</v>
      </c>
      <c r="N107" s="177">
        <v>12.5</v>
      </c>
      <c r="O107" s="177">
        <v>13</v>
      </c>
      <c r="P107" s="177">
        <v>12.5</v>
      </c>
      <c r="Q107" s="215">
        <v>12.5</v>
      </c>
      <c r="R107" s="78" t="s">
        <v>301</v>
      </c>
      <c r="S107" s="67" t="s">
        <v>302</v>
      </c>
      <c r="T107" s="67" t="s">
        <v>303</v>
      </c>
      <c r="U107" s="261" t="str">
        <f t="shared" si="4"/>
        <v>16.5</v>
      </c>
      <c r="V107" s="262"/>
      <c r="W107" s="263" t="str">
        <f t="shared" si="5"/>
        <v>10.5</v>
      </c>
      <c r="X107" s="262"/>
      <c r="Y107" s="263" t="str">
        <f t="shared" si="6"/>
        <v>13.3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 t="s">
        <v>128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128</v>
      </c>
      <c r="S109" s="67" t="s">
        <v>128</v>
      </c>
      <c r="T109" s="67" t="s">
        <v>128</v>
      </c>
      <c r="U109" s="261" t="str">
        <f t="shared" si="4"/>
        <v>-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0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78</v>
      </c>
      <c r="G110" s="164">
        <v>104</v>
      </c>
      <c r="H110" s="165">
        <v>129</v>
      </c>
      <c r="I110" s="165">
        <v>113</v>
      </c>
      <c r="J110" s="165">
        <v>116</v>
      </c>
      <c r="K110" s="165">
        <v>116</v>
      </c>
      <c r="L110" s="166">
        <v>120</v>
      </c>
      <c r="M110" s="166">
        <v>127</v>
      </c>
      <c r="N110" s="166">
        <v>126</v>
      </c>
      <c r="O110" s="166">
        <v>138</v>
      </c>
      <c r="P110" s="166">
        <v>147</v>
      </c>
      <c r="Q110" s="172">
        <v>121</v>
      </c>
      <c r="R110" s="78" t="s">
        <v>253</v>
      </c>
      <c r="S110" s="67" t="s">
        <v>304</v>
      </c>
      <c r="T110" s="67" t="s">
        <v>305</v>
      </c>
      <c r="U110" s="261" t="str">
        <f t="shared" si="4"/>
        <v>147</v>
      </c>
      <c r="V110" s="262"/>
      <c r="W110" s="263" t="str">
        <f t="shared" si="5"/>
        <v>78</v>
      </c>
      <c r="X110" s="262"/>
      <c r="Y110" s="263" t="str">
        <f t="shared" si="6"/>
        <v>120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>
        <v>1.2999999999999999E-2</v>
      </c>
      <c r="G111" s="191">
        <v>1.7999999999999999E-2</v>
      </c>
      <c r="H111" s="193">
        <v>1.6E-2</v>
      </c>
      <c r="I111" s="193">
        <v>1.4999999999999999E-2</v>
      </c>
      <c r="J111" s="193">
        <v>1.4E-2</v>
      </c>
      <c r="K111" s="193">
        <v>1.7999999999999999E-2</v>
      </c>
      <c r="L111" s="192">
        <v>1.4999999999999999E-2</v>
      </c>
      <c r="M111" s="192">
        <v>2.1000000000000001E-2</v>
      </c>
      <c r="N111" s="192">
        <v>3.3000000000000002E-2</v>
      </c>
      <c r="O111" s="192">
        <v>4.9000000000000002E-2</v>
      </c>
      <c r="P111" s="192">
        <v>5.5E-2</v>
      </c>
      <c r="Q111" s="219">
        <v>3.6999999999999998E-2</v>
      </c>
      <c r="R111" s="78" t="s">
        <v>306</v>
      </c>
      <c r="S111" s="67" t="s">
        <v>272</v>
      </c>
      <c r="T111" s="67" t="s">
        <v>307</v>
      </c>
      <c r="U111" s="261" t="str">
        <f t="shared" si="4"/>
        <v>0.055</v>
      </c>
      <c r="V111" s="262"/>
      <c r="W111" s="263" t="str">
        <f t="shared" si="5"/>
        <v>0.013</v>
      </c>
      <c r="X111" s="262"/>
      <c r="Y111" s="263" t="str">
        <f t="shared" si="6"/>
        <v>0.025</v>
      </c>
      <c r="Z111" s="262"/>
      <c r="AA111" s="18">
        <f t="shared" si="7"/>
        <v>12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80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308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0.36805555555555558</v>
      </c>
      <c r="G4" s="53">
        <v>0.3743055555555555</v>
      </c>
      <c r="H4" s="34">
        <v>0.375</v>
      </c>
      <c r="I4" s="34">
        <v>0.38541666666666669</v>
      </c>
      <c r="J4" s="34">
        <v>0.36805555555555558</v>
      </c>
      <c r="K4" s="34">
        <v>0.38750000000000001</v>
      </c>
      <c r="L4" s="139">
        <v>0.375</v>
      </c>
      <c r="M4" s="139">
        <v>0.38194444444444442</v>
      </c>
      <c r="N4" s="139">
        <v>0.375</v>
      </c>
      <c r="O4" s="139">
        <v>0.38541666666666669</v>
      </c>
      <c r="P4" s="139">
        <v>0.375</v>
      </c>
      <c r="Q4" s="140">
        <v>0.36805555555555558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24</v>
      </c>
      <c r="G7" s="246">
        <v>23.5</v>
      </c>
      <c r="H7" s="247">
        <v>25.6</v>
      </c>
      <c r="I7" s="247">
        <v>24.5</v>
      </c>
      <c r="J7" s="247">
        <v>25</v>
      </c>
      <c r="K7" s="247">
        <v>24.2</v>
      </c>
      <c r="L7" s="248">
        <v>24.5</v>
      </c>
      <c r="M7" s="248">
        <v>23.6</v>
      </c>
      <c r="N7" s="248">
        <v>21.5</v>
      </c>
      <c r="O7" s="248">
        <v>20.5</v>
      </c>
      <c r="P7" s="248">
        <v>22</v>
      </c>
      <c r="Q7" s="250">
        <v>23.5</v>
      </c>
      <c r="R7" s="78" t="s">
        <v>139</v>
      </c>
      <c r="S7" s="62" t="s">
        <v>140</v>
      </c>
      <c r="T7" s="62" t="s">
        <v>141</v>
      </c>
      <c r="U7" s="261" t="str">
        <f>R7</f>
        <v>25.6</v>
      </c>
      <c r="V7" s="262"/>
      <c r="W7" s="263" t="str">
        <f>IF(R7=S7,"-",S7)</f>
        <v>20.5</v>
      </c>
      <c r="X7" s="262"/>
      <c r="Y7" s="263" t="str">
        <f>IF(R7=T7,"-",T7)</f>
        <v>23.5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12.3</v>
      </c>
      <c r="G8" s="252">
        <v>15.5</v>
      </c>
      <c r="H8" s="253">
        <v>22</v>
      </c>
      <c r="I8" s="253">
        <v>24.5</v>
      </c>
      <c r="J8" s="253">
        <v>25.3</v>
      </c>
      <c r="K8" s="253">
        <v>24.5</v>
      </c>
      <c r="L8" s="254">
        <v>21.5</v>
      </c>
      <c r="M8" s="254">
        <v>15.2</v>
      </c>
      <c r="N8" s="254">
        <v>8.5</v>
      </c>
      <c r="O8" s="254">
        <v>5</v>
      </c>
      <c r="P8" s="254">
        <v>4.2</v>
      </c>
      <c r="Q8" s="255">
        <v>6.6</v>
      </c>
      <c r="R8" s="79" t="s">
        <v>309</v>
      </c>
      <c r="S8" s="63" t="s">
        <v>262</v>
      </c>
      <c r="T8" s="63" t="s">
        <v>310</v>
      </c>
      <c r="U8" s="264" t="str">
        <f>R8</f>
        <v>25.3</v>
      </c>
      <c r="V8" s="265"/>
      <c r="W8" s="266" t="str">
        <f>IF(R8=S8,"-",S8)</f>
        <v>4.2</v>
      </c>
      <c r="X8" s="265"/>
      <c r="Y8" s="266" t="str">
        <f>IF(R8=T8,"-",T8)</f>
        <v>15.4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145</v>
      </c>
      <c r="G9" s="54" t="s">
        <v>151</v>
      </c>
      <c r="H9" s="45" t="s">
        <v>150</v>
      </c>
      <c r="I9" s="45" t="s">
        <v>148</v>
      </c>
      <c r="J9" s="45" t="s">
        <v>145</v>
      </c>
      <c r="K9" s="45" t="s">
        <v>149</v>
      </c>
      <c r="L9" s="143" t="s">
        <v>150</v>
      </c>
      <c r="M9" s="143" t="s">
        <v>311</v>
      </c>
      <c r="N9" s="143" t="s">
        <v>145</v>
      </c>
      <c r="O9" s="143" t="s">
        <v>151</v>
      </c>
      <c r="P9" s="143" t="s">
        <v>152</v>
      </c>
      <c r="Q9" s="144" t="s">
        <v>153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 t="s">
        <v>165</v>
      </c>
      <c r="J21" s="177" t="s">
        <v>128</v>
      </c>
      <c r="K21" s="177" t="s">
        <v>128</v>
      </c>
      <c r="L21" s="177" t="s">
        <v>165</v>
      </c>
      <c r="M21" s="177" t="s">
        <v>128</v>
      </c>
      <c r="N21" s="177" t="s">
        <v>128</v>
      </c>
      <c r="O21" s="177">
        <v>0.4</v>
      </c>
      <c r="P21" s="177" t="s">
        <v>128</v>
      </c>
      <c r="Q21" s="178" t="s">
        <v>128</v>
      </c>
      <c r="R21" s="78" t="s">
        <v>314</v>
      </c>
      <c r="S21" s="62" t="s">
        <v>165</v>
      </c>
      <c r="T21" s="62" t="s">
        <v>165</v>
      </c>
      <c r="U21" s="261" t="str">
        <f t="shared" si="1"/>
        <v>0.4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>
        <v>0.08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173</v>
      </c>
      <c r="S22" s="62" t="s">
        <v>166</v>
      </c>
      <c r="T22" s="62" t="s">
        <v>166</v>
      </c>
      <c r="U22" s="261" t="str">
        <f t="shared" si="1"/>
        <v>0.08</v>
      </c>
      <c r="V22" s="262"/>
      <c r="W22" s="263" t="str">
        <f t="shared" si="2"/>
        <v>&lt;0.08</v>
      </c>
      <c r="X22" s="262"/>
      <c r="Y22" s="263" t="str">
        <f t="shared" si="3"/>
        <v>&lt;0.08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1E-3</v>
      </c>
      <c r="G33" s="207" t="s">
        <v>128</v>
      </c>
      <c r="H33" s="192" t="s">
        <v>128</v>
      </c>
      <c r="I33" s="192">
        <v>5.0000000000000001E-3</v>
      </c>
      <c r="J33" s="192" t="s">
        <v>128</v>
      </c>
      <c r="K33" s="192" t="s">
        <v>128</v>
      </c>
      <c r="L33" s="192">
        <v>3.0000000000000001E-3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316</v>
      </c>
      <c r="S33" s="62" t="s">
        <v>161</v>
      </c>
      <c r="T33" s="62" t="s">
        <v>317</v>
      </c>
      <c r="U33" s="261" t="str">
        <f t="shared" si="1"/>
        <v>0.005</v>
      </c>
      <c r="V33" s="262"/>
      <c r="W33" s="263" t="str">
        <f t="shared" si="2"/>
        <v>&lt;0.001</v>
      </c>
      <c r="X33" s="262"/>
      <c r="Y33" s="263" t="str">
        <f t="shared" si="3"/>
        <v>0.002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>
        <v>3.0000000000000001E-3</v>
      </c>
      <c r="J34" s="192" t="s">
        <v>128</v>
      </c>
      <c r="K34" s="192" t="s">
        <v>128</v>
      </c>
      <c r="L34" s="192">
        <v>2E-3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4.0000000000000001E-3</v>
      </c>
      <c r="J35" s="192" t="s">
        <v>128</v>
      </c>
      <c r="K35" s="192" t="s">
        <v>128</v>
      </c>
      <c r="L35" s="192">
        <v>5.0000000000000001E-3</v>
      </c>
      <c r="M35" s="192" t="s">
        <v>128</v>
      </c>
      <c r="N35" s="192" t="s">
        <v>128</v>
      </c>
      <c r="O35" s="192">
        <v>1E-3</v>
      </c>
      <c r="P35" s="192" t="s">
        <v>128</v>
      </c>
      <c r="Q35" s="194" t="s">
        <v>128</v>
      </c>
      <c r="R35" s="78" t="s">
        <v>316</v>
      </c>
      <c r="S35" s="62" t="s">
        <v>319</v>
      </c>
      <c r="T35" s="62" t="s">
        <v>318</v>
      </c>
      <c r="U35" s="261" t="str">
        <f t="shared" si="1"/>
        <v>0.005</v>
      </c>
      <c r="V35" s="262"/>
      <c r="W35" s="263" t="str">
        <f t="shared" si="2"/>
        <v>0.001</v>
      </c>
      <c r="X35" s="262"/>
      <c r="Y35" s="263" t="str">
        <f t="shared" si="3"/>
        <v>0.003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5.0000000000000001E-3</v>
      </c>
      <c r="G37" s="207" t="s">
        <v>128</v>
      </c>
      <c r="H37" s="192" t="s">
        <v>128</v>
      </c>
      <c r="I37" s="192">
        <v>1.4999999999999999E-2</v>
      </c>
      <c r="J37" s="192" t="s">
        <v>128</v>
      </c>
      <c r="K37" s="192" t="s">
        <v>128</v>
      </c>
      <c r="L37" s="192">
        <v>1.2999999999999999E-2</v>
      </c>
      <c r="M37" s="192" t="s">
        <v>128</v>
      </c>
      <c r="N37" s="192" t="s">
        <v>128</v>
      </c>
      <c r="O37" s="192">
        <v>2E-3</v>
      </c>
      <c r="P37" s="192" t="s">
        <v>128</v>
      </c>
      <c r="Q37" s="194" t="s">
        <v>128</v>
      </c>
      <c r="R37" s="78" t="s">
        <v>320</v>
      </c>
      <c r="S37" s="62" t="s">
        <v>317</v>
      </c>
      <c r="T37" s="62" t="s">
        <v>321</v>
      </c>
      <c r="U37" s="261" t="str">
        <f t="shared" si="1"/>
        <v>0.015</v>
      </c>
      <c r="V37" s="262"/>
      <c r="W37" s="263" t="str">
        <f t="shared" si="2"/>
        <v>0.002</v>
      </c>
      <c r="X37" s="262"/>
      <c r="Y37" s="263" t="str">
        <f t="shared" si="3"/>
        <v>0.009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2E-3</v>
      </c>
      <c r="G39" s="207" t="s">
        <v>128</v>
      </c>
      <c r="H39" s="192" t="s">
        <v>128</v>
      </c>
      <c r="I39" s="192">
        <v>6.0000000000000001E-3</v>
      </c>
      <c r="J39" s="192" t="s">
        <v>128</v>
      </c>
      <c r="K39" s="192" t="s">
        <v>128</v>
      </c>
      <c r="L39" s="192">
        <v>5.0000000000000001E-3</v>
      </c>
      <c r="M39" s="192" t="s">
        <v>128</v>
      </c>
      <c r="N39" s="192" t="s">
        <v>128</v>
      </c>
      <c r="O39" s="192">
        <v>1E-3</v>
      </c>
      <c r="P39" s="192" t="s">
        <v>128</v>
      </c>
      <c r="Q39" s="194" t="s">
        <v>128</v>
      </c>
      <c r="R39" s="78" t="s">
        <v>322</v>
      </c>
      <c r="S39" s="62" t="s">
        <v>319</v>
      </c>
      <c r="T39" s="62" t="s">
        <v>164</v>
      </c>
      <c r="U39" s="261" t="str">
        <f t="shared" si="1"/>
        <v>0.006</v>
      </c>
      <c r="V39" s="262"/>
      <c r="W39" s="263" t="str">
        <f t="shared" si="2"/>
        <v>0.001</v>
      </c>
      <c r="X39" s="262"/>
      <c r="Y39" s="263" t="str">
        <f t="shared" si="3"/>
        <v>0.004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0.03</v>
      </c>
      <c r="H43" s="188">
        <v>0.04</v>
      </c>
      <c r="I43" s="188">
        <v>0.04</v>
      </c>
      <c r="J43" s="188">
        <v>0.05</v>
      </c>
      <c r="K43" s="188">
        <v>0.04</v>
      </c>
      <c r="L43" s="187">
        <v>0.03</v>
      </c>
      <c r="M43" s="187">
        <v>0.02</v>
      </c>
      <c r="N43" s="187">
        <v>0.01</v>
      </c>
      <c r="O43" s="187" t="s">
        <v>171</v>
      </c>
      <c r="P43" s="187">
        <v>0.01</v>
      </c>
      <c r="Q43" s="189" t="s">
        <v>171</v>
      </c>
      <c r="R43" s="78" t="s">
        <v>323</v>
      </c>
      <c r="S43" s="62" t="s">
        <v>171</v>
      </c>
      <c r="T43" s="62" t="s">
        <v>230</v>
      </c>
      <c r="U43" s="261" t="str">
        <f t="shared" si="1"/>
        <v>0.05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8</v>
      </c>
      <c r="G46" s="175" t="s">
        <v>128</v>
      </c>
      <c r="H46" s="177" t="s">
        <v>128</v>
      </c>
      <c r="I46" s="176">
        <v>11.1</v>
      </c>
      <c r="J46" s="177" t="s">
        <v>128</v>
      </c>
      <c r="K46" s="177" t="s">
        <v>128</v>
      </c>
      <c r="L46" s="177">
        <v>12</v>
      </c>
      <c r="M46" s="177" t="s">
        <v>128</v>
      </c>
      <c r="N46" s="177" t="s">
        <v>128</v>
      </c>
      <c r="O46" s="177">
        <v>15</v>
      </c>
      <c r="P46" s="177" t="s">
        <v>128</v>
      </c>
      <c r="Q46" s="178" t="s">
        <v>128</v>
      </c>
      <c r="R46" s="78" t="s">
        <v>324</v>
      </c>
      <c r="S46" s="62" t="s">
        <v>241</v>
      </c>
      <c r="T46" s="62" t="s">
        <v>325</v>
      </c>
      <c r="U46" s="261" t="str">
        <f t="shared" si="1"/>
        <v>15.0</v>
      </c>
      <c r="V46" s="262"/>
      <c r="W46" s="263" t="str">
        <f t="shared" si="2"/>
        <v>8.0</v>
      </c>
      <c r="X46" s="262"/>
      <c r="Y46" s="263" t="str">
        <f t="shared" si="3"/>
        <v>11.5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11.1</v>
      </c>
      <c r="G48" s="175">
        <v>13.6</v>
      </c>
      <c r="H48" s="176">
        <v>18.3</v>
      </c>
      <c r="I48" s="176">
        <v>14.2</v>
      </c>
      <c r="J48" s="176">
        <v>14.5</v>
      </c>
      <c r="K48" s="176">
        <v>14.2</v>
      </c>
      <c r="L48" s="177">
        <v>14.3</v>
      </c>
      <c r="M48" s="177">
        <v>18.399999999999999</v>
      </c>
      <c r="N48" s="177">
        <v>16.100000000000001</v>
      </c>
      <c r="O48" s="177">
        <v>22.1</v>
      </c>
      <c r="P48" s="177">
        <v>22.4</v>
      </c>
      <c r="Q48" s="178">
        <v>18.399999999999999</v>
      </c>
      <c r="R48" s="78" t="s">
        <v>326</v>
      </c>
      <c r="S48" s="62" t="s">
        <v>327</v>
      </c>
      <c r="T48" s="62" t="s">
        <v>301</v>
      </c>
      <c r="U48" s="261" t="str">
        <f t="shared" si="1"/>
        <v>22.4</v>
      </c>
      <c r="V48" s="262"/>
      <c r="W48" s="263" t="str">
        <f t="shared" si="2"/>
        <v>11.1</v>
      </c>
      <c r="X48" s="262"/>
      <c r="Y48" s="263" t="str">
        <f t="shared" si="3"/>
        <v>16.5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18</v>
      </c>
      <c r="G49" s="164" t="s">
        <v>128</v>
      </c>
      <c r="H49" s="165" t="s">
        <v>128</v>
      </c>
      <c r="I49" s="165">
        <v>27</v>
      </c>
      <c r="J49" s="165" t="s">
        <v>128</v>
      </c>
      <c r="K49" s="165" t="s">
        <v>128</v>
      </c>
      <c r="L49" s="166">
        <v>29</v>
      </c>
      <c r="M49" s="166" t="s">
        <v>128</v>
      </c>
      <c r="N49" s="166" t="s">
        <v>128</v>
      </c>
      <c r="O49" s="166">
        <v>31</v>
      </c>
      <c r="P49" s="166" t="s">
        <v>128</v>
      </c>
      <c r="Q49" s="167" t="s">
        <v>128</v>
      </c>
      <c r="R49" s="78" t="s">
        <v>187</v>
      </c>
      <c r="S49" s="62" t="s">
        <v>188</v>
      </c>
      <c r="T49" s="62" t="s">
        <v>189</v>
      </c>
      <c r="U49" s="261" t="str">
        <f t="shared" si="1"/>
        <v>31</v>
      </c>
      <c r="V49" s="262"/>
      <c r="W49" s="263" t="str">
        <f t="shared" si="2"/>
        <v>18</v>
      </c>
      <c r="X49" s="262"/>
      <c r="Y49" s="263" t="str">
        <f t="shared" si="3"/>
        <v>26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78</v>
      </c>
      <c r="G50" s="164" t="s">
        <v>128</v>
      </c>
      <c r="H50" s="165" t="s">
        <v>128</v>
      </c>
      <c r="I50" s="165">
        <v>74</v>
      </c>
      <c r="J50" s="165" t="s">
        <v>128</v>
      </c>
      <c r="K50" s="165" t="s">
        <v>128</v>
      </c>
      <c r="L50" s="166">
        <v>82</v>
      </c>
      <c r="M50" s="166" t="s">
        <v>128</v>
      </c>
      <c r="N50" s="166" t="s">
        <v>128</v>
      </c>
      <c r="O50" s="166">
        <v>92</v>
      </c>
      <c r="P50" s="166" t="s">
        <v>128</v>
      </c>
      <c r="Q50" s="167" t="s">
        <v>128</v>
      </c>
      <c r="R50" s="78" t="s">
        <v>328</v>
      </c>
      <c r="S50" s="62" t="s">
        <v>254</v>
      </c>
      <c r="T50" s="62" t="s">
        <v>277</v>
      </c>
      <c r="U50" s="261" t="str">
        <f t="shared" si="1"/>
        <v>92</v>
      </c>
      <c r="V50" s="262"/>
      <c r="W50" s="263" t="str">
        <f t="shared" si="2"/>
        <v>74</v>
      </c>
      <c r="X50" s="262"/>
      <c r="Y50" s="263" t="str">
        <f t="shared" si="3"/>
        <v>82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195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>
        <v>9.9999999999999995E-7</v>
      </c>
      <c r="I53" s="212" t="s">
        <v>194</v>
      </c>
      <c r="J53" s="212">
        <v>9.9999999999999995E-7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329</v>
      </c>
      <c r="S53" s="62" t="s">
        <v>194</v>
      </c>
      <c r="T53" s="62" t="s">
        <v>194</v>
      </c>
      <c r="U53" s="261" t="str">
        <f t="shared" si="1"/>
        <v>0.000001</v>
      </c>
      <c r="V53" s="262"/>
      <c r="W53" s="263" t="str">
        <f t="shared" si="2"/>
        <v>&lt;0.000001</v>
      </c>
      <c r="X53" s="262"/>
      <c r="Y53" s="263" t="str">
        <f t="shared" si="3"/>
        <v>&lt;0.000001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0.6</v>
      </c>
      <c r="H56" s="176">
        <v>0.9</v>
      </c>
      <c r="I56" s="176">
        <v>0.6</v>
      </c>
      <c r="J56" s="176">
        <v>0.6</v>
      </c>
      <c r="K56" s="176">
        <v>0.7</v>
      </c>
      <c r="L56" s="177">
        <v>0.5</v>
      </c>
      <c r="M56" s="177">
        <v>0.6</v>
      </c>
      <c r="N56" s="177">
        <v>0.5</v>
      </c>
      <c r="O56" s="177">
        <v>0.4</v>
      </c>
      <c r="P56" s="177">
        <v>0.4</v>
      </c>
      <c r="Q56" s="178">
        <v>0.4</v>
      </c>
      <c r="R56" s="78" t="s">
        <v>330</v>
      </c>
      <c r="S56" s="62" t="s">
        <v>331</v>
      </c>
      <c r="T56" s="62" t="s">
        <v>281</v>
      </c>
      <c r="U56" s="261" t="str">
        <f t="shared" si="1"/>
        <v>0.9</v>
      </c>
      <c r="V56" s="262"/>
      <c r="W56" s="263" t="str">
        <f t="shared" si="2"/>
        <v>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7.6</v>
      </c>
      <c r="G57" s="175">
        <v>7.4</v>
      </c>
      <c r="H57" s="176">
        <v>7.6</v>
      </c>
      <c r="I57" s="176">
        <v>7.6</v>
      </c>
      <c r="J57" s="176">
        <v>7.6</v>
      </c>
      <c r="K57" s="176">
        <v>7.6</v>
      </c>
      <c r="L57" s="177">
        <v>7.5</v>
      </c>
      <c r="M57" s="177">
        <v>7.6</v>
      </c>
      <c r="N57" s="177">
        <v>7.3</v>
      </c>
      <c r="O57" s="177">
        <v>7.4</v>
      </c>
      <c r="P57" s="177">
        <v>7.4</v>
      </c>
      <c r="Q57" s="178">
        <v>7.4</v>
      </c>
      <c r="R57" s="78" t="s">
        <v>332</v>
      </c>
      <c r="S57" s="62" t="s">
        <v>333</v>
      </c>
      <c r="T57" s="62" t="s">
        <v>334</v>
      </c>
      <c r="U57" s="261" t="str">
        <f t="shared" si="1"/>
        <v>7.6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214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214</v>
      </c>
      <c r="S73" s="67" t="s">
        <v>214</v>
      </c>
      <c r="T73" s="67" t="s">
        <v>214</v>
      </c>
      <c r="U73" s="261" t="str">
        <f t="shared" si="4"/>
        <v>&lt;0.008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1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0.6</v>
      </c>
      <c r="G80" s="205">
        <v>0.6</v>
      </c>
      <c r="H80" s="177">
        <v>0.7</v>
      </c>
      <c r="I80" s="177">
        <v>0.8</v>
      </c>
      <c r="J80" s="177">
        <v>0.8</v>
      </c>
      <c r="K80" s="177">
        <v>0.8</v>
      </c>
      <c r="L80" s="177">
        <v>0.8</v>
      </c>
      <c r="M80" s="177">
        <v>0.6</v>
      </c>
      <c r="N80" s="177">
        <v>0.6</v>
      </c>
      <c r="O80" s="177">
        <v>0.5</v>
      </c>
      <c r="P80" s="177">
        <v>0.4</v>
      </c>
      <c r="Q80" s="215">
        <v>0.6</v>
      </c>
      <c r="R80" s="78" t="s">
        <v>198</v>
      </c>
      <c r="S80" s="67" t="s">
        <v>314</v>
      </c>
      <c r="T80" s="67" t="s">
        <v>285</v>
      </c>
      <c r="U80" s="261" t="str">
        <f t="shared" si="4"/>
        <v>0.8</v>
      </c>
      <c r="V80" s="262"/>
      <c r="W80" s="263" t="str">
        <f t="shared" si="5"/>
        <v>0.4</v>
      </c>
      <c r="X80" s="262"/>
      <c r="Y80" s="263" t="str">
        <f t="shared" si="6"/>
        <v>0.6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18</v>
      </c>
      <c r="G81" s="164" t="s">
        <v>128</v>
      </c>
      <c r="H81" s="165" t="s">
        <v>128</v>
      </c>
      <c r="I81" s="165">
        <v>27</v>
      </c>
      <c r="J81" s="165" t="s">
        <v>128</v>
      </c>
      <c r="K81" s="165" t="s">
        <v>128</v>
      </c>
      <c r="L81" s="166">
        <v>29</v>
      </c>
      <c r="M81" s="166" t="s">
        <v>128</v>
      </c>
      <c r="N81" s="166" t="s">
        <v>128</v>
      </c>
      <c r="O81" s="166">
        <v>31</v>
      </c>
      <c r="P81" s="166" t="s">
        <v>128</v>
      </c>
      <c r="Q81" s="172" t="s">
        <v>128</v>
      </c>
      <c r="R81" s="78" t="s">
        <v>187</v>
      </c>
      <c r="S81" s="67" t="s">
        <v>188</v>
      </c>
      <c r="T81" s="67" t="s">
        <v>189</v>
      </c>
      <c r="U81" s="261" t="str">
        <f>U49</f>
        <v>31</v>
      </c>
      <c r="V81" s="262"/>
      <c r="W81" s="263" t="str">
        <f>W49</f>
        <v>18</v>
      </c>
      <c r="X81" s="262"/>
      <c r="Y81" s="263" t="str">
        <f>Y49</f>
        <v>26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0.9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330</v>
      </c>
      <c r="S83" s="67" t="s">
        <v>330</v>
      </c>
      <c r="T83" s="67" t="s">
        <v>330</v>
      </c>
      <c r="U83" s="261" t="str">
        <f t="shared" si="4"/>
        <v>0.9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78</v>
      </c>
      <c r="G88" s="164" t="s">
        <v>128</v>
      </c>
      <c r="H88" s="165" t="s">
        <v>128</v>
      </c>
      <c r="I88" s="165">
        <v>74</v>
      </c>
      <c r="J88" s="165" t="s">
        <v>128</v>
      </c>
      <c r="K88" s="165" t="s">
        <v>128</v>
      </c>
      <c r="L88" s="166">
        <v>82</v>
      </c>
      <c r="M88" s="166" t="s">
        <v>128</v>
      </c>
      <c r="N88" s="166" t="s">
        <v>128</v>
      </c>
      <c r="O88" s="166">
        <v>92</v>
      </c>
      <c r="P88" s="166" t="s">
        <v>128</v>
      </c>
      <c r="Q88" s="172" t="s">
        <v>128</v>
      </c>
      <c r="R88" s="78" t="s">
        <v>328</v>
      </c>
      <c r="S88" s="67" t="s">
        <v>254</v>
      </c>
      <c r="T88" s="67" t="s">
        <v>277</v>
      </c>
      <c r="U88" s="261" t="str">
        <f>U50</f>
        <v>92</v>
      </c>
      <c r="V88" s="262"/>
      <c r="W88" s="263" t="str">
        <f>W50</f>
        <v>74</v>
      </c>
      <c r="X88" s="262"/>
      <c r="Y88" s="263" t="str">
        <f>Y50</f>
        <v>82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7.6</v>
      </c>
      <c r="G90" s="175">
        <v>7.4</v>
      </c>
      <c r="H90" s="176">
        <v>7.6</v>
      </c>
      <c r="I90" s="176">
        <v>7.6</v>
      </c>
      <c r="J90" s="176">
        <v>7.6</v>
      </c>
      <c r="K90" s="176">
        <v>7.6</v>
      </c>
      <c r="L90" s="177">
        <v>7.5</v>
      </c>
      <c r="M90" s="177">
        <v>7.6</v>
      </c>
      <c r="N90" s="177">
        <v>7.3</v>
      </c>
      <c r="O90" s="177">
        <v>7.4</v>
      </c>
      <c r="P90" s="177">
        <v>7.4</v>
      </c>
      <c r="Q90" s="215">
        <v>7.4</v>
      </c>
      <c r="R90" s="78" t="s">
        <v>332</v>
      </c>
      <c r="S90" s="67" t="s">
        <v>333</v>
      </c>
      <c r="T90" s="67" t="s">
        <v>334</v>
      </c>
      <c r="U90" s="261" t="str">
        <f>U57</f>
        <v>7.6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-2.2000000000000002</v>
      </c>
      <c r="G91" s="246" t="s">
        <v>128</v>
      </c>
      <c r="H91" s="247" t="s">
        <v>128</v>
      </c>
      <c r="I91" s="247">
        <v>-1.7</v>
      </c>
      <c r="J91" s="247" t="s">
        <v>128</v>
      </c>
      <c r="K91" s="247" t="s">
        <v>128</v>
      </c>
      <c r="L91" s="259">
        <v>-1.7</v>
      </c>
      <c r="M91" s="248" t="s">
        <v>128</v>
      </c>
      <c r="N91" s="248" t="s">
        <v>128</v>
      </c>
      <c r="O91" s="248">
        <v>-2.1</v>
      </c>
      <c r="P91" s="248" t="s">
        <v>128</v>
      </c>
      <c r="Q91" s="249" t="s">
        <v>128</v>
      </c>
      <c r="R91" s="78" t="s">
        <v>336</v>
      </c>
      <c r="S91" s="67" t="s">
        <v>286</v>
      </c>
      <c r="T91" s="67" t="s">
        <v>217</v>
      </c>
      <c r="U91" s="261" t="str">
        <f t="shared" si="4"/>
        <v>-1.7</v>
      </c>
      <c r="V91" s="262"/>
      <c r="W91" s="263" t="str">
        <f t="shared" ref="W91:W104" si="8">IF(LEFT(R91,1)="&lt;","-",IF(AA91=1,"-",S91))</f>
        <v>-2.2</v>
      </c>
      <c r="X91" s="262"/>
      <c r="Y91" s="263" t="str">
        <f t="shared" ref="Y91:Y102" si="9">IF(LEFT(R91,1)="&lt;","-",IF(AA91=1,"-",T91))</f>
        <v>-2.0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3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337</v>
      </c>
      <c r="S92" s="67" t="s">
        <v>312</v>
      </c>
      <c r="T92" s="67" t="s">
        <v>338</v>
      </c>
      <c r="U92" s="261" t="str">
        <f t="shared" si="4"/>
        <v>3</v>
      </c>
      <c r="V92" s="262"/>
      <c r="W92" s="263" t="str">
        <f t="shared" si="8"/>
        <v>0</v>
      </c>
      <c r="X92" s="262"/>
      <c r="Y92" s="263" t="str">
        <f t="shared" si="9"/>
        <v>1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0.03</v>
      </c>
      <c r="H94" s="229">
        <v>0.04</v>
      </c>
      <c r="I94" s="229">
        <v>0.04</v>
      </c>
      <c r="J94" s="229">
        <v>0.05</v>
      </c>
      <c r="K94" s="229">
        <v>0.04</v>
      </c>
      <c r="L94" s="230">
        <v>0.03</v>
      </c>
      <c r="M94" s="230">
        <v>0.02</v>
      </c>
      <c r="N94" s="230">
        <v>0.01</v>
      </c>
      <c r="O94" s="230" t="s">
        <v>171</v>
      </c>
      <c r="P94" s="230">
        <v>0.01</v>
      </c>
      <c r="Q94" s="231" t="s">
        <v>171</v>
      </c>
      <c r="R94" s="83" t="s">
        <v>323</v>
      </c>
      <c r="S94" s="120" t="s">
        <v>171</v>
      </c>
      <c r="T94" s="120" t="s">
        <v>230</v>
      </c>
      <c r="U94" s="279" t="str">
        <f t="shared" si="4"/>
        <v>0.05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2.8000000000000001E-2</v>
      </c>
      <c r="G100" s="191">
        <v>4.4999999999999998E-2</v>
      </c>
      <c r="H100" s="193">
        <v>7.3999999999999996E-2</v>
      </c>
      <c r="I100" s="193">
        <v>0.05</v>
      </c>
      <c r="J100" s="193">
        <v>0.06</v>
      </c>
      <c r="K100" s="193">
        <v>6.0999999999999999E-2</v>
      </c>
      <c r="L100" s="192">
        <v>4.1000000000000002E-2</v>
      </c>
      <c r="M100" s="192">
        <v>0.05</v>
      </c>
      <c r="N100" s="192">
        <v>4.5999999999999999E-2</v>
      </c>
      <c r="O100" s="192">
        <v>3.5000000000000003E-2</v>
      </c>
      <c r="P100" s="192">
        <v>3.5999999999999997E-2</v>
      </c>
      <c r="Q100" s="219">
        <v>3.9E-2</v>
      </c>
      <c r="R100" s="78" t="s">
        <v>339</v>
      </c>
      <c r="S100" s="67" t="s">
        <v>340</v>
      </c>
      <c r="T100" s="67" t="s">
        <v>341</v>
      </c>
      <c r="U100" s="261" t="str">
        <f t="shared" si="4"/>
        <v>0.074</v>
      </c>
      <c r="V100" s="262"/>
      <c r="W100" s="263" t="str">
        <f t="shared" si="8"/>
        <v>0.028</v>
      </c>
      <c r="X100" s="262"/>
      <c r="Y100" s="263" t="str">
        <f t="shared" si="9"/>
        <v>0.047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0.8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198</v>
      </c>
      <c r="S102" s="67" t="s">
        <v>198</v>
      </c>
      <c r="T102" s="67" t="s">
        <v>198</v>
      </c>
      <c r="U102" s="261" t="str">
        <f t="shared" si="4"/>
        <v>0.8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12.1</v>
      </c>
      <c r="G105" s="175" t="s">
        <v>128</v>
      </c>
      <c r="H105" s="176" t="s">
        <v>128</v>
      </c>
      <c r="I105" s="176">
        <v>18.5</v>
      </c>
      <c r="J105" s="176" t="s">
        <v>128</v>
      </c>
      <c r="K105" s="176" t="s">
        <v>128</v>
      </c>
      <c r="L105" s="177">
        <v>19.2</v>
      </c>
      <c r="M105" s="177" t="s">
        <v>128</v>
      </c>
      <c r="N105" s="177" t="s">
        <v>128</v>
      </c>
      <c r="O105" s="177">
        <v>20.8</v>
      </c>
      <c r="P105" s="177" t="s">
        <v>128</v>
      </c>
      <c r="Q105" s="215" t="s">
        <v>128</v>
      </c>
      <c r="R105" s="78" t="s">
        <v>342</v>
      </c>
      <c r="S105" s="67" t="s">
        <v>293</v>
      </c>
      <c r="T105" s="67" t="s">
        <v>343</v>
      </c>
      <c r="U105" s="261" t="str">
        <f t="shared" si="4"/>
        <v>20.8</v>
      </c>
      <c r="V105" s="262"/>
      <c r="W105" s="263" t="str">
        <f t="shared" si="5"/>
        <v>12.1</v>
      </c>
      <c r="X105" s="262"/>
      <c r="Y105" s="263" t="str">
        <f t="shared" si="6"/>
        <v>17.6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5.9</v>
      </c>
      <c r="G106" s="175" t="s">
        <v>128</v>
      </c>
      <c r="H106" s="176" t="s">
        <v>128</v>
      </c>
      <c r="I106" s="176">
        <v>8.6</v>
      </c>
      <c r="J106" s="176" t="s">
        <v>128</v>
      </c>
      <c r="K106" s="176" t="s">
        <v>128</v>
      </c>
      <c r="L106" s="177">
        <v>9.3000000000000007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246</v>
      </c>
      <c r="T106" s="67" t="s">
        <v>300</v>
      </c>
      <c r="U106" s="261" t="str">
        <f t="shared" si="4"/>
        <v>10.1</v>
      </c>
      <c r="V106" s="262"/>
      <c r="W106" s="263" t="str">
        <f t="shared" si="5"/>
        <v>5.9</v>
      </c>
      <c r="X106" s="262"/>
      <c r="Y106" s="263" t="str">
        <f t="shared" si="6"/>
        <v>8.5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</v>
      </c>
      <c r="H107" s="176">
        <v>16.5</v>
      </c>
      <c r="I107" s="176">
        <v>18</v>
      </c>
      <c r="J107" s="176">
        <v>17.5</v>
      </c>
      <c r="K107" s="176">
        <v>18.5</v>
      </c>
      <c r="L107" s="177">
        <v>21</v>
      </c>
      <c r="M107" s="177">
        <v>18</v>
      </c>
      <c r="N107" s="177">
        <v>19</v>
      </c>
      <c r="O107" s="177">
        <v>18</v>
      </c>
      <c r="P107" s="177">
        <v>15</v>
      </c>
      <c r="Q107" s="215">
        <v>15</v>
      </c>
      <c r="R107" s="78" t="s">
        <v>298</v>
      </c>
      <c r="S107" s="67" t="s">
        <v>186</v>
      </c>
      <c r="T107" s="67" t="s">
        <v>344</v>
      </c>
      <c r="U107" s="261" t="str">
        <f t="shared" si="4"/>
        <v>21.0</v>
      </c>
      <c r="V107" s="262"/>
      <c r="W107" s="263" t="str">
        <f t="shared" si="5"/>
        <v>13.0</v>
      </c>
      <c r="X107" s="262"/>
      <c r="Y107" s="263" t="str">
        <f t="shared" si="6"/>
        <v>17.0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13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186</v>
      </c>
      <c r="S108" s="67" t="s">
        <v>186</v>
      </c>
      <c r="T108" s="67" t="s">
        <v>186</v>
      </c>
      <c r="U108" s="261" t="str">
        <f t="shared" si="4"/>
        <v>13.0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1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233</v>
      </c>
      <c r="S109" s="67" t="s">
        <v>233</v>
      </c>
      <c r="T109" s="67" t="s">
        <v>233</v>
      </c>
      <c r="U109" s="261" t="str">
        <f t="shared" si="4"/>
        <v>1.0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75</v>
      </c>
      <c r="G110" s="164">
        <v>97</v>
      </c>
      <c r="H110" s="165">
        <v>124</v>
      </c>
      <c r="I110" s="165">
        <v>111</v>
      </c>
      <c r="J110" s="165">
        <v>114</v>
      </c>
      <c r="K110" s="165">
        <v>112</v>
      </c>
      <c r="L110" s="166">
        <v>118</v>
      </c>
      <c r="M110" s="166">
        <v>127</v>
      </c>
      <c r="N110" s="166">
        <v>121</v>
      </c>
      <c r="O110" s="166">
        <v>145</v>
      </c>
      <c r="P110" s="166">
        <v>143</v>
      </c>
      <c r="Q110" s="172">
        <v>124</v>
      </c>
      <c r="R110" s="78" t="s">
        <v>345</v>
      </c>
      <c r="S110" s="67" t="s">
        <v>346</v>
      </c>
      <c r="T110" s="67" t="s">
        <v>347</v>
      </c>
      <c r="U110" s="261" t="str">
        <f t="shared" si="4"/>
        <v>145</v>
      </c>
      <c r="V110" s="262"/>
      <c r="W110" s="263" t="str">
        <f t="shared" si="5"/>
        <v>75</v>
      </c>
      <c r="X110" s="262"/>
      <c r="Y110" s="263" t="str">
        <f t="shared" si="6"/>
        <v>118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348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0.40625</v>
      </c>
      <c r="G4" s="53">
        <v>0.4236111111111111</v>
      </c>
      <c r="H4" s="34">
        <v>0.44097222222222227</v>
      </c>
      <c r="I4" s="34">
        <v>0.41666666666666669</v>
      </c>
      <c r="J4" s="34">
        <v>0.4201388888888889</v>
      </c>
      <c r="K4" s="34">
        <v>0.42708333333333331</v>
      </c>
      <c r="L4" s="139">
        <v>0.41666666666666669</v>
      </c>
      <c r="M4" s="139">
        <v>0.42708333333333331</v>
      </c>
      <c r="N4" s="139">
        <v>0.39930555555555558</v>
      </c>
      <c r="O4" s="139">
        <v>0.4201388888888889</v>
      </c>
      <c r="P4" s="139">
        <v>0.4291666666666667</v>
      </c>
      <c r="Q4" s="140">
        <v>0.4201388888888889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17</v>
      </c>
      <c r="G7" s="246">
        <v>16</v>
      </c>
      <c r="H7" s="247">
        <v>24.5</v>
      </c>
      <c r="I7" s="247">
        <v>28</v>
      </c>
      <c r="J7" s="247">
        <v>28.5</v>
      </c>
      <c r="K7" s="247">
        <v>25</v>
      </c>
      <c r="L7" s="248">
        <v>23.8</v>
      </c>
      <c r="M7" s="248">
        <v>13</v>
      </c>
      <c r="N7" s="248">
        <v>7</v>
      </c>
      <c r="O7" s="248">
        <v>2.5</v>
      </c>
      <c r="P7" s="248">
        <v>3</v>
      </c>
      <c r="Q7" s="250">
        <v>5.5</v>
      </c>
      <c r="R7" s="78" t="s">
        <v>349</v>
      </c>
      <c r="S7" s="62" t="s">
        <v>232</v>
      </c>
      <c r="T7" s="62" t="s">
        <v>350</v>
      </c>
      <c r="U7" s="261" t="str">
        <f>R7</f>
        <v>28.5</v>
      </c>
      <c r="V7" s="262"/>
      <c r="W7" s="263" t="str">
        <f>IF(R7=S7,"-",S7)</f>
        <v>2.5</v>
      </c>
      <c r="X7" s="262"/>
      <c r="Y7" s="263" t="str">
        <f>IF(R7=T7,"-",T7)</f>
        <v>16.2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13</v>
      </c>
      <c r="G8" s="252">
        <v>16.5</v>
      </c>
      <c r="H8" s="253">
        <v>21.5</v>
      </c>
      <c r="I8" s="253">
        <v>24</v>
      </c>
      <c r="J8" s="253">
        <v>25.5</v>
      </c>
      <c r="K8" s="253">
        <v>23</v>
      </c>
      <c r="L8" s="254">
        <v>20.5</v>
      </c>
      <c r="M8" s="254">
        <v>14</v>
      </c>
      <c r="N8" s="254">
        <v>6.7</v>
      </c>
      <c r="O8" s="254">
        <v>4</v>
      </c>
      <c r="P8" s="254">
        <v>4.9000000000000004</v>
      </c>
      <c r="Q8" s="255">
        <v>5.5</v>
      </c>
      <c r="R8" s="79" t="s">
        <v>351</v>
      </c>
      <c r="S8" s="63" t="s">
        <v>294</v>
      </c>
      <c r="T8" s="63" t="s">
        <v>250</v>
      </c>
      <c r="U8" s="264" t="str">
        <f>R8</f>
        <v>25.5</v>
      </c>
      <c r="V8" s="265"/>
      <c r="W8" s="266" t="str">
        <f>IF(R8=S8,"-",S8)</f>
        <v>4.0</v>
      </c>
      <c r="X8" s="265"/>
      <c r="Y8" s="266" t="str">
        <f>IF(R8=T8,"-",T8)</f>
        <v>14.9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145</v>
      </c>
      <c r="G9" s="54" t="s">
        <v>148</v>
      </c>
      <c r="H9" s="45" t="s">
        <v>151</v>
      </c>
      <c r="I9" s="45" t="s">
        <v>148</v>
      </c>
      <c r="J9" s="45" t="s">
        <v>147</v>
      </c>
      <c r="K9" s="45" t="s">
        <v>151</v>
      </c>
      <c r="L9" s="143" t="s">
        <v>150</v>
      </c>
      <c r="M9" s="143" t="s">
        <v>150</v>
      </c>
      <c r="N9" s="143" t="s">
        <v>148</v>
      </c>
      <c r="O9" s="143" t="s">
        <v>151</v>
      </c>
      <c r="P9" s="143" t="s">
        <v>145</v>
      </c>
      <c r="Q9" s="144" t="s">
        <v>149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128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128</v>
      </c>
      <c r="M16" s="192" t="s">
        <v>128</v>
      </c>
      <c r="N16" s="192" t="s">
        <v>128</v>
      </c>
      <c r="O16" s="192" t="s">
        <v>128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1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1E-3</v>
      </c>
      <c r="G33" s="207" t="s">
        <v>128</v>
      </c>
      <c r="H33" s="192" t="s">
        <v>128</v>
      </c>
      <c r="I33" s="192">
        <v>8.0000000000000002E-3</v>
      </c>
      <c r="J33" s="192" t="s">
        <v>128</v>
      </c>
      <c r="K33" s="192" t="s">
        <v>128</v>
      </c>
      <c r="L33" s="192">
        <v>4.0000000000000001E-3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352</v>
      </c>
      <c r="S33" s="62" t="s">
        <v>161</v>
      </c>
      <c r="T33" s="62" t="s">
        <v>318</v>
      </c>
      <c r="U33" s="261" t="str">
        <f t="shared" si="1"/>
        <v>0.008</v>
      </c>
      <c r="V33" s="262"/>
      <c r="W33" s="263" t="str">
        <f t="shared" si="2"/>
        <v>&lt;0.001</v>
      </c>
      <c r="X33" s="262"/>
      <c r="Y33" s="263" t="str">
        <f t="shared" si="3"/>
        <v>0.003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>
        <v>5.0000000000000001E-3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316</v>
      </c>
      <c r="S34" s="62" t="s">
        <v>162</v>
      </c>
      <c r="T34" s="62" t="s">
        <v>317</v>
      </c>
      <c r="U34" s="261" t="str">
        <f t="shared" si="1"/>
        <v>0.005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6.0000000000000001E-3</v>
      </c>
      <c r="M35" s="192" t="s">
        <v>128</v>
      </c>
      <c r="N35" s="192" t="s">
        <v>128</v>
      </c>
      <c r="O35" s="192">
        <v>3.0000000000000001E-3</v>
      </c>
      <c r="P35" s="192" t="s">
        <v>128</v>
      </c>
      <c r="Q35" s="194" t="s">
        <v>128</v>
      </c>
      <c r="R35" s="78" t="s">
        <v>322</v>
      </c>
      <c r="S35" s="62" t="s">
        <v>317</v>
      </c>
      <c r="T35" s="62" t="s">
        <v>164</v>
      </c>
      <c r="U35" s="261" t="str">
        <f t="shared" si="1"/>
        <v>0.006</v>
      </c>
      <c r="V35" s="262"/>
      <c r="W35" s="263" t="str">
        <f t="shared" si="2"/>
        <v>0.002</v>
      </c>
      <c r="X35" s="262"/>
      <c r="Y35" s="263" t="str">
        <f t="shared" si="3"/>
        <v>0.004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5.0000000000000001E-3</v>
      </c>
      <c r="G37" s="207" t="s">
        <v>128</v>
      </c>
      <c r="H37" s="192" t="s">
        <v>128</v>
      </c>
      <c r="I37" s="192">
        <v>2.1000000000000001E-2</v>
      </c>
      <c r="J37" s="192" t="s">
        <v>128</v>
      </c>
      <c r="K37" s="192" t="s">
        <v>128</v>
      </c>
      <c r="L37" s="192">
        <v>1.6E-2</v>
      </c>
      <c r="M37" s="192" t="s">
        <v>128</v>
      </c>
      <c r="N37" s="192" t="s">
        <v>128</v>
      </c>
      <c r="O37" s="192">
        <v>5.0000000000000001E-3</v>
      </c>
      <c r="P37" s="192" t="s">
        <v>128</v>
      </c>
      <c r="Q37" s="194" t="s">
        <v>128</v>
      </c>
      <c r="R37" s="78" t="s">
        <v>353</v>
      </c>
      <c r="S37" s="62" t="s">
        <v>316</v>
      </c>
      <c r="T37" s="62" t="s">
        <v>354</v>
      </c>
      <c r="U37" s="261" t="str">
        <f t="shared" si="1"/>
        <v>0.021</v>
      </c>
      <c r="V37" s="262"/>
      <c r="W37" s="263" t="str">
        <f t="shared" si="2"/>
        <v>0.005</v>
      </c>
      <c r="X37" s="262"/>
      <c r="Y37" s="263" t="str">
        <f t="shared" si="3"/>
        <v>0.012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2E-3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2E-3</v>
      </c>
      <c r="G39" s="207" t="s">
        <v>128</v>
      </c>
      <c r="H39" s="192" t="s">
        <v>128</v>
      </c>
      <c r="I39" s="192">
        <v>8.0000000000000002E-3</v>
      </c>
      <c r="J39" s="192" t="s">
        <v>128</v>
      </c>
      <c r="K39" s="192" t="s">
        <v>128</v>
      </c>
      <c r="L39" s="192">
        <v>6.0000000000000001E-3</v>
      </c>
      <c r="M39" s="192" t="s">
        <v>128</v>
      </c>
      <c r="N39" s="192" t="s">
        <v>128</v>
      </c>
      <c r="O39" s="192">
        <v>2E-3</v>
      </c>
      <c r="P39" s="192" t="s">
        <v>128</v>
      </c>
      <c r="Q39" s="194" t="s">
        <v>128</v>
      </c>
      <c r="R39" s="78" t="s">
        <v>352</v>
      </c>
      <c r="S39" s="62" t="s">
        <v>317</v>
      </c>
      <c r="T39" s="62" t="s">
        <v>164</v>
      </c>
      <c r="U39" s="261" t="str">
        <f t="shared" si="1"/>
        <v>0.008</v>
      </c>
      <c r="V39" s="262"/>
      <c r="W39" s="263" t="str">
        <f t="shared" si="2"/>
        <v>0.002</v>
      </c>
      <c r="X39" s="262"/>
      <c r="Y39" s="263" t="str">
        <f t="shared" si="3"/>
        <v>0.004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0.03</v>
      </c>
      <c r="H43" s="188">
        <v>0.04</v>
      </c>
      <c r="I43" s="188">
        <v>0.04</v>
      </c>
      <c r="J43" s="188">
        <v>0.04</v>
      </c>
      <c r="K43" s="188">
        <v>0.04</v>
      </c>
      <c r="L43" s="187">
        <v>0.03</v>
      </c>
      <c r="M43" s="187">
        <v>0.02</v>
      </c>
      <c r="N43" s="187">
        <v>0.02</v>
      </c>
      <c r="O43" s="187">
        <v>0.01</v>
      </c>
      <c r="P43" s="187">
        <v>0.01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>
        <v>0.01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356</v>
      </c>
      <c r="S44" s="62" t="s">
        <v>171</v>
      </c>
      <c r="T44" s="62" t="s">
        <v>171</v>
      </c>
      <c r="U44" s="261" t="str">
        <f t="shared" si="1"/>
        <v>0.01</v>
      </c>
      <c r="V44" s="262"/>
      <c r="W44" s="263" t="str">
        <f t="shared" si="2"/>
        <v>&lt;0.01</v>
      </c>
      <c r="X44" s="262"/>
      <c r="Y44" s="263" t="str">
        <f t="shared" si="3"/>
        <v>&lt;0.01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11.2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357</v>
      </c>
      <c r="S46" s="62" t="s">
        <v>357</v>
      </c>
      <c r="T46" s="62" t="s">
        <v>357</v>
      </c>
      <c r="U46" s="261" t="str">
        <f t="shared" si="1"/>
        <v>11.2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2E-3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>
        <v>1E-3</v>
      </c>
      <c r="O47" s="192" t="s">
        <v>161</v>
      </c>
      <c r="P47" s="192" t="s">
        <v>161</v>
      </c>
      <c r="Q47" s="194" t="s">
        <v>161</v>
      </c>
      <c r="R47" s="78" t="s">
        <v>317</v>
      </c>
      <c r="S47" s="62" t="s">
        <v>161</v>
      </c>
      <c r="T47" s="62" t="s">
        <v>161</v>
      </c>
      <c r="U47" s="261" t="str">
        <f t="shared" si="1"/>
        <v>0.002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11.2</v>
      </c>
      <c r="G48" s="175">
        <v>14.4</v>
      </c>
      <c r="H48" s="176">
        <v>18.600000000000001</v>
      </c>
      <c r="I48" s="176">
        <v>14.2</v>
      </c>
      <c r="J48" s="176">
        <v>14.4</v>
      </c>
      <c r="K48" s="176">
        <v>14.6</v>
      </c>
      <c r="L48" s="177">
        <v>14.4</v>
      </c>
      <c r="M48" s="177">
        <v>17.8</v>
      </c>
      <c r="N48" s="177">
        <v>15.8</v>
      </c>
      <c r="O48" s="177">
        <v>22.6</v>
      </c>
      <c r="P48" s="177">
        <v>23</v>
      </c>
      <c r="Q48" s="178">
        <v>18.3</v>
      </c>
      <c r="R48" s="78" t="s">
        <v>358</v>
      </c>
      <c r="S48" s="62" t="s">
        <v>357</v>
      </c>
      <c r="T48" s="62" t="s">
        <v>359</v>
      </c>
      <c r="U48" s="261" t="str">
        <f t="shared" si="1"/>
        <v>23.0</v>
      </c>
      <c r="V48" s="262"/>
      <c r="W48" s="263" t="str">
        <f t="shared" si="2"/>
        <v>11.2</v>
      </c>
      <c r="X48" s="262"/>
      <c r="Y48" s="263" t="str">
        <f t="shared" si="3"/>
        <v>16.6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73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360</v>
      </c>
      <c r="S50" s="62" t="s">
        <v>360</v>
      </c>
      <c r="T50" s="62" t="s">
        <v>360</v>
      </c>
      <c r="U50" s="261" t="str">
        <f t="shared" si="1"/>
        <v>73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3.0000000000000001E-6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>
        <v>9.9999999999999995E-7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329</v>
      </c>
      <c r="S53" s="62" t="s">
        <v>194</v>
      </c>
      <c r="T53" s="62" t="s">
        <v>194</v>
      </c>
      <c r="U53" s="261" t="str">
        <f t="shared" si="1"/>
        <v>0.000001</v>
      </c>
      <c r="V53" s="262"/>
      <c r="W53" s="263" t="str">
        <f t="shared" si="2"/>
        <v>&lt;0.000001</v>
      </c>
      <c r="X53" s="262"/>
      <c r="Y53" s="263" t="str">
        <f t="shared" si="3"/>
        <v>&lt;0.000001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0.5</v>
      </c>
      <c r="H56" s="176">
        <v>0.9</v>
      </c>
      <c r="I56" s="176">
        <v>0.6</v>
      </c>
      <c r="J56" s="176">
        <v>0.6</v>
      </c>
      <c r="K56" s="176">
        <v>0.7</v>
      </c>
      <c r="L56" s="177">
        <v>0.5</v>
      </c>
      <c r="M56" s="177">
        <v>0.6</v>
      </c>
      <c r="N56" s="177">
        <v>0.5</v>
      </c>
      <c r="O56" s="177">
        <v>0.4</v>
      </c>
      <c r="P56" s="177">
        <v>0.5</v>
      </c>
      <c r="Q56" s="178">
        <v>0.5</v>
      </c>
      <c r="R56" s="78" t="s">
        <v>330</v>
      </c>
      <c r="S56" s="62" t="s">
        <v>280</v>
      </c>
      <c r="T56" s="62" t="s">
        <v>281</v>
      </c>
      <c r="U56" s="261" t="str">
        <f t="shared" si="1"/>
        <v>0.9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7.6</v>
      </c>
      <c r="G57" s="175">
        <v>7.4</v>
      </c>
      <c r="H57" s="176">
        <v>7.5</v>
      </c>
      <c r="I57" s="176">
        <v>7.6</v>
      </c>
      <c r="J57" s="176">
        <v>7.6</v>
      </c>
      <c r="K57" s="176">
        <v>7.6</v>
      </c>
      <c r="L57" s="177">
        <v>7.6</v>
      </c>
      <c r="M57" s="177">
        <v>7.6</v>
      </c>
      <c r="N57" s="177">
        <v>7.1</v>
      </c>
      <c r="O57" s="177">
        <v>7.4</v>
      </c>
      <c r="P57" s="177">
        <v>7.4</v>
      </c>
      <c r="Q57" s="178">
        <v>7.4</v>
      </c>
      <c r="R57" s="78" t="s">
        <v>332</v>
      </c>
      <c r="S57" s="62" t="s">
        <v>362</v>
      </c>
      <c r="T57" s="62" t="s">
        <v>334</v>
      </c>
      <c r="U57" s="261" t="str">
        <f t="shared" si="1"/>
        <v>7.6</v>
      </c>
      <c r="V57" s="262"/>
      <c r="W57" s="263" t="str">
        <f t="shared" si="2"/>
        <v>7.1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0.5</v>
      </c>
      <c r="G80" s="205">
        <v>0.5</v>
      </c>
      <c r="H80" s="177">
        <v>0.6</v>
      </c>
      <c r="I80" s="177">
        <v>0.8</v>
      </c>
      <c r="J80" s="177">
        <v>0.8</v>
      </c>
      <c r="K80" s="177">
        <v>0.6</v>
      </c>
      <c r="L80" s="177">
        <v>0.7</v>
      </c>
      <c r="M80" s="177">
        <v>0.6</v>
      </c>
      <c r="N80" s="177">
        <v>0.6</v>
      </c>
      <c r="O80" s="177">
        <v>0.5</v>
      </c>
      <c r="P80" s="177">
        <v>0.4</v>
      </c>
      <c r="Q80" s="215">
        <v>0.5</v>
      </c>
      <c r="R80" s="78" t="s">
        <v>198</v>
      </c>
      <c r="S80" s="67" t="s">
        <v>314</v>
      </c>
      <c r="T80" s="67" t="s">
        <v>285</v>
      </c>
      <c r="U80" s="261" t="str">
        <f t="shared" si="4"/>
        <v>0.8</v>
      </c>
      <c r="V80" s="262"/>
      <c r="W80" s="263" t="str">
        <f t="shared" si="5"/>
        <v>0.4</v>
      </c>
      <c r="X80" s="262"/>
      <c r="Y80" s="263" t="str">
        <f t="shared" si="6"/>
        <v>0.6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2E-3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>
        <v>1E-3</v>
      </c>
      <c r="O82" s="192" t="s">
        <v>161</v>
      </c>
      <c r="P82" s="192" t="s">
        <v>161</v>
      </c>
      <c r="Q82" s="219" t="s">
        <v>161</v>
      </c>
      <c r="R82" s="78" t="s">
        <v>317</v>
      </c>
      <c r="S82" s="67" t="s">
        <v>161</v>
      </c>
      <c r="T82" s="67" t="s">
        <v>161</v>
      </c>
      <c r="U82" s="261" t="str">
        <f>U47</f>
        <v>0.002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73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360</v>
      </c>
      <c r="S88" s="67" t="s">
        <v>360</v>
      </c>
      <c r="T88" s="67" t="s">
        <v>360</v>
      </c>
      <c r="U88" s="261" t="str">
        <f>U50</f>
        <v>73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7.6</v>
      </c>
      <c r="G90" s="175">
        <v>7.4</v>
      </c>
      <c r="H90" s="176">
        <v>7.5</v>
      </c>
      <c r="I90" s="176">
        <v>7.6</v>
      </c>
      <c r="J90" s="176">
        <v>7.6</v>
      </c>
      <c r="K90" s="176">
        <v>7.6</v>
      </c>
      <c r="L90" s="177">
        <v>7.6</v>
      </c>
      <c r="M90" s="177">
        <v>7.6</v>
      </c>
      <c r="N90" s="177">
        <v>7.1</v>
      </c>
      <c r="O90" s="177">
        <v>7.4</v>
      </c>
      <c r="P90" s="177">
        <v>7.4</v>
      </c>
      <c r="Q90" s="215">
        <v>7.4</v>
      </c>
      <c r="R90" s="78" t="s">
        <v>332</v>
      </c>
      <c r="S90" s="67" t="s">
        <v>362</v>
      </c>
      <c r="T90" s="67" t="s">
        <v>334</v>
      </c>
      <c r="U90" s="261" t="str">
        <f>U57</f>
        <v>7.6</v>
      </c>
      <c r="V90" s="262"/>
      <c r="W90" s="263" t="str">
        <f>W57</f>
        <v>7.1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-1.7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336</v>
      </c>
      <c r="S91" s="67" t="s">
        <v>336</v>
      </c>
      <c r="T91" s="67" t="s">
        <v>336</v>
      </c>
      <c r="U91" s="261" t="str">
        <f t="shared" si="4"/>
        <v>-1.7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0.03</v>
      </c>
      <c r="H94" s="229">
        <v>0.04</v>
      </c>
      <c r="I94" s="229">
        <v>0.04</v>
      </c>
      <c r="J94" s="229">
        <v>0.04</v>
      </c>
      <c r="K94" s="229">
        <v>0.04</v>
      </c>
      <c r="L94" s="230">
        <v>0.03</v>
      </c>
      <c r="M94" s="230">
        <v>0.02</v>
      </c>
      <c r="N94" s="230">
        <v>0.02</v>
      </c>
      <c r="O94" s="230">
        <v>0.01</v>
      </c>
      <c r="P94" s="230">
        <v>0.01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>
        <v>3.7999999999999999E-2</v>
      </c>
      <c r="H100" s="193">
        <v>0.06</v>
      </c>
      <c r="I100" s="193">
        <v>4.8000000000000001E-2</v>
      </c>
      <c r="J100" s="193">
        <v>8.7999999999999995E-2</v>
      </c>
      <c r="K100" s="193">
        <v>5.6000000000000001E-2</v>
      </c>
      <c r="L100" s="192">
        <v>0.04</v>
      </c>
      <c r="M100" s="192">
        <v>4.5999999999999999E-2</v>
      </c>
      <c r="N100" s="192">
        <v>4.1000000000000002E-2</v>
      </c>
      <c r="O100" s="192">
        <v>3.4000000000000002E-2</v>
      </c>
      <c r="P100" s="192">
        <v>3.5999999999999997E-2</v>
      </c>
      <c r="Q100" s="219">
        <v>3.4000000000000002E-2</v>
      </c>
      <c r="R100" s="78" t="s">
        <v>363</v>
      </c>
      <c r="S100" s="67" t="s">
        <v>364</v>
      </c>
      <c r="T100" s="67" t="s">
        <v>365</v>
      </c>
      <c r="U100" s="261" t="str">
        <f t="shared" si="4"/>
        <v>0.088</v>
      </c>
      <c r="V100" s="262"/>
      <c r="W100" s="263" t="str">
        <f t="shared" si="8"/>
        <v>0.020</v>
      </c>
      <c r="X100" s="262"/>
      <c r="Y100" s="263" t="str">
        <f t="shared" si="9"/>
        <v>0.045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17.899999999999999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366</v>
      </c>
      <c r="S105" s="67" t="s">
        <v>366</v>
      </c>
      <c r="T105" s="67" t="s">
        <v>366</v>
      </c>
      <c r="U105" s="261" t="str">
        <f t="shared" si="4"/>
        <v>17.9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8.3000000000000007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367</v>
      </c>
      <c r="S106" s="67" t="s">
        <v>367</v>
      </c>
      <c r="T106" s="67" t="s">
        <v>367</v>
      </c>
      <c r="U106" s="261" t="str">
        <f t="shared" si="4"/>
        <v>8.3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13.5</v>
      </c>
      <c r="G107" s="175">
        <v>14</v>
      </c>
      <c r="H107" s="176">
        <v>16</v>
      </c>
      <c r="I107" s="176">
        <v>17.5</v>
      </c>
      <c r="J107" s="176">
        <v>15.5</v>
      </c>
      <c r="K107" s="176">
        <v>17.5</v>
      </c>
      <c r="L107" s="177">
        <v>20.5</v>
      </c>
      <c r="M107" s="177">
        <v>18.5</v>
      </c>
      <c r="N107" s="177">
        <v>18.5</v>
      </c>
      <c r="O107" s="177">
        <v>20.5</v>
      </c>
      <c r="P107" s="177">
        <v>16</v>
      </c>
      <c r="Q107" s="215">
        <v>14</v>
      </c>
      <c r="R107" s="78" t="s">
        <v>140</v>
      </c>
      <c r="S107" s="67" t="s">
        <v>368</v>
      </c>
      <c r="T107" s="67" t="s">
        <v>369</v>
      </c>
      <c r="U107" s="261" t="str">
        <f t="shared" si="4"/>
        <v>20.5</v>
      </c>
      <c r="V107" s="262"/>
      <c r="W107" s="263" t="str">
        <f t="shared" si="5"/>
        <v>13.5</v>
      </c>
      <c r="X107" s="262"/>
      <c r="Y107" s="263" t="str">
        <f t="shared" si="6"/>
        <v>16.8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83</v>
      </c>
      <c r="G110" s="164">
        <v>110</v>
      </c>
      <c r="H110" s="165">
        <v>134</v>
      </c>
      <c r="I110" s="165">
        <v>117</v>
      </c>
      <c r="J110" s="165">
        <v>120</v>
      </c>
      <c r="K110" s="165">
        <v>123</v>
      </c>
      <c r="L110" s="166">
        <v>128</v>
      </c>
      <c r="M110" s="166">
        <v>132</v>
      </c>
      <c r="N110" s="166">
        <v>127</v>
      </c>
      <c r="O110" s="166">
        <v>152</v>
      </c>
      <c r="P110" s="166">
        <v>155</v>
      </c>
      <c r="Q110" s="172">
        <v>129</v>
      </c>
      <c r="R110" s="78" t="s">
        <v>371</v>
      </c>
      <c r="S110" s="67" t="s">
        <v>372</v>
      </c>
      <c r="T110" s="67" t="s">
        <v>373</v>
      </c>
      <c r="U110" s="261" t="str">
        <f t="shared" si="4"/>
        <v>155</v>
      </c>
      <c r="V110" s="262"/>
      <c r="W110" s="263" t="str">
        <f t="shared" si="5"/>
        <v>83</v>
      </c>
      <c r="X110" s="262"/>
      <c r="Y110" s="263" t="str">
        <f t="shared" si="6"/>
        <v>126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A23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374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0.4236111111111111</v>
      </c>
      <c r="G4" s="53">
        <v>0.4069444444444445</v>
      </c>
      <c r="H4" s="34">
        <v>0.41388888888888892</v>
      </c>
      <c r="I4" s="34">
        <v>0.42986111111111108</v>
      </c>
      <c r="J4" s="34">
        <v>0.41319444444444442</v>
      </c>
      <c r="K4" s="34">
        <v>0.4152777777777778</v>
      </c>
      <c r="L4" s="139">
        <v>0.41666666666666669</v>
      </c>
      <c r="M4" s="139">
        <v>0.39583333333333331</v>
      </c>
      <c r="N4" s="139">
        <v>0.41319444444444442</v>
      </c>
      <c r="O4" s="139">
        <v>0.42708333333333331</v>
      </c>
      <c r="P4" s="139">
        <v>0.43402777777777773</v>
      </c>
      <c r="Q4" s="140">
        <v>0.40625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17.8</v>
      </c>
      <c r="G7" s="246">
        <v>22</v>
      </c>
      <c r="H7" s="247">
        <v>25.8</v>
      </c>
      <c r="I7" s="247">
        <v>29</v>
      </c>
      <c r="J7" s="247">
        <v>30</v>
      </c>
      <c r="K7" s="247">
        <v>29.8</v>
      </c>
      <c r="L7" s="248">
        <v>17.5</v>
      </c>
      <c r="M7" s="248">
        <v>10.5</v>
      </c>
      <c r="N7" s="248">
        <v>4</v>
      </c>
      <c r="O7" s="248">
        <v>2.5</v>
      </c>
      <c r="P7" s="248">
        <v>1</v>
      </c>
      <c r="Q7" s="250">
        <v>11.5</v>
      </c>
      <c r="R7" s="78" t="s">
        <v>375</v>
      </c>
      <c r="S7" s="62" t="s">
        <v>233</v>
      </c>
      <c r="T7" s="62" t="s">
        <v>369</v>
      </c>
      <c r="U7" s="261" t="str">
        <f>R7</f>
        <v>30.0</v>
      </c>
      <c r="V7" s="262"/>
      <c r="W7" s="263" t="str">
        <f>IF(R7=S7,"-",S7)</f>
        <v>1.0</v>
      </c>
      <c r="X7" s="262"/>
      <c r="Y7" s="263" t="str">
        <f>IF(R7=T7,"-",T7)</f>
        <v>16.8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14.2</v>
      </c>
      <c r="G8" s="252">
        <v>17.5</v>
      </c>
      <c r="H8" s="253">
        <v>22</v>
      </c>
      <c r="I8" s="253">
        <v>23.4</v>
      </c>
      <c r="J8" s="253">
        <v>26</v>
      </c>
      <c r="K8" s="253">
        <v>26.4</v>
      </c>
      <c r="L8" s="254">
        <v>21.5</v>
      </c>
      <c r="M8" s="254">
        <v>15</v>
      </c>
      <c r="N8" s="254">
        <v>10</v>
      </c>
      <c r="O8" s="254">
        <v>4.5999999999999996</v>
      </c>
      <c r="P8" s="254">
        <v>3</v>
      </c>
      <c r="Q8" s="255">
        <v>6.5</v>
      </c>
      <c r="R8" s="79" t="s">
        <v>376</v>
      </c>
      <c r="S8" s="63" t="s">
        <v>377</v>
      </c>
      <c r="T8" s="63" t="s">
        <v>378</v>
      </c>
      <c r="U8" s="264" t="str">
        <f>R8</f>
        <v>26.4</v>
      </c>
      <c r="V8" s="265"/>
      <c r="W8" s="266" t="str">
        <f>IF(R8=S8,"-",S8)</f>
        <v>3.0</v>
      </c>
      <c r="X8" s="265"/>
      <c r="Y8" s="266" t="str">
        <f>IF(R8=T8,"-",T8)</f>
        <v>15.8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150</v>
      </c>
      <c r="H9" s="45" t="s">
        <v>145</v>
      </c>
      <c r="I9" s="45" t="s">
        <v>149</v>
      </c>
      <c r="J9" s="45" t="s">
        <v>152</v>
      </c>
      <c r="K9" s="45" t="s">
        <v>147</v>
      </c>
      <c r="L9" s="143" t="s">
        <v>151</v>
      </c>
      <c r="M9" s="143" t="s">
        <v>148</v>
      </c>
      <c r="N9" s="143" t="s">
        <v>145</v>
      </c>
      <c r="O9" s="143" t="s">
        <v>153</v>
      </c>
      <c r="P9" s="143" t="s">
        <v>147</v>
      </c>
      <c r="Q9" s="144" t="s">
        <v>152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7.0000000000000001E-3</v>
      </c>
      <c r="J33" s="192" t="s">
        <v>128</v>
      </c>
      <c r="K33" s="192" t="s">
        <v>128</v>
      </c>
      <c r="L33" s="192">
        <v>0.01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379</v>
      </c>
      <c r="S33" s="62" t="s">
        <v>317</v>
      </c>
      <c r="T33" s="62" t="s">
        <v>322</v>
      </c>
      <c r="U33" s="261" t="str">
        <f t="shared" si="1"/>
        <v>0.010</v>
      </c>
      <c r="V33" s="262"/>
      <c r="W33" s="263" t="str">
        <f t="shared" si="2"/>
        <v>0.002</v>
      </c>
      <c r="X33" s="262"/>
      <c r="Y33" s="263" t="str">
        <f t="shared" si="3"/>
        <v>0.006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5.0000000000000001E-3</v>
      </c>
      <c r="P35" s="192" t="s">
        <v>128</v>
      </c>
      <c r="Q35" s="194" t="s">
        <v>128</v>
      </c>
      <c r="R35" s="78" t="s">
        <v>257</v>
      </c>
      <c r="S35" s="62" t="s">
        <v>164</v>
      </c>
      <c r="T35" s="62" t="s">
        <v>322</v>
      </c>
      <c r="U35" s="261" t="str">
        <f t="shared" si="1"/>
        <v>0.007</v>
      </c>
      <c r="V35" s="262"/>
      <c r="W35" s="263" t="str">
        <f t="shared" si="2"/>
        <v>0.004</v>
      </c>
      <c r="X35" s="262"/>
      <c r="Y35" s="263" t="str">
        <f t="shared" si="3"/>
        <v>0.006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1.2E-2</v>
      </c>
      <c r="G37" s="207" t="s">
        <v>128</v>
      </c>
      <c r="H37" s="192" t="s">
        <v>128</v>
      </c>
      <c r="I37" s="192">
        <v>0.02</v>
      </c>
      <c r="J37" s="192" t="s">
        <v>128</v>
      </c>
      <c r="K37" s="192" t="s">
        <v>128</v>
      </c>
      <c r="L37" s="192">
        <v>2.7E-2</v>
      </c>
      <c r="M37" s="192" t="s">
        <v>128</v>
      </c>
      <c r="N37" s="192" t="s">
        <v>128</v>
      </c>
      <c r="O37" s="192">
        <v>1.0999999999999999E-2</v>
      </c>
      <c r="P37" s="192" t="s">
        <v>128</v>
      </c>
      <c r="Q37" s="194" t="s">
        <v>128</v>
      </c>
      <c r="R37" s="78" t="s">
        <v>380</v>
      </c>
      <c r="S37" s="62" t="s">
        <v>381</v>
      </c>
      <c r="T37" s="62" t="s">
        <v>258</v>
      </c>
      <c r="U37" s="261" t="str">
        <f t="shared" si="1"/>
        <v>0.027</v>
      </c>
      <c r="V37" s="262"/>
      <c r="W37" s="263" t="str">
        <f t="shared" si="2"/>
        <v>0.011</v>
      </c>
      <c r="X37" s="262"/>
      <c r="Y37" s="263" t="str">
        <f t="shared" si="3"/>
        <v>0.018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3.0000000000000001E-3</v>
      </c>
      <c r="J38" s="192" t="s">
        <v>128</v>
      </c>
      <c r="K38" s="192" t="s">
        <v>128</v>
      </c>
      <c r="L38" s="192">
        <v>5.0000000000000001E-3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316</v>
      </c>
      <c r="S38" s="62" t="s">
        <v>162</v>
      </c>
      <c r="T38" s="62" t="s">
        <v>317</v>
      </c>
      <c r="U38" s="261" t="str">
        <f t="shared" si="1"/>
        <v>0.005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5.0000000000000001E-3</v>
      </c>
      <c r="G39" s="207" t="s">
        <v>128</v>
      </c>
      <c r="H39" s="192" t="s">
        <v>128</v>
      </c>
      <c r="I39" s="192">
        <v>7.0000000000000001E-3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4.0000000000000001E-3</v>
      </c>
      <c r="P39" s="192" t="s">
        <v>128</v>
      </c>
      <c r="Q39" s="194" t="s">
        <v>128</v>
      </c>
      <c r="R39" s="78" t="s">
        <v>379</v>
      </c>
      <c r="S39" s="62" t="s">
        <v>164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0.004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0.03</v>
      </c>
      <c r="K43" s="188">
        <v>0.03</v>
      </c>
      <c r="L43" s="187">
        <v>0.02</v>
      </c>
      <c r="M43" s="187">
        <v>0.01</v>
      </c>
      <c r="N43" s="187">
        <v>0.01</v>
      </c>
      <c r="O43" s="187">
        <v>0.01</v>
      </c>
      <c r="P43" s="187" t="s">
        <v>171</v>
      </c>
      <c r="Q43" s="189">
        <v>0.01</v>
      </c>
      <c r="R43" s="78" t="s">
        <v>268</v>
      </c>
      <c r="S43" s="62" t="s">
        <v>171</v>
      </c>
      <c r="T43" s="62" t="s">
        <v>230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>
        <v>0.01</v>
      </c>
      <c r="Q44" s="189" t="s">
        <v>171</v>
      </c>
      <c r="R44" s="78" t="s">
        <v>356</v>
      </c>
      <c r="S44" s="62" t="s">
        <v>171</v>
      </c>
      <c r="T44" s="62" t="s">
        <v>171</v>
      </c>
      <c r="U44" s="261" t="str">
        <f t="shared" si="1"/>
        <v>0.01</v>
      </c>
      <c r="V44" s="262"/>
      <c r="W44" s="263" t="str">
        <f t="shared" si="2"/>
        <v>&lt;0.01</v>
      </c>
      <c r="X44" s="262"/>
      <c r="Y44" s="263" t="str">
        <f t="shared" si="3"/>
        <v>&lt;0.01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>
        <v>0.01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>
        <v>0.01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356</v>
      </c>
      <c r="S45" s="62" t="s">
        <v>171</v>
      </c>
      <c r="T45" s="62" t="s">
        <v>171</v>
      </c>
      <c r="U45" s="261" t="str">
        <f t="shared" si="1"/>
        <v>0.01</v>
      </c>
      <c r="V45" s="262"/>
      <c r="W45" s="263" t="str">
        <f t="shared" si="2"/>
        <v>&lt;0.01</v>
      </c>
      <c r="X45" s="262"/>
      <c r="Y45" s="263" t="str">
        <f t="shared" si="3"/>
        <v>&lt;0.01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10.8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382</v>
      </c>
      <c r="S46" s="62" t="s">
        <v>382</v>
      </c>
      <c r="T46" s="62" t="s">
        <v>382</v>
      </c>
      <c r="U46" s="261" t="str">
        <f t="shared" si="1"/>
        <v>10.8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</v>
      </c>
      <c r="G48" s="175">
        <v>16</v>
      </c>
      <c r="H48" s="176">
        <v>18</v>
      </c>
      <c r="I48" s="176">
        <v>12.6</v>
      </c>
      <c r="J48" s="176">
        <v>13.1</v>
      </c>
      <c r="K48" s="176">
        <v>15.7</v>
      </c>
      <c r="L48" s="177">
        <v>14.8</v>
      </c>
      <c r="M48" s="177">
        <v>16.100000000000001</v>
      </c>
      <c r="N48" s="177">
        <v>15.1</v>
      </c>
      <c r="O48" s="177">
        <v>20.2</v>
      </c>
      <c r="P48" s="177">
        <v>26.2</v>
      </c>
      <c r="Q48" s="178">
        <v>19.899999999999999</v>
      </c>
      <c r="R48" s="78" t="s">
        <v>383</v>
      </c>
      <c r="S48" s="62" t="s">
        <v>384</v>
      </c>
      <c r="T48" s="62" t="s">
        <v>359</v>
      </c>
      <c r="U48" s="261" t="str">
        <f t="shared" si="1"/>
        <v>26.2</v>
      </c>
      <c r="V48" s="262"/>
      <c r="W48" s="263" t="str">
        <f t="shared" si="2"/>
        <v>11.0</v>
      </c>
      <c r="X48" s="262"/>
      <c r="Y48" s="263" t="str">
        <f t="shared" si="3"/>
        <v>16.6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23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385</v>
      </c>
      <c r="S49" s="62" t="s">
        <v>385</v>
      </c>
      <c r="T49" s="62" t="s">
        <v>385</v>
      </c>
      <c r="U49" s="261" t="str">
        <f t="shared" si="1"/>
        <v>23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88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386</v>
      </c>
      <c r="S50" s="62" t="s">
        <v>386</v>
      </c>
      <c r="T50" s="62" t="s">
        <v>386</v>
      </c>
      <c r="U50" s="261" t="str">
        <f t="shared" si="1"/>
        <v>88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0.7</v>
      </c>
      <c r="I56" s="176">
        <v>0.4</v>
      </c>
      <c r="J56" s="176">
        <v>0.5</v>
      </c>
      <c r="K56" s="176">
        <v>0.5</v>
      </c>
      <c r="L56" s="177">
        <v>0.6</v>
      </c>
      <c r="M56" s="177">
        <v>0.6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370</v>
      </c>
      <c r="S56" s="62" t="s">
        <v>280</v>
      </c>
      <c r="T56" s="62" t="s">
        <v>281</v>
      </c>
      <c r="U56" s="261" t="str">
        <f t="shared" si="1"/>
        <v>0.7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7.6</v>
      </c>
      <c r="H57" s="176">
        <v>7.7</v>
      </c>
      <c r="I57" s="176">
        <v>7.7</v>
      </c>
      <c r="J57" s="176">
        <v>7.8</v>
      </c>
      <c r="K57" s="176">
        <v>7.7</v>
      </c>
      <c r="L57" s="177">
        <v>7.6</v>
      </c>
      <c r="M57" s="177">
        <v>7.6</v>
      </c>
      <c r="N57" s="177">
        <v>7.6</v>
      </c>
      <c r="O57" s="177">
        <v>7.6</v>
      </c>
      <c r="P57" s="177">
        <v>7.6</v>
      </c>
      <c r="Q57" s="178">
        <v>7.6</v>
      </c>
      <c r="R57" s="78" t="s">
        <v>387</v>
      </c>
      <c r="S57" s="62" t="s">
        <v>202</v>
      </c>
      <c r="T57" s="62" t="s">
        <v>332</v>
      </c>
      <c r="U57" s="261" t="str">
        <f t="shared" si="1"/>
        <v>7.8</v>
      </c>
      <c r="V57" s="262"/>
      <c r="W57" s="263" t="str">
        <f t="shared" si="2"/>
        <v>7.2</v>
      </c>
      <c r="X57" s="262"/>
      <c r="Y57" s="263" t="str">
        <f t="shared" si="3"/>
        <v>7.6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0.2</v>
      </c>
      <c r="G80" s="205">
        <v>0.2</v>
      </c>
      <c r="H80" s="177">
        <v>0.2</v>
      </c>
      <c r="I80" s="177">
        <v>0.4</v>
      </c>
      <c r="J80" s="177">
        <v>0.2</v>
      </c>
      <c r="K80" s="177">
        <v>0.2</v>
      </c>
      <c r="L80" s="177">
        <v>0.2</v>
      </c>
      <c r="M80" s="177">
        <v>0.3</v>
      </c>
      <c r="N80" s="177">
        <v>0.2</v>
      </c>
      <c r="O80" s="177">
        <v>0.4</v>
      </c>
      <c r="P80" s="177">
        <v>0.2</v>
      </c>
      <c r="Q80" s="215">
        <v>0.3</v>
      </c>
      <c r="R80" s="78" t="s">
        <v>314</v>
      </c>
      <c r="S80" s="67" t="s">
        <v>284</v>
      </c>
      <c r="T80" s="67" t="s">
        <v>284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0.2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23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385</v>
      </c>
      <c r="S81" s="67" t="s">
        <v>385</v>
      </c>
      <c r="T81" s="67" t="s">
        <v>385</v>
      </c>
      <c r="U81" s="261" t="str">
        <f>U49</f>
        <v>23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88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386</v>
      </c>
      <c r="S88" s="67" t="s">
        <v>386</v>
      </c>
      <c r="T88" s="67" t="s">
        <v>386</v>
      </c>
      <c r="U88" s="261" t="str">
        <f>U50</f>
        <v>88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7.6</v>
      </c>
      <c r="H90" s="176">
        <v>7.7</v>
      </c>
      <c r="I90" s="176">
        <v>7.7</v>
      </c>
      <c r="J90" s="176">
        <v>7.8</v>
      </c>
      <c r="K90" s="176">
        <v>7.7</v>
      </c>
      <c r="L90" s="177">
        <v>7.6</v>
      </c>
      <c r="M90" s="177">
        <v>7.6</v>
      </c>
      <c r="N90" s="177">
        <v>7.6</v>
      </c>
      <c r="O90" s="177">
        <v>7.6</v>
      </c>
      <c r="P90" s="177">
        <v>7.6</v>
      </c>
      <c r="Q90" s="215">
        <v>7.6</v>
      </c>
      <c r="R90" s="78" t="s">
        <v>387</v>
      </c>
      <c r="S90" s="67" t="s">
        <v>202</v>
      </c>
      <c r="T90" s="67" t="s">
        <v>332</v>
      </c>
      <c r="U90" s="261" t="str">
        <f>U57</f>
        <v>7.8</v>
      </c>
      <c r="V90" s="262"/>
      <c r="W90" s="263" t="str">
        <f>W57</f>
        <v>7.2</v>
      </c>
      <c r="X90" s="262"/>
      <c r="Y90" s="263" t="str">
        <f>Y57</f>
        <v>7.6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-1.7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336</v>
      </c>
      <c r="S91" s="67" t="s">
        <v>336</v>
      </c>
      <c r="T91" s="67" t="s">
        <v>336</v>
      </c>
      <c r="U91" s="261" t="str">
        <f t="shared" si="4"/>
        <v>-1.7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1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0.03</v>
      </c>
      <c r="K94" s="229">
        <v>0.03</v>
      </c>
      <c r="L94" s="230">
        <v>0.02</v>
      </c>
      <c r="M94" s="230">
        <v>0.01</v>
      </c>
      <c r="N94" s="230">
        <v>0.01</v>
      </c>
      <c r="O94" s="230">
        <v>0.01</v>
      </c>
      <c r="P94" s="230" t="s">
        <v>171</v>
      </c>
      <c r="Q94" s="231">
        <v>0.01</v>
      </c>
      <c r="R94" s="83" t="s">
        <v>268</v>
      </c>
      <c r="S94" s="120" t="s">
        <v>171</v>
      </c>
      <c r="T94" s="120" t="s">
        <v>230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1.7999999999999999E-2</v>
      </c>
      <c r="G100" s="191">
        <v>4.2000000000000003E-2</v>
      </c>
      <c r="H100" s="193">
        <v>5.8000000000000003E-2</v>
      </c>
      <c r="I100" s="193">
        <v>3.2000000000000001E-2</v>
      </c>
      <c r="J100" s="193">
        <v>3.5999999999999997E-2</v>
      </c>
      <c r="K100" s="193">
        <v>4.2999999999999997E-2</v>
      </c>
      <c r="L100" s="192">
        <v>4.4999999999999998E-2</v>
      </c>
      <c r="M100" s="192">
        <v>5.5E-2</v>
      </c>
      <c r="N100" s="192">
        <v>5.0999999999999997E-2</v>
      </c>
      <c r="O100" s="192">
        <v>0.04</v>
      </c>
      <c r="P100" s="192">
        <v>4.1000000000000002E-2</v>
      </c>
      <c r="Q100" s="219">
        <v>3.6999999999999998E-2</v>
      </c>
      <c r="R100" s="78" t="s">
        <v>181</v>
      </c>
      <c r="S100" s="67" t="s">
        <v>258</v>
      </c>
      <c r="T100" s="67" t="s">
        <v>296</v>
      </c>
      <c r="U100" s="261" t="str">
        <f t="shared" si="4"/>
        <v>0.058</v>
      </c>
      <c r="V100" s="262"/>
      <c r="W100" s="263" t="str">
        <f t="shared" si="8"/>
        <v>0.018</v>
      </c>
      <c r="X100" s="262"/>
      <c r="Y100" s="263" t="str">
        <f t="shared" si="9"/>
        <v>0.042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15.9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388</v>
      </c>
      <c r="S105" s="67" t="s">
        <v>388</v>
      </c>
      <c r="T105" s="67" t="s">
        <v>388</v>
      </c>
      <c r="U105" s="261" t="str">
        <f t="shared" si="4"/>
        <v>15.9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6.8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282</v>
      </c>
      <c r="S106" s="67" t="s">
        <v>282</v>
      </c>
      <c r="T106" s="67" t="s">
        <v>282</v>
      </c>
      <c r="U106" s="261" t="str">
        <f t="shared" si="4"/>
        <v>6.8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14.5</v>
      </c>
      <c r="G107" s="175">
        <v>15.5</v>
      </c>
      <c r="H107" s="176">
        <v>19</v>
      </c>
      <c r="I107" s="176">
        <v>17.5</v>
      </c>
      <c r="J107" s="176">
        <v>18</v>
      </c>
      <c r="K107" s="176">
        <v>19.5</v>
      </c>
      <c r="L107" s="177">
        <v>21</v>
      </c>
      <c r="M107" s="177">
        <v>19.5</v>
      </c>
      <c r="N107" s="177">
        <v>14</v>
      </c>
      <c r="O107" s="177">
        <v>18.5</v>
      </c>
      <c r="P107" s="177">
        <v>17.5</v>
      </c>
      <c r="Q107" s="215">
        <v>14.5</v>
      </c>
      <c r="R107" s="78" t="s">
        <v>298</v>
      </c>
      <c r="S107" s="67" t="s">
        <v>389</v>
      </c>
      <c r="T107" s="67" t="s">
        <v>390</v>
      </c>
      <c r="U107" s="261" t="str">
        <f t="shared" si="4"/>
        <v>21.0</v>
      </c>
      <c r="V107" s="262"/>
      <c r="W107" s="263" t="str">
        <f t="shared" si="5"/>
        <v>14.0</v>
      </c>
      <c r="X107" s="262"/>
      <c r="Y107" s="263" t="str">
        <f t="shared" si="6"/>
        <v>17.4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86</v>
      </c>
      <c r="G110" s="164">
        <v>114</v>
      </c>
      <c r="H110" s="165">
        <v>123</v>
      </c>
      <c r="I110" s="165">
        <v>99</v>
      </c>
      <c r="J110" s="165">
        <v>108</v>
      </c>
      <c r="K110" s="165">
        <v>125</v>
      </c>
      <c r="L110" s="166">
        <v>119</v>
      </c>
      <c r="M110" s="166">
        <v>131</v>
      </c>
      <c r="N110" s="166">
        <v>106</v>
      </c>
      <c r="O110" s="166">
        <v>142</v>
      </c>
      <c r="P110" s="166">
        <v>158</v>
      </c>
      <c r="Q110" s="172">
        <v>131</v>
      </c>
      <c r="R110" s="78" t="s">
        <v>391</v>
      </c>
      <c r="S110" s="67" t="s">
        <v>190</v>
      </c>
      <c r="T110" s="67" t="s">
        <v>305</v>
      </c>
      <c r="U110" s="261" t="str">
        <f t="shared" si="4"/>
        <v>158</v>
      </c>
      <c r="V110" s="262"/>
      <c r="W110" s="263" t="str">
        <f t="shared" si="5"/>
        <v>86</v>
      </c>
      <c r="X110" s="262"/>
      <c r="Y110" s="263" t="str">
        <f t="shared" si="6"/>
        <v>120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392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0.38194444444444442</v>
      </c>
      <c r="G4" s="53">
        <v>0.39583333333333331</v>
      </c>
      <c r="H4" s="34">
        <v>0.39027777777777778</v>
      </c>
      <c r="I4" s="34">
        <v>0.37777777777777777</v>
      </c>
      <c r="J4" s="34">
        <v>0.39583333333333331</v>
      </c>
      <c r="K4" s="34">
        <v>0.3923611111111111</v>
      </c>
      <c r="L4" s="139">
        <v>0.38125000000000003</v>
      </c>
      <c r="M4" s="139">
        <v>0.3923611111111111</v>
      </c>
      <c r="N4" s="139">
        <v>0.39583333333333331</v>
      </c>
      <c r="O4" s="139">
        <v>0.37847222222222227</v>
      </c>
      <c r="P4" s="139">
        <v>0.39583333333333331</v>
      </c>
      <c r="Q4" s="140">
        <v>0.39097222222222222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18.5</v>
      </c>
      <c r="G7" s="246">
        <v>21</v>
      </c>
      <c r="H7" s="247">
        <v>26</v>
      </c>
      <c r="I7" s="247">
        <v>28</v>
      </c>
      <c r="J7" s="247">
        <v>28.2</v>
      </c>
      <c r="K7" s="247">
        <v>31</v>
      </c>
      <c r="L7" s="248">
        <v>16.8</v>
      </c>
      <c r="M7" s="248">
        <v>10.5</v>
      </c>
      <c r="N7" s="248">
        <v>5.5</v>
      </c>
      <c r="O7" s="248">
        <v>2.5</v>
      </c>
      <c r="P7" s="248">
        <v>-1</v>
      </c>
      <c r="Q7" s="250">
        <v>9</v>
      </c>
      <c r="R7" s="78" t="s">
        <v>393</v>
      </c>
      <c r="S7" s="62" t="s">
        <v>394</v>
      </c>
      <c r="T7" s="62" t="s">
        <v>395</v>
      </c>
      <c r="U7" s="261" t="str">
        <f>R7</f>
        <v>31.0</v>
      </c>
      <c r="V7" s="262"/>
      <c r="W7" s="263" t="str">
        <f>IF(R7=S7,"-",S7)</f>
        <v>-1.0</v>
      </c>
      <c r="X7" s="262"/>
      <c r="Y7" s="263" t="str">
        <f>IF(R7=T7,"-",T7)</f>
        <v>16.3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14</v>
      </c>
      <c r="G8" s="252">
        <v>17.5</v>
      </c>
      <c r="H8" s="253">
        <v>21.5</v>
      </c>
      <c r="I8" s="253">
        <v>25.2</v>
      </c>
      <c r="J8" s="253">
        <v>27.5</v>
      </c>
      <c r="K8" s="253">
        <v>25.5</v>
      </c>
      <c r="L8" s="254">
        <v>20</v>
      </c>
      <c r="M8" s="254">
        <v>13.5</v>
      </c>
      <c r="N8" s="254">
        <v>10.3</v>
      </c>
      <c r="O8" s="254">
        <v>4.8</v>
      </c>
      <c r="P8" s="254">
        <v>2.7</v>
      </c>
      <c r="Q8" s="255">
        <v>6.5</v>
      </c>
      <c r="R8" s="79" t="s">
        <v>396</v>
      </c>
      <c r="S8" s="63" t="s">
        <v>397</v>
      </c>
      <c r="T8" s="63" t="s">
        <v>378</v>
      </c>
      <c r="U8" s="264" t="str">
        <f>R8</f>
        <v>27.5</v>
      </c>
      <c r="V8" s="265"/>
      <c r="W8" s="266" t="str">
        <f>IF(R8=S8,"-",S8)</f>
        <v>2.7</v>
      </c>
      <c r="X8" s="265"/>
      <c r="Y8" s="266" t="str">
        <f>IF(R8=T8,"-",T8)</f>
        <v>15.8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151</v>
      </c>
      <c r="G9" s="54" t="s">
        <v>147</v>
      </c>
      <c r="H9" s="45" t="s">
        <v>152</v>
      </c>
      <c r="I9" s="45" t="s">
        <v>147</v>
      </c>
      <c r="J9" s="45" t="s">
        <v>149</v>
      </c>
      <c r="K9" s="45" t="s">
        <v>148</v>
      </c>
      <c r="L9" s="143" t="s">
        <v>145</v>
      </c>
      <c r="M9" s="143" t="s">
        <v>151</v>
      </c>
      <c r="N9" s="143" t="s">
        <v>148</v>
      </c>
      <c r="O9" s="143" t="s">
        <v>152</v>
      </c>
      <c r="P9" s="143" t="s">
        <v>153</v>
      </c>
      <c r="Q9" s="144" t="s">
        <v>145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7.0000000000000001E-3</v>
      </c>
      <c r="J33" s="192" t="s">
        <v>128</v>
      </c>
      <c r="K33" s="192" t="s">
        <v>128</v>
      </c>
      <c r="L33" s="192">
        <v>8.0000000000000002E-3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352</v>
      </c>
      <c r="S33" s="62" t="s">
        <v>317</v>
      </c>
      <c r="T33" s="62" t="s">
        <v>316</v>
      </c>
      <c r="U33" s="261" t="str">
        <f t="shared" si="1"/>
        <v>0.008</v>
      </c>
      <c r="V33" s="262"/>
      <c r="W33" s="263" t="str">
        <f t="shared" si="2"/>
        <v>0.002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2E-3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317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6.0000000000000001E-3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322</v>
      </c>
      <c r="S35" s="62" t="s">
        <v>164</v>
      </c>
      <c r="T35" s="62" t="s">
        <v>316</v>
      </c>
      <c r="U35" s="261" t="str">
        <f t="shared" si="1"/>
        <v>0.006</v>
      </c>
      <c r="V35" s="262"/>
      <c r="W35" s="263" t="str">
        <f t="shared" si="2"/>
        <v>0.004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1.0999999999999999E-2</v>
      </c>
      <c r="G37" s="207" t="s">
        <v>128</v>
      </c>
      <c r="H37" s="192" t="s">
        <v>128</v>
      </c>
      <c r="I37" s="192">
        <v>0.02</v>
      </c>
      <c r="J37" s="192" t="s">
        <v>128</v>
      </c>
      <c r="K37" s="192" t="s">
        <v>128</v>
      </c>
      <c r="L37" s="192">
        <v>2.3E-2</v>
      </c>
      <c r="M37" s="192" t="s">
        <v>128</v>
      </c>
      <c r="N37" s="192" t="s">
        <v>128</v>
      </c>
      <c r="O37" s="192">
        <v>8.9999999999999993E-3</v>
      </c>
      <c r="P37" s="192" t="s">
        <v>128</v>
      </c>
      <c r="Q37" s="194" t="s">
        <v>128</v>
      </c>
      <c r="R37" s="78" t="s">
        <v>398</v>
      </c>
      <c r="S37" s="62" t="s">
        <v>321</v>
      </c>
      <c r="T37" s="62" t="s">
        <v>182</v>
      </c>
      <c r="U37" s="261" t="str">
        <f t="shared" si="1"/>
        <v>0.023</v>
      </c>
      <c r="V37" s="262"/>
      <c r="W37" s="263" t="str">
        <f t="shared" si="2"/>
        <v>0.009</v>
      </c>
      <c r="X37" s="262"/>
      <c r="Y37" s="263" t="str">
        <f t="shared" si="3"/>
        <v>0.016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3.0000000000000001E-3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7.0000000000000001E-3</v>
      </c>
      <c r="J39" s="192" t="s">
        <v>128</v>
      </c>
      <c r="K39" s="192" t="s">
        <v>128</v>
      </c>
      <c r="L39" s="192">
        <v>8.9999999999999993E-3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321</v>
      </c>
      <c r="S39" s="62" t="s">
        <v>318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0.04</v>
      </c>
      <c r="K43" s="188">
        <v>0.04</v>
      </c>
      <c r="L43" s="187">
        <v>0.02</v>
      </c>
      <c r="M43" s="187">
        <v>0.02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10.8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382</v>
      </c>
      <c r="S46" s="62" t="s">
        <v>382</v>
      </c>
      <c r="T46" s="62" t="s">
        <v>382</v>
      </c>
      <c r="U46" s="261" t="str">
        <f t="shared" si="1"/>
        <v>10.8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11.4</v>
      </c>
      <c r="G48" s="175">
        <v>16.2</v>
      </c>
      <c r="H48" s="176">
        <v>17.7</v>
      </c>
      <c r="I48" s="176">
        <v>12.7</v>
      </c>
      <c r="J48" s="176">
        <v>13.8</v>
      </c>
      <c r="K48" s="176">
        <v>15.7</v>
      </c>
      <c r="L48" s="177">
        <v>15.1</v>
      </c>
      <c r="M48" s="177">
        <v>15.9</v>
      </c>
      <c r="N48" s="177">
        <v>15.1</v>
      </c>
      <c r="O48" s="177">
        <v>21.9</v>
      </c>
      <c r="P48" s="177">
        <v>25.3</v>
      </c>
      <c r="Q48" s="178">
        <v>19.3</v>
      </c>
      <c r="R48" s="78" t="s">
        <v>309</v>
      </c>
      <c r="S48" s="62" t="s">
        <v>399</v>
      </c>
      <c r="T48" s="62" t="s">
        <v>400</v>
      </c>
      <c r="U48" s="261" t="str">
        <f t="shared" si="1"/>
        <v>25.3</v>
      </c>
      <c r="V48" s="262"/>
      <c r="W48" s="263" t="str">
        <f t="shared" si="2"/>
        <v>11.4</v>
      </c>
      <c r="X48" s="262"/>
      <c r="Y48" s="263" t="str">
        <f t="shared" si="3"/>
        <v>16.7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22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401</v>
      </c>
      <c r="S49" s="62" t="s">
        <v>401</v>
      </c>
      <c r="T49" s="62" t="s">
        <v>401</v>
      </c>
      <c r="U49" s="261" t="str">
        <f t="shared" si="1"/>
        <v>22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65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402</v>
      </c>
      <c r="S50" s="62" t="s">
        <v>402</v>
      </c>
      <c r="T50" s="62" t="s">
        <v>402</v>
      </c>
      <c r="U50" s="261" t="str">
        <f t="shared" si="1"/>
        <v>65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0.7</v>
      </c>
      <c r="I56" s="176">
        <v>0.4</v>
      </c>
      <c r="J56" s="176">
        <v>0.5</v>
      </c>
      <c r="K56" s="176">
        <v>0.5</v>
      </c>
      <c r="L56" s="177">
        <v>0.6</v>
      </c>
      <c r="M56" s="177">
        <v>0.6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370</v>
      </c>
      <c r="S56" s="62" t="s">
        <v>280</v>
      </c>
      <c r="T56" s="62" t="s">
        <v>281</v>
      </c>
      <c r="U56" s="261" t="str">
        <f t="shared" si="1"/>
        <v>0.7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7.5</v>
      </c>
      <c r="H57" s="176">
        <v>7.6</v>
      </c>
      <c r="I57" s="176">
        <v>7.5</v>
      </c>
      <c r="J57" s="176">
        <v>7.6</v>
      </c>
      <c r="K57" s="176">
        <v>7.6</v>
      </c>
      <c r="L57" s="177">
        <v>7.5</v>
      </c>
      <c r="M57" s="177">
        <v>7.5</v>
      </c>
      <c r="N57" s="177">
        <v>7.4</v>
      </c>
      <c r="O57" s="177">
        <v>7.4</v>
      </c>
      <c r="P57" s="177">
        <v>7.4</v>
      </c>
      <c r="Q57" s="178">
        <v>7.4</v>
      </c>
      <c r="R57" s="78" t="s">
        <v>332</v>
      </c>
      <c r="S57" s="62" t="s">
        <v>202</v>
      </c>
      <c r="T57" s="62" t="s">
        <v>334</v>
      </c>
      <c r="U57" s="261" t="str">
        <f t="shared" si="1"/>
        <v>7.6</v>
      </c>
      <c r="V57" s="262"/>
      <c r="W57" s="263" t="str">
        <f t="shared" si="2"/>
        <v>7.2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2E-3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317</v>
      </c>
      <c r="S78" s="67" t="s">
        <v>317</v>
      </c>
      <c r="T78" s="67" t="s">
        <v>317</v>
      </c>
      <c r="U78" s="261" t="str">
        <f t="shared" si="4"/>
        <v>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0.3</v>
      </c>
      <c r="H80" s="177">
        <v>0.4</v>
      </c>
      <c r="I80" s="177">
        <v>0.4</v>
      </c>
      <c r="J80" s="177">
        <v>0.3</v>
      </c>
      <c r="K80" s="177">
        <v>0.4</v>
      </c>
      <c r="L80" s="177">
        <v>0.4</v>
      </c>
      <c r="M80" s="177">
        <v>0.4</v>
      </c>
      <c r="N80" s="177">
        <v>0.4</v>
      </c>
      <c r="O80" s="177">
        <v>0.4</v>
      </c>
      <c r="P80" s="177">
        <v>0.4</v>
      </c>
      <c r="Q80" s="215">
        <v>0.2</v>
      </c>
      <c r="R80" s="78" t="s">
        <v>314</v>
      </c>
      <c r="S80" s="67" t="s">
        <v>284</v>
      </c>
      <c r="T80" s="67" t="s">
        <v>314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22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401</v>
      </c>
      <c r="S81" s="67" t="s">
        <v>401</v>
      </c>
      <c r="T81" s="67" t="s">
        <v>401</v>
      </c>
      <c r="U81" s="261" t="str">
        <f>U49</f>
        <v>22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198</v>
      </c>
      <c r="S83" s="67" t="s">
        <v>198</v>
      </c>
      <c r="T83" s="67" t="s">
        <v>198</v>
      </c>
      <c r="U83" s="261" t="str">
        <f t="shared" si="4"/>
        <v>0.8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65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402</v>
      </c>
      <c r="S88" s="67" t="s">
        <v>402</v>
      </c>
      <c r="T88" s="67" t="s">
        <v>402</v>
      </c>
      <c r="U88" s="261" t="str">
        <f>U50</f>
        <v>65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7.5</v>
      </c>
      <c r="H90" s="176">
        <v>7.6</v>
      </c>
      <c r="I90" s="176">
        <v>7.5</v>
      </c>
      <c r="J90" s="176">
        <v>7.6</v>
      </c>
      <c r="K90" s="176">
        <v>7.6</v>
      </c>
      <c r="L90" s="177">
        <v>7.5</v>
      </c>
      <c r="M90" s="177">
        <v>7.5</v>
      </c>
      <c r="N90" s="177">
        <v>7.4</v>
      </c>
      <c r="O90" s="177">
        <v>7.4</v>
      </c>
      <c r="P90" s="177">
        <v>7.4</v>
      </c>
      <c r="Q90" s="215">
        <v>7.4</v>
      </c>
      <c r="R90" s="78" t="s">
        <v>332</v>
      </c>
      <c r="S90" s="67" t="s">
        <v>202</v>
      </c>
      <c r="T90" s="67" t="s">
        <v>334</v>
      </c>
      <c r="U90" s="261" t="str">
        <f>U57</f>
        <v>7.6</v>
      </c>
      <c r="V90" s="262"/>
      <c r="W90" s="263" t="str">
        <f>W57</f>
        <v>7.2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-1.9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403</v>
      </c>
      <c r="S91" s="67" t="s">
        <v>403</v>
      </c>
      <c r="T91" s="67" t="s">
        <v>403</v>
      </c>
      <c r="U91" s="261" t="str">
        <f t="shared" si="4"/>
        <v>-1.9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0.04</v>
      </c>
      <c r="K94" s="229">
        <v>0.04</v>
      </c>
      <c r="L94" s="230">
        <v>0.02</v>
      </c>
      <c r="M94" s="230">
        <v>0.02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1.7999999999999999E-2</v>
      </c>
      <c r="G100" s="191">
        <v>3.6999999999999998E-2</v>
      </c>
      <c r="H100" s="193">
        <v>5.6000000000000001E-2</v>
      </c>
      <c r="I100" s="193">
        <v>3.2000000000000001E-2</v>
      </c>
      <c r="J100" s="193">
        <v>3.7999999999999999E-2</v>
      </c>
      <c r="K100" s="193">
        <v>3.9E-2</v>
      </c>
      <c r="L100" s="192">
        <v>4.5999999999999999E-2</v>
      </c>
      <c r="M100" s="192">
        <v>0.05</v>
      </c>
      <c r="N100" s="192">
        <v>4.7E-2</v>
      </c>
      <c r="O100" s="192">
        <v>4.2000000000000003E-2</v>
      </c>
      <c r="P100" s="192">
        <v>0.04</v>
      </c>
      <c r="Q100" s="219">
        <v>3.6999999999999998E-2</v>
      </c>
      <c r="R100" s="78" t="s">
        <v>404</v>
      </c>
      <c r="S100" s="67" t="s">
        <v>258</v>
      </c>
      <c r="T100" s="67" t="s">
        <v>405</v>
      </c>
      <c r="U100" s="261" t="str">
        <f t="shared" si="4"/>
        <v>0.056</v>
      </c>
      <c r="V100" s="262"/>
      <c r="W100" s="263" t="str">
        <f t="shared" si="8"/>
        <v>0.018</v>
      </c>
      <c r="X100" s="262"/>
      <c r="Y100" s="263" t="str">
        <f t="shared" si="9"/>
        <v>0.040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14.8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263</v>
      </c>
      <c r="S105" s="67" t="s">
        <v>263</v>
      </c>
      <c r="T105" s="67" t="s">
        <v>263</v>
      </c>
      <c r="U105" s="261" t="str">
        <f t="shared" si="4"/>
        <v>14.8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7.1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362</v>
      </c>
      <c r="S106" s="67" t="s">
        <v>362</v>
      </c>
      <c r="T106" s="67" t="s">
        <v>362</v>
      </c>
      <c r="U106" s="261" t="str">
        <f t="shared" si="4"/>
        <v>7.1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13.5</v>
      </c>
      <c r="G107" s="175">
        <v>13.5</v>
      </c>
      <c r="H107" s="176">
        <v>18</v>
      </c>
      <c r="I107" s="176">
        <v>17</v>
      </c>
      <c r="J107" s="176">
        <v>17.5</v>
      </c>
      <c r="K107" s="176">
        <v>20</v>
      </c>
      <c r="L107" s="177">
        <v>20.5</v>
      </c>
      <c r="M107" s="177">
        <v>21</v>
      </c>
      <c r="N107" s="177">
        <v>14.5</v>
      </c>
      <c r="O107" s="177">
        <v>19.5</v>
      </c>
      <c r="P107" s="177">
        <v>15.5</v>
      </c>
      <c r="Q107" s="215">
        <v>16</v>
      </c>
      <c r="R107" s="78" t="s">
        <v>298</v>
      </c>
      <c r="S107" s="67" t="s">
        <v>368</v>
      </c>
      <c r="T107" s="67" t="s">
        <v>406</v>
      </c>
      <c r="U107" s="261" t="str">
        <f t="shared" si="4"/>
        <v>21.0</v>
      </c>
      <c r="V107" s="262"/>
      <c r="W107" s="263" t="str">
        <f t="shared" si="5"/>
        <v>13.5</v>
      </c>
      <c r="X107" s="262"/>
      <c r="Y107" s="263" t="str">
        <f t="shared" si="6"/>
        <v>17.2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0.9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330</v>
      </c>
      <c r="S109" s="67" t="s">
        <v>330</v>
      </c>
      <c r="T109" s="67" t="s">
        <v>330</v>
      </c>
      <c r="U109" s="261" t="str">
        <f t="shared" si="4"/>
        <v>0.9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93</v>
      </c>
      <c r="G110" s="164">
        <v>122</v>
      </c>
      <c r="H110" s="165">
        <v>137</v>
      </c>
      <c r="I110" s="165">
        <v>104</v>
      </c>
      <c r="J110" s="165">
        <v>113</v>
      </c>
      <c r="K110" s="165">
        <v>132</v>
      </c>
      <c r="L110" s="166">
        <v>128</v>
      </c>
      <c r="M110" s="166">
        <v>137</v>
      </c>
      <c r="N110" s="166">
        <v>113</v>
      </c>
      <c r="O110" s="166">
        <v>154</v>
      </c>
      <c r="P110" s="166">
        <v>161</v>
      </c>
      <c r="Q110" s="172">
        <v>135</v>
      </c>
      <c r="R110" s="78" t="s">
        <v>407</v>
      </c>
      <c r="S110" s="67" t="s">
        <v>408</v>
      </c>
      <c r="T110" s="67" t="s">
        <v>409</v>
      </c>
      <c r="U110" s="261" t="str">
        <f t="shared" si="4"/>
        <v>161</v>
      </c>
      <c r="V110" s="262"/>
      <c r="W110" s="263" t="str">
        <f t="shared" si="5"/>
        <v>93</v>
      </c>
      <c r="X110" s="262"/>
      <c r="Y110" s="263" t="str">
        <f t="shared" si="6"/>
        <v>127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410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0.41111111111111115</v>
      </c>
      <c r="G4" s="53">
        <v>0.41666666666666669</v>
      </c>
      <c r="H4" s="34">
        <v>0.41319444444444442</v>
      </c>
      <c r="I4" s="34">
        <v>0.4069444444444445</v>
      </c>
      <c r="J4" s="34">
        <v>0.41805555555555557</v>
      </c>
      <c r="K4" s="34">
        <v>0.41666666666666669</v>
      </c>
      <c r="L4" s="139">
        <v>0.41319444444444442</v>
      </c>
      <c r="M4" s="139">
        <v>0.4152777777777778</v>
      </c>
      <c r="N4" s="139">
        <v>0.41666666666666669</v>
      </c>
      <c r="O4" s="139">
        <v>0.40625</v>
      </c>
      <c r="P4" s="139">
        <v>0.43472222222222223</v>
      </c>
      <c r="Q4" s="140">
        <v>0.4152777777777778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19</v>
      </c>
      <c r="G7" s="246">
        <v>21.5</v>
      </c>
      <c r="H7" s="247">
        <v>26</v>
      </c>
      <c r="I7" s="247">
        <v>27.8</v>
      </c>
      <c r="J7" s="247">
        <v>30.8</v>
      </c>
      <c r="K7" s="247">
        <v>31</v>
      </c>
      <c r="L7" s="248">
        <v>17.5</v>
      </c>
      <c r="M7" s="248">
        <v>10</v>
      </c>
      <c r="N7" s="248">
        <v>8.5</v>
      </c>
      <c r="O7" s="248">
        <v>1</v>
      </c>
      <c r="P7" s="248">
        <v>-1</v>
      </c>
      <c r="Q7" s="250">
        <v>4.5</v>
      </c>
      <c r="R7" s="78" t="s">
        <v>393</v>
      </c>
      <c r="S7" s="62" t="s">
        <v>394</v>
      </c>
      <c r="T7" s="62" t="s">
        <v>411</v>
      </c>
      <c r="U7" s="261" t="str">
        <f>R7</f>
        <v>31.0</v>
      </c>
      <c r="V7" s="262"/>
      <c r="W7" s="263" t="str">
        <f>IF(R7=S7,"-",S7)</f>
        <v>-1.0</v>
      </c>
      <c r="X7" s="262"/>
      <c r="Y7" s="263" t="str">
        <f>IF(R7=T7,"-",T7)</f>
        <v>16.4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14.5</v>
      </c>
      <c r="G8" s="252">
        <v>17.3</v>
      </c>
      <c r="H8" s="253">
        <v>20.8</v>
      </c>
      <c r="I8" s="253">
        <v>25.5</v>
      </c>
      <c r="J8" s="253">
        <v>28</v>
      </c>
      <c r="K8" s="253">
        <v>27.5</v>
      </c>
      <c r="L8" s="254">
        <v>20.100000000000001</v>
      </c>
      <c r="M8" s="254">
        <v>15</v>
      </c>
      <c r="N8" s="254">
        <v>8.1999999999999993</v>
      </c>
      <c r="O8" s="254">
        <v>5</v>
      </c>
      <c r="P8" s="254">
        <v>2</v>
      </c>
      <c r="Q8" s="255">
        <v>5.5</v>
      </c>
      <c r="R8" s="79" t="s">
        <v>412</v>
      </c>
      <c r="S8" s="63" t="s">
        <v>252</v>
      </c>
      <c r="T8" s="63" t="s">
        <v>378</v>
      </c>
      <c r="U8" s="264" t="str">
        <f>R8</f>
        <v>28.0</v>
      </c>
      <c r="V8" s="265"/>
      <c r="W8" s="266" t="str">
        <f>IF(R8=S8,"-",S8)</f>
        <v>2.0</v>
      </c>
      <c r="X8" s="265"/>
      <c r="Y8" s="266" t="str">
        <f>IF(R8=T8,"-",T8)</f>
        <v>15.8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151</v>
      </c>
      <c r="G9" s="54" t="s">
        <v>147</v>
      </c>
      <c r="H9" s="45" t="s">
        <v>152</v>
      </c>
      <c r="I9" s="45" t="s">
        <v>147</v>
      </c>
      <c r="J9" s="45" t="s">
        <v>149</v>
      </c>
      <c r="K9" s="45" t="s">
        <v>148</v>
      </c>
      <c r="L9" s="143" t="s">
        <v>145</v>
      </c>
      <c r="M9" s="143" t="s">
        <v>151</v>
      </c>
      <c r="N9" s="143" t="s">
        <v>148</v>
      </c>
      <c r="O9" s="143" t="s">
        <v>152</v>
      </c>
      <c r="P9" s="143" t="s">
        <v>153</v>
      </c>
      <c r="Q9" s="144" t="s">
        <v>145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7.0000000000000001E-3</v>
      </c>
      <c r="J33" s="192" t="s">
        <v>128</v>
      </c>
      <c r="K33" s="192" t="s">
        <v>128</v>
      </c>
      <c r="L33" s="192">
        <v>0.01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379</v>
      </c>
      <c r="S33" s="62" t="s">
        <v>317</v>
      </c>
      <c r="T33" s="62" t="s">
        <v>316</v>
      </c>
      <c r="U33" s="261" t="str">
        <f t="shared" si="1"/>
        <v>0.010</v>
      </c>
      <c r="V33" s="262"/>
      <c r="W33" s="263" t="str">
        <f t="shared" si="2"/>
        <v>0.002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5.0000000000000001E-3</v>
      </c>
      <c r="P35" s="192" t="s">
        <v>128</v>
      </c>
      <c r="Q35" s="194" t="s">
        <v>128</v>
      </c>
      <c r="R35" s="78" t="s">
        <v>257</v>
      </c>
      <c r="S35" s="62" t="s">
        <v>164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0.004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0.01</v>
      </c>
      <c r="G37" s="207" t="s">
        <v>128</v>
      </c>
      <c r="H37" s="192" t="s">
        <v>128</v>
      </c>
      <c r="I37" s="192">
        <v>1.9E-2</v>
      </c>
      <c r="J37" s="192" t="s">
        <v>128</v>
      </c>
      <c r="K37" s="192" t="s">
        <v>128</v>
      </c>
      <c r="L37" s="192">
        <v>2.7E-2</v>
      </c>
      <c r="M37" s="192" t="s">
        <v>128</v>
      </c>
      <c r="N37" s="192" t="s">
        <v>128</v>
      </c>
      <c r="O37" s="192">
        <v>1.0999999999999999E-2</v>
      </c>
      <c r="P37" s="192" t="s">
        <v>128</v>
      </c>
      <c r="Q37" s="194" t="s">
        <v>128</v>
      </c>
      <c r="R37" s="78" t="s">
        <v>380</v>
      </c>
      <c r="S37" s="62" t="s">
        <v>379</v>
      </c>
      <c r="T37" s="62" t="s">
        <v>413</v>
      </c>
      <c r="U37" s="261" t="str">
        <f t="shared" si="1"/>
        <v>0.027</v>
      </c>
      <c r="V37" s="262"/>
      <c r="W37" s="263" t="str">
        <f t="shared" si="2"/>
        <v>0.010</v>
      </c>
      <c r="X37" s="262"/>
      <c r="Y37" s="263" t="str">
        <f t="shared" si="3"/>
        <v>0.017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3.0000000000000001E-3</v>
      </c>
      <c r="J38" s="192" t="s">
        <v>128</v>
      </c>
      <c r="K38" s="192" t="s">
        <v>128</v>
      </c>
      <c r="L38" s="192">
        <v>5.0000000000000001E-3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316</v>
      </c>
      <c r="S38" s="62" t="s">
        <v>162</v>
      </c>
      <c r="T38" s="62" t="s">
        <v>317</v>
      </c>
      <c r="U38" s="261" t="str">
        <f t="shared" si="1"/>
        <v>0.005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7.0000000000000001E-3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4.0000000000000001E-3</v>
      </c>
      <c r="P39" s="192" t="s">
        <v>128</v>
      </c>
      <c r="Q39" s="194" t="s">
        <v>128</v>
      </c>
      <c r="R39" s="78" t="s">
        <v>379</v>
      </c>
      <c r="S39" s="62" t="s">
        <v>164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0.004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0.03</v>
      </c>
      <c r="H43" s="188">
        <v>0.03</v>
      </c>
      <c r="I43" s="188">
        <v>0.03</v>
      </c>
      <c r="J43" s="188">
        <v>0.03</v>
      </c>
      <c r="K43" s="188">
        <v>0.04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10.7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414</v>
      </c>
      <c r="S46" s="62" t="s">
        <v>414</v>
      </c>
      <c r="T46" s="62" t="s">
        <v>414</v>
      </c>
      <c r="U46" s="261" t="str">
        <f t="shared" si="1"/>
        <v>10.7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11.1</v>
      </c>
      <c r="G48" s="175">
        <v>16.100000000000001</v>
      </c>
      <c r="H48" s="176">
        <v>17.7</v>
      </c>
      <c r="I48" s="176">
        <v>12.5</v>
      </c>
      <c r="J48" s="176">
        <v>13.1</v>
      </c>
      <c r="K48" s="176">
        <v>15.2</v>
      </c>
      <c r="L48" s="177">
        <v>14.9</v>
      </c>
      <c r="M48" s="177">
        <v>16</v>
      </c>
      <c r="N48" s="177">
        <v>15.2</v>
      </c>
      <c r="O48" s="177">
        <v>20.399999999999999</v>
      </c>
      <c r="P48" s="177">
        <v>26.3</v>
      </c>
      <c r="Q48" s="178">
        <v>20</v>
      </c>
      <c r="R48" s="78" t="s">
        <v>415</v>
      </c>
      <c r="S48" s="62" t="s">
        <v>327</v>
      </c>
      <c r="T48" s="62" t="s">
        <v>301</v>
      </c>
      <c r="U48" s="261" t="str">
        <f t="shared" si="1"/>
        <v>26.3</v>
      </c>
      <c r="V48" s="262"/>
      <c r="W48" s="263" t="str">
        <f t="shared" si="2"/>
        <v>11.1</v>
      </c>
      <c r="X48" s="262"/>
      <c r="Y48" s="263" t="str">
        <f t="shared" si="3"/>
        <v>16.5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21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416</v>
      </c>
      <c r="S49" s="62" t="s">
        <v>416</v>
      </c>
      <c r="T49" s="62" t="s">
        <v>416</v>
      </c>
      <c r="U49" s="261" t="str">
        <f t="shared" si="1"/>
        <v>21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61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417</v>
      </c>
      <c r="S50" s="62" t="s">
        <v>417</v>
      </c>
      <c r="T50" s="62" t="s">
        <v>417</v>
      </c>
      <c r="U50" s="261" t="str">
        <f t="shared" si="1"/>
        <v>61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0.6</v>
      </c>
      <c r="H56" s="176">
        <v>0.7</v>
      </c>
      <c r="I56" s="176">
        <v>0.4</v>
      </c>
      <c r="J56" s="176">
        <v>0.4</v>
      </c>
      <c r="K56" s="176">
        <v>0.5</v>
      </c>
      <c r="L56" s="177">
        <v>0.6</v>
      </c>
      <c r="M56" s="177">
        <v>0.6</v>
      </c>
      <c r="N56" s="177">
        <v>0.7</v>
      </c>
      <c r="O56" s="177">
        <v>0.5</v>
      </c>
      <c r="P56" s="177">
        <v>0.5</v>
      </c>
      <c r="Q56" s="178">
        <v>0.5</v>
      </c>
      <c r="R56" s="78" t="s">
        <v>370</v>
      </c>
      <c r="S56" s="62" t="s">
        <v>331</v>
      </c>
      <c r="T56" s="62" t="s">
        <v>281</v>
      </c>
      <c r="U56" s="261" t="str">
        <f t="shared" si="1"/>
        <v>0.7</v>
      </c>
      <c r="V56" s="262"/>
      <c r="W56" s="263" t="str">
        <f t="shared" si="2"/>
        <v>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7.5</v>
      </c>
      <c r="H57" s="176">
        <v>7.5</v>
      </c>
      <c r="I57" s="176">
        <v>7.5</v>
      </c>
      <c r="J57" s="176">
        <v>7.6</v>
      </c>
      <c r="K57" s="176">
        <v>7.6</v>
      </c>
      <c r="L57" s="177">
        <v>7.5</v>
      </c>
      <c r="M57" s="177">
        <v>7.4</v>
      </c>
      <c r="N57" s="177">
        <v>7.4</v>
      </c>
      <c r="O57" s="177">
        <v>7.5</v>
      </c>
      <c r="P57" s="177">
        <v>7.4</v>
      </c>
      <c r="Q57" s="178">
        <v>7.4</v>
      </c>
      <c r="R57" s="78" t="s">
        <v>332</v>
      </c>
      <c r="S57" s="62" t="s">
        <v>202</v>
      </c>
      <c r="T57" s="62" t="s">
        <v>334</v>
      </c>
      <c r="U57" s="261" t="str">
        <f t="shared" si="1"/>
        <v>7.6</v>
      </c>
      <c r="V57" s="262"/>
      <c r="W57" s="263" t="str">
        <f t="shared" si="2"/>
        <v>7.2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0.3</v>
      </c>
      <c r="H80" s="177">
        <v>0.2</v>
      </c>
      <c r="I80" s="177">
        <v>0.5</v>
      </c>
      <c r="J80" s="177">
        <v>0.4</v>
      </c>
      <c r="K80" s="177">
        <v>0.4</v>
      </c>
      <c r="L80" s="177">
        <v>0.2</v>
      </c>
      <c r="M80" s="177">
        <v>0.3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281</v>
      </c>
      <c r="S80" s="67" t="s">
        <v>284</v>
      </c>
      <c r="T80" s="67" t="s">
        <v>314</v>
      </c>
      <c r="U80" s="261" t="str">
        <f t="shared" si="4"/>
        <v>0.5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21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416</v>
      </c>
      <c r="S81" s="67" t="s">
        <v>416</v>
      </c>
      <c r="T81" s="67" t="s">
        <v>416</v>
      </c>
      <c r="U81" s="261" t="str">
        <f>U49</f>
        <v>21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198</v>
      </c>
      <c r="S83" s="67" t="s">
        <v>198</v>
      </c>
      <c r="T83" s="67" t="s">
        <v>198</v>
      </c>
      <c r="U83" s="261" t="str">
        <f t="shared" si="4"/>
        <v>0.8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61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417</v>
      </c>
      <c r="S88" s="67" t="s">
        <v>417</v>
      </c>
      <c r="T88" s="67" t="s">
        <v>417</v>
      </c>
      <c r="U88" s="261" t="str">
        <f>U50</f>
        <v>61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7.5</v>
      </c>
      <c r="H90" s="176">
        <v>7.5</v>
      </c>
      <c r="I90" s="176">
        <v>7.5</v>
      </c>
      <c r="J90" s="176">
        <v>7.6</v>
      </c>
      <c r="K90" s="176">
        <v>7.6</v>
      </c>
      <c r="L90" s="177">
        <v>7.5</v>
      </c>
      <c r="M90" s="177">
        <v>7.4</v>
      </c>
      <c r="N90" s="177">
        <v>7.4</v>
      </c>
      <c r="O90" s="177">
        <v>7.5</v>
      </c>
      <c r="P90" s="177">
        <v>7.4</v>
      </c>
      <c r="Q90" s="215">
        <v>7.4</v>
      </c>
      <c r="R90" s="78" t="s">
        <v>332</v>
      </c>
      <c r="S90" s="67" t="s">
        <v>202</v>
      </c>
      <c r="T90" s="67" t="s">
        <v>334</v>
      </c>
      <c r="U90" s="261" t="str">
        <f>U57</f>
        <v>7.6</v>
      </c>
      <c r="V90" s="262"/>
      <c r="W90" s="263" t="str">
        <f>W57</f>
        <v>7.2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-1.9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403</v>
      </c>
      <c r="S91" s="67" t="s">
        <v>403</v>
      </c>
      <c r="T91" s="67" t="s">
        <v>403</v>
      </c>
      <c r="U91" s="261" t="str">
        <f t="shared" si="4"/>
        <v>-1.9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0.03</v>
      </c>
      <c r="H94" s="229">
        <v>0.03</v>
      </c>
      <c r="I94" s="229">
        <v>0.03</v>
      </c>
      <c r="J94" s="229">
        <v>0.03</v>
      </c>
      <c r="K94" s="229">
        <v>0.04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2.1000000000000001E-2</v>
      </c>
      <c r="G100" s="191">
        <v>4.4999999999999998E-2</v>
      </c>
      <c r="H100" s="193">
        <v>5.6000000000000001E-2</v>
      </c>
      <c r="I100" s="193">
        <v>3.7999999999999999E-2</v>
      </c>
      <c r="J100" s="193">
        <v>3.4000000000000002E-2</v>
      </c>
      <c r="K100" s="193">
        <v>3.9E-2</v>
      </c>
      <c r="L100" s="192">
        <v>5.0999999999999997E-2</v>
      </c>
      <c r="M100" s="192">
        <v>5.3999999999999999E-2</v>
      </c>
      <c r="N100" s="192">
        <v>5.5E-2</v>
      </c>
      <c r="O100" s="192">
        <v>4.1000000000000002E-2</v>
      </c>
      <c r="P100" s="192">
        <v>4.1000000000000002E-2</v>
      </c>
      <c r="Q100" s="219">
        <v>3.6999999999999998E-2</v>
      </c>
      <c r="R100" s="78" t="s">
        <v>404</v>
      </c>
      <c r="S100" s="67" t="s">
        <v>353</v>
      </c>
      <c r="T100" s="67" t="s">
        <v>418</v>
      </c>
      <c r="U100" s="261" t="str">
        <f t="shared" si="4"/>
        <v>0.056</v>
      </c>
      <c r="V100" s="262"/>
      <c r="W100" s="263" t="str">
        <f t="shared" si="8"/>
        <v>0.021</v>
      </c>
      <c r="X100" s="262"/>
      <c r="Y100" s="263" t="str">
        <f t="shared" si="9"/>
        <v>0.043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13.9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419</v>
      </c>
      <c r="S105" s="67" t="s">
        <v>419</v>
      </c>
      <c r="T105" s="67" t="s">
        <v>419</v>
      </c>
      <c r="U105" s="261" t="str">
        <f t="shared" si="4"/>
        <v>13.9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6.9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420</v>
      </c>
      <c r="S106" s="67" t="s">
        <v>420</v>
      </c>
      <c r="T106" s="67" t="s">
        <v>420</v>
      </c>
      <c r="U106" s="261" t="str">
        <f t="shared" si="4"/>
        <v>6.9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13.5</v>
      </c>
      <c r="H107" s="176">
        <v>18</v>
      </c>
      <c r="I107" s="176">
        <v>16</v>
      </c>
      <c r="J107" s="176">
        <v>17.5</v>
      </c>
      <c r="K107" s="176">
        <v>19</v>
      </c>
      <c r="L107" s="177">
        <v>20</v>
      </c>
      <c r="M107" s="177">
        <v>20</v>
      </c>
      <c r="N107" s="177">
        <v>13.5</v>
      </c>
      <c r="O107" s="177">
        <v>19.5</v>
      </c>
      <c r="P107" s="177">
        <v>16</v>
      </c>
      <c r="Q107" s="215">
        <v>15</v>
      </c>
      <c r="R107" s="78" t="s">
        <v>421</v>
      </c>
      <c r="S107" s="67" t="s">
        <v>186</v>
      </c>
      <c r="T107" s="67" t="s">
        <v>369</v>
      </c>
      <c r="U107" s="261" t="str">
        <f t="shared" si="4"/>
        <v>20.0</v>
      </c>
      <c r="V107" s="262"/>
      <c r="W107" s="263" t="str">
        <f t="shared" si="5"/>
        <v>13.0</v>
      </c>
      <c r="X107" s="262"/>
      <c r="Y107" s="263" t="str">
        <f t="shared" si="6"/>
        <v>16.8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0.9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330</v>
      </c>
      <c r="S109" s="67" t="s">
        <v>330</v>
      </c>
      <c r="T109" s="67" t="s">
        <v>330</v>
      </c>
      <c r="U109" s="261" t="str">
        <f t="shared" si="4"/>
        <v>0.9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91</v>
      </c>
      <c r="G110" s="164">
        <v>122</v>
      </c>
      <c r="H110" s="165">
        <v>138</v>
      </c>
      <c r="I110" s="165">
        <v>103</v>
      </c>
      <c r="J110" s="165">
        <v>114</v>
      </c>
      <c r="K110" s="165">
        <v>132</v>
      </c>
      <c r="L110" s="166">
        <v>127</v>
      </c>
      <c r="M110" s="166">
        <v>139</v>
      </c>
      <c r="N110" s="166">
        <v>113</v>
      </c>
      <c r="O110" s="166">
        <v>152</v>
      </c>
      <c r="P110" s="166">
        <v>166</v>
      </c>
      <c r="Q110" s="172">
        <v>134</v>
      </c>
      <c r="R110" s="78" t="s">
        <v>422</v>
      </c>
      <c r="S110" s="67" t="s">
        <v>423</v>
      </c>
      <c r="T110" s="67" t="s">
        <v>424</v>
      </c>
      <c r="U110" s="261" t="str">
        <f t="shared" si="4"/>
        <v>166</v>
      </c>
      <c r="V110" s="262"/>
      <c r="W110" s="263" t="str">
        <f t="shared" si="5"/>
        <v>91</v>
      </c>
      <c r="X110" s="262"/>
      <c r="Y110" s="263" t="str">
        <f t="shared" si="6"/>
        <v>128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425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0.3756944444444445</v>
      </c>
      <c r="G4" s="53">
        <v>0.3743055555555555</v>
      </c>
      <c r="H4" s="34">
        <v>0.37152777777777773</v>
      </c>
      <c r="I4" s="34">
        <v>0.375</v>
      </c>
      <c r="J4" s="34">
        <v>0.375</v>
      </c>
      <c r="K4" s="34">
        <v>0.3756944444444445</v>
      </c>
      <c r="L4" s="139">
        <v>0.37361111111111112</v>
      </c>
      <c r="M4" s="139">
        <v>0.37291666666666662</v>
      </c>
      <c r="N4" s="139">
        <v>0.37777777777777777</v>
      </c>
      <c r="O4" s="139">
        <v>0.36458333333333331</v>
      </c>
      <c r="P4" s="139">
        <v>0.38055555555555554</v>
      </c>
      <c r="Q4" s="140">
        <v>0.37152777777777773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21.5</v>
      </c>
      <c r="G7" s="246">
        <v>19.5</v>
      </c>
      <c r="H7" s="247">
        <v>28</v>
      </c>
      <c r="I7" s="247">
        <v>29</v>
      </c>
      <c r="J7" s="247">
        <v>28.2</v>
      </c>
      <c r="K7" s="247">
        <v>26</v>
      </c>
      <c r="L7" s="248">
        <v>25.5</v>
      </c>
      <c r="M7" s="248">
        <v>13.5</v>
      </c>
      <c r="N7" s="248">
        <v>8</v>
      </c>
      <c r="O7" s="248">
        <v>8.1999999999999993</v>
      </c>
      <c r="P7" s="248">
        <v>3.8</v>
      </c>
      <c r="Q7" s="250">
        <v>9.5</v>
      </c>
      <c r="R7" s="78" t="s">
        <v>426</v>
      </c>
      <c r="S7" s="62" t="s">
        <v>427</v>
      </c>
      <c r="T7" s="62" t="s">
        <v>428</v>
      </c>
      <c r="U7" s="261" t="str">
        <f>R7</f>
        <v>29.0</v>
      </c>
      <c r="V7" s="262"/>
      <c r="W7" s="263" t="str">
        <f>IF(R7=S7,"-",S7)</f>
        <v>3.8</v>
      </c>
      <c r="X7" s="262"/>
      <c r="Y7" s="263" t="str">
        <f>IF(R7=T7,"-",T7)</f>
        <v>18.4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11.6</v>
      </c>
      <c r="G8" s="252">
        <v>15.6</v>
      </c>
      <c r="H8" s="253">
        <v>22.5</v>
      </c>
      <c r="I8" s="253">
        <v>23.2</v>
      </c>
      <c r="J8" s="253">
        <v>25.4</v>
      </c>
      <c r="K8" s="253">
        <v>23.5</v>
      </c>
      <c r="L8" s="254">
        <v>20.5</v>
      </c>
      <c r="M8" s="254">
        <v>12.5</v>
      </c>
      <c r="N8" s="254">
        <v>5.5</v>
      </c>
      <c r="O8" s="254">
        <v>4.5999999999999996</v>
      </c>
      <c r="P8" s="254">
        <v>2.6</v>
      </c>
      <c r="Q8" s="255">
        <v>4.7</v>
      </c>
      <c r="R8" s="79" t="s">
        <v>429</v>
      </c>
      <c r="S8" s="63" t="s">
        <v>430</v>
      </c>
      <c r="T8" s="63" t="s">
        <v>144</v>
      </c>
      <c r="U8" s="264" t="str">
        <f>R8</f>
        <v>25.4</v>
      </c>
      <c r="V8" s="265"/>
      <c r="W8" s="266" t="str">
        <f>IF(R8=S8,"-",S8)</f>
        <v>2.6</v>
      </c>
      <c r="X8" s="265"/>
      <c r="Y8" s="266" t="str">
        <f>IF(R8=T8,"-",T8)</f>
        <v>14.4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149</v>
      </c>
      <c r="H9" s="45" t="s">
        <v>145</v>
      </c>
      <c r="I9" s="45" t="s">
        <v>149</v>
      </c>
      <c r="J9" s="45" t="s">
        <v>149</v>
      </c>
      <c r="K9" s="45" t="s">
        <v>148</v>
      </c>
      <c r="L9" s="143" t="s">
        <v>148</v>
      </c>
      <c r="M9" s="143" t="s">
        <v>151</v>
      </c>
      <c r="N9" s="143" t="s">
        <v>147</v>
      </c>
      <c r="O9" s="143" t="s">
        <v>145</v>
      </c>
      <c r="P9" s="143" t="s">
        <v>147</v>
      </c>
      <c r="Q9" s="144" t="s">
        <v>145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128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128</v>
      </c>
      <c r="M16" s="192" t="s">
        <v>128</v>
      </c>
      <c r="N16" s="192" t="s">
        <v>128</v>
      </c>
      <c r="O16" s="192" t="s">
        <v>128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1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0.01</v>
      </c>
      <c r="J33" s="192" t="s">
        <v>128</v>
      </c>
      <c r="K33" s="192" t="s">
        <v>128</v>
      </c>
      <c r="L33" s="192">
        <v>7.0000000000000001E-3</v>
      </c>
      <c r="M33" s="192" t="s">
        <v>128</v>
      </c>
      <c r="N33" s="192" t="s">
        <v>128</v>
      </c>
      <c r="O33" s="192">
        <v>1E-3</v>
      </c>
      <c r="P33" s="192" t="s">
        <v>128</v>
      </c>
      <c r="Q33" s="194" t="s">
        <v>128</v>
      </c>
      <c r="R33" s="78" t="s">
        <v>379</v>
      </c>
      <c r="S33" s="62" t="s">
        <v>319</v>
      </c>
      <c r="T33" s="62" t="s">
        <v>316</v>
      </c>
      <c r="U33" s="261" t="str">
        <f t="shared" si="1"/>
        <v>0.010</v>
      </c>
      <c r="V33" s="262"/>
      <c r="W33" s="263" t="str">
        <f t="shared" si="2"/>
        <v>0.001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>
        <v>5.0000000000000001E-3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316</v>
      </c>
      <c r="S34" s="62" t="s">
        <v>162</v>
      </c>
      <c r="T34" s="62" t="s">
        <v>317</v>
      </c>
      <c r="U34" s="261" t="str">
        <f t="shared" si="1"/>
        <v>0.005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3.0000000000000001E-3</v>
      </c>
      <c r="P35" s="192" t="s">
        <v>128</v>
      </c>
      <c r="Q35" s="194" t="s">
        <v>128</v>
      </c>
      <c r="R35" s="78" t="s">
        <v>257</v>
      </c>
      <c r="S35" s="62" t="s">
        <v>318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0.003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8.0000000000000002E-3</v>
      </c>
      <c r="G37" s="207" t="s">
        <v>128</v>
      </c>
      <c r="H37" s="192" t="s">
        <v>128</v>
      </c>
      <c r="I37" s="192">
        <v>2.5000000000000001E-2</v>
      </c>
      <c r="J37" s="192" t="s">
        <v>128</v>
      </c>
      <c r="K37" s="192" t="s">
        <v>128</v>
      </c>
      <c r="L37" s="192">
        <v>2.1999999999999999E-2</v>
      </c>
      <c r="M37" s="192" t="s">
        <v>128</v>
      </c>
      <c r="N37" s="192" t="s">
        <v>128</v>
      </c>
      <c r="O37" s="192">
        <v>6.0000000000000001E-3</v>
      </c>
      <c r="P37" s="192" t="s">
        <v>128</v>
      </c>
      <c r="Q37" s="194" t="s">
        <v>128</v>
      </c>
      <c r="R37" s="78" t="s">
        <v>307</v>
      </c>
      <c r="S37" s="62" t="s">
        <v>322</v>
      </c>
      <c r="T37" s="62" t="s">
        <v>320</v>
      </c>
      <c r="U37" s="261" t="str">
        <f t="shared" si="1"/>
        <v>0.025</v>
      </c>
      <c r="V37" s="262"/>
      <c r="W37" s="263" t="str">
        <f t="shared" si="2"/>
        <v>0.006</v>
      </c>
      <c r="X37" s="262"/>
      <c r="Y37" s="263" t="str">
        <f t="shared" si="3"/>
        <v>0.015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3.0000000000000001E-3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3.0000000000000001E-3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8.0000000000000002E-3</v>
      </c>
      <c r="M39" s="192" t="s">
        <v>128</v>
      </c>
      <c r="N39" s="192" t="s">
        <v>128</v>
      </c>
      <c r="O39" s="192">
        <v>2E-3</v>
      </c>
      <c r="P39" s="192" t="s">
        <v>128</v>
      </c>
      <c r="Q39" s="194" t="s">
        <v>128</v>
      </c>
      <c r="R39" s="78" t="s">
        <v>321</v>
      </c>
      <c r="S39" s="62" t="s">
        <v>317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0.002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0.03</v>
      </c>
      <c r="H43" s="188">
        <v>0.04</v>
      </c>
      <c r="I43" s="188">
        <v>0.03</v>
      </c>
      <c r="J43" s="188">
        <v>0.04</v>
      </c>
      <c r="K43" s="188">
        <v>0.03</v>
      </c>
      <c r="L43" s="187">
        <v>0.02</v>
      </c>
      <c r="M43" s="187">
        <v>0.02</v>
      </c>
      <c r="N43" s="187" t="s">
        <v>171</v>
      </c>
      <c r="O43" s="187" t="s">
        <v>171</v>
      </c>
      <c r="P43" s="187">
        <v>0.01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228</v>
      </c>
      <c r="S46" s="62" t="s">
        <v>228</v>
      </c>
      <c r="T46" s="62" t="s">
        <v>228</v>
      </c>
      <c r="U46" s="261" t="str">
        <f t="shared" si="1"/>
        <v>10.9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>
        <v>1E-3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11.6</v>
      </c>
      <c r="G48" s="175">
        <v>14.8</v>
      </c>
      <c r="H48" s="176">
        <v>19.399999999999999</v>
      </c>
      <c r="I48" s="176">
        <v>13.9</v>
      </c>
      <c r="J48" s="176">
        <v>14.3</v>
      </c>
      <c r="K48" s="176">
        <v>15.1</v>
      </c>
      <c r="L48" s="177">
        <v>14.3</v>
      </c>
      <c r="M48" s="177">
        <v>16.5</v>
      </c>
      <c r="N48" s="177">
        <v>15.7</v>
      </c>
      <c r="O48" s="177">
        <v>22.4</v>
      </c>
      <c r="P48" s="177">
        <v>22.7</v>
      </c>
      <c r="Q48" s="178">
        <v>20.100000000000001</v>
      </c>
      <c r="R48" s="78" t="s">
        <v>431</v>
      </c>
      <c r="S48" s="62" t="s">
        <v>432</v>
      </c>
      <c r="T48" s="62" t="s">
        <v>400</v>
      </c>
      <c r="U48" s="261" t="str">
        <f t="shared" si="1"/>
        <v>22.7</v>
      </c>
      <c r="V48" s="262"/>
      <c r="W48" s="263" t="str">
        <f t="shared" si="2"/>
        <v>11.6</v>
      </c>
      <c r="X48" s="262"/>
      <c r="Y48" s="263" t="str">
        <f t="shared" si="3"/>
        <v>16.7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25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433</v>
      </c>
      <c r="S49" s="62" t="s">
        <v>433</v>
      </c>
      <c r="T49" s="62" t="s">
        <v>433</v>
      </c>
      <c r="U49" s="261" t="str">
        <f t="shared" si="1"/>
        <v>25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75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346</v>
      </c>
      <c r="S50" s="62" t="s">
        <v>346</v>
      </c>
      <c r="T50" s="62" t="s">
        <v>346</v>
      </c>
      <c r="U50" s="261" t="str">
        <f t="shared" si="1"/>
        <v>75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1.9999999999999999E-6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0.4</v>
      </c>
      <c r="H56" s="176">
        <v>0.8</v>
      </c>
      <c r="I56" s="176">
        <v>0.6</v>
      </c>
      <c r="J56" s="176">
        <v>0.6</v>
      </c>
      <c r="K56" s="176">
        <v>0.7</v>
      </c>
      <c r="L56" s="177">
        <v>0.5</v>
      </c>
      <c r="M56" s="177">
        <v>0.4</v>
      </c>
      <c r="N56" s="177">
        <v>0.5</v>
      </c>
      <c r="O56" s="177">
        <v>0.4</v>
      </c>
      <c r="P56" s="177">
        <v>0.5</v>
      </c>
      <c r="Q56" s="178">
        <v>0.5</v>
      </c>
      <c r="R56" s="78" t="s">
        <v>198</v>
      </c>
      <c r="S56" s="62" t="s">
        <v>280</v>
      </c>
      <c r="T56" s="62" t="s">
        <v>281</v>
      </c>
      <c r="U56" s="261" t="str">
        <f t="shared" si="1"/>
        <v>0.8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7.5</v>
      </c>
      <c r="G57" s="175">
        <v>7.4</v>
      </c>
      <c r="H57" s="176">
        <v>7.5</v>
      </c>
      <c r="I57" s="176">
        <v>7.5</v>
      </c>
      <c r="J57" s="176">
        <v>7.5</v>
      </c>
      <c r="K57" s="176">
        <v>7.5</v>
      </c>
      <c r="L57" s="177">
        <v>7.6</v>
      </c>
      <c r="M57" s="177">
        <v>7.5</v>
      </c>
      <c r="N57" s="177">
        <v>7.3</v>
      </c>
      <c r="O57" s="177">
        <v>7.4</v>
      </c>
      <c r="P57" s="177">
        <v>7.3</v>
      </c>
      <c r="Q57" s="178">
        <v>7.4</v>
      </c>
      <c r="R57" s="78" t="s">
        <v>332</v>
      </c>
      <c r="S57" s="62" t="s">
        <v>333</v>
      </c>
      <c r="T57" s="62" t="s">
        <v>200</v>
      </c>
      <c r="U57" s="261" t="str">
        <f t="shared" si="1"/>
        <v>7.6</v>
      </c>
      <c r="V57" s="262"/>
      <c r="W57" s="263" t="str">
        <f t="shared" si="2"/>
        <v>7.3</v>
      </c>
      <c r="X57" s="262"/>
      <c r="Y57" s="263" t="str">
        <f t="shared" si="3"/>
        <v>7.4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0.4</v>
      </c>
      <c r="I80" s="177">
        <v>0.6</v>
      </c>
      <c r="J80" s="177">
        <v>0.6</v>
      </c>
      <c r="K80" s="177">
        <v>0.6</v>
      </c>
      <c r="L80" s="177">
        <v>0.6</v>
      </c>
      <c r="M80" s="177">
        <v>0.6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285</v>
      </c>
      <c r="S80" s="67" t="s">
        <v>314</v>
      </c>
      <c r="T80" s="67" t="s">
        <v>281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0.5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25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433</v>
      </c>
      <c r="S81" s="67" t="s">
        <v>433</v>
      </c>
      <c r="T81" s="67" t="s">
        <v>433</v>
      </c>
      <c r="U81" s="261" t="str">
        <f>U49</f>
        <v>25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>
        <v>1E-3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75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346</v>
      </c>
      <c r="S88" s="67" t="s">
        <v>346</v>
      </c>
      <c r="T88" s="67" t="s">
        <v>346</v>
      </c>
      <c r="U88" s="261" t="str">
        <f>U50</f>
        <v>75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7.5</v>
      </c>
      <c r="G90" s="175">
        <v>7.4</v>
      </c>
      <c r="H90" s="176">
        <v>7.5</v>
      </c>
      <c r="I90" s="176">
        <v>7.5</v>
      </c>
      <c r="J90" s="176">
        <v>7.5</v>
      </c>
      <c r="K90" s="176">
        <v>7.5</v>
      </c>
      <c r="L90" s="177">
        <v>7.6</v>
      </c>
      <c r="M90" s="177">
        <v>7.5</v>
      </c>
      <c r="N90" s="177">
        <v>7.3</v>
      </c>
      <c r="O90" s="177">
        <v>7.4</v>
      </c>
      <c r="P90" s="177">
        <v>7.3</v>
      </c>
      <c r="Q90" s="215">
        <v>7.4</v>
      </c>
      <c r="R90" s="78" t="s">
        <v>332</v>
      </c>
      <c r="S90" s="67" t="s">
        <v>333</v>
      </c>
      <c r="T90" s="67" t="s">
        <v>200</v>
      </c>
      <c r="U90" s="261" t="str">
        <f>U57</f>
        <v>7.6</v>
      </c>
      <c r="V90" s="262"/>
      <c r="W90" s="263" t="str">
        <f>W57</f>
        <v>7.3</v>
      </c>
      <c r="X90" s="262"/>
      <c r="Y90" s="263" t="str">
        <f>Y57</f>
        <v>7.4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-1.9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403</v>
      </c>
      <c r="S91" s="67" t="s">
        <v>403</v>
      </c>
      <c r="T91" s="67" t="s">
        <v>403</v>
      </c>
      <c r="U91" s="261" t="str">
        <f t="shared" si="4"/>
        <v>-1.9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0.03</v>
      </c>
      <c r="H94" s="229">
        <v>0.04</v>
      </c>
      <c r="I94" s="229">
        <v>0.03</v>
      </c>
      <c r="J94" s="229">
        <v>0.04</v>
      </c>
      <c r="K94" s="229">
        <v>0.03</v>
      </c>
      <c r="L94" s="230">
        <v>0.02</v>
      </c>
      <c r="M94" s="230">
        <v>0.02</v>
      </c>
      <c r="N94" s="230" t="s">
        <v>171</v>
      </c>
      <c r="O94" s="230" t="s">
        <v>171</v>
      </c>
      <c r="P94" s="230">
        <v>0.01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>
        <v>3.5000000000000003E-2</v>
      </c>
      <c r="H100" s="193">
        <v>5.0999999999999997E-2</v>
      </c>
      <c r="I100" s="193">
        <v>4.2000000000000003E-2</v>
      </c>
      <c r="J100" s="193">
        <v>7.9000000000000001E-2</v>
      </c>
      <c r="K100" s="193">
        <v>4.9000000000000002E-2</v>
      </c>
      <c r="L100" s="192">
        <v>3.9E-2</v>
      </c>
      <c r="M100" s="192">
        <v>3.5999999999999997E-2</v>
      </c>
      <c r="N100" s="192">
        <v>0.04</v>
      </c>
      <c r="O100" s="192">
        <v>3.3000000000000002E-2</v>
      </c>
      <c r="P100" s="192">
        <v>3.5999999999999997E-2</v>
      </c>
      <c r="Q100" s="219">
        <v>3.5000000000000003E-2</v>
      </c>
      <c r="R100" s="78" t="s">
        <v>434</v>
      </c>
      <c r="S100" s="67" t="s">
        <v>364</v>
      </c>
      <c r="T100" s="67" t="s">
        <v>435</v>
      </c>
      <c r="U100" s="261" t="str">
        <f t="shared" si="4"/>
        <v>0.079</v>
      </c>
      <c r="V100" s="262"/>
      <c r="W100" s="263" t="str">
        <f t="shared" si="8"/>
        <v>0.020</v>
      </c>
      <c r="X100" s="262"/>
      <c r="Y100" s="263" t="str">
        <f t="shared" si="9"/>
        <v>0.041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17.3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436</v>
      </c>
      <c r="S105" s="67" t="s">
        <v>436</v>
      </c>
      <c r="T105" s="67" t="s">
        <v>436</v>
      </c>
      <c r="U105" s="261" t="str">
        <f t="shared" si="4"/>
        <v>17.3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241</v>
      </c>
      <c r="S106" s="67" t="s">
        <v>241</v>
      </c>
      <c r="T106" s="67" t="s">
        <v>241</v>
      </c>
      <c r="U106" s="261" t="str">
        <f t="shared" si="4"/>
        <v>8.0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14.5</v>
      </c>
      <c r="H107" s="176">
        <v>16</v>
      </c>
      <c r="I107" s="176">
        <v>16.5</v>
      </c>
      <c r="J107" s="176">
        <v>17</v>
      </c>
      <c r="K107" s="176">
        <v>17.5</v>
      </c>
      <c r="L107" s="177">
        <v>20.5</v>
      </c>
      <c r="M107" s="177">
        <v>18.5</v>
      </c>
      <c r="N107" s="177">
        <v>17.5</v>
      </c>
      <c r="O107" s="177">
        <v>18.5</v>
      </c>
      <c r="P107" s="177">
        <v>16.5</v>
      </c>
      <c r="Q107" s="215">
        <v>14</v>
      </c>
      <c r="R107" s="78" t="s">
        <v>140</v>
      </c>
      <c r="S107" s="67" t="s">
        <v>186</v>
      </c>
      <c r="T107" s="67" t="s">
        <v>400</v>
      </c>
      <c r="U107" s="261" t="str">
        <f t="shared" si="4"/>
        <v>20.5</v>
      </c>
      <c r="V107" s="262"/>
      <c r="W107" s="263" t="str">
        <f t="shared" si="5"/>
        <v>13.0</v>
      </c>
      <c r="X107" s="262"/>
      <c r="Y107" s="263" t="str">
        <f t="shared" si="6"/>
        <v>16.7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84</v>
      </c>
      <c r="G110" s="164">
        <v>115</v>
      </c>
      <c r="H110" s="165">
        <v>137</v>
      </c>
      <c r="I110" s="165">
        <v>115</v>
      </c>
      <c r="J110" s="165">
        <v>119</v>
      </c>
      <c r="K110" s="165">
        <v>124</v>
      </c>
      <c r="L110" s="166">
        <v>128</v>
      </c>
      <c r="M110" s="166">
        <v>134</v>
      </c>
      <c r="N110" s="166">
        <v>126</v>
      </c>
      <c r="O110" s="166">
        <v>155</v>
      </c>
      <c r="P110" s="166">
        <v>156</v>
      </c>
      <c r="Q110" s="172">
        <v>134</v>
      </c>
      <c r="R110" s="78" t="s">
        <v>437</v>
      </c>
      <c r="S110" s="67" t="s">
        <v>438</v>
      </c>
      <c r="T110" s="67" t="s">
        <v>409</v>
      </c>
      <c r="U110" s="261" t="str">
        <f t="shared" si="4"/>
        <v>156</v>
      </c>
      <c r="V110" s="262"/>
      <c r="W110" s="263" t="str">
        <f t="shared" si="5"/>
        <v>84</v>
      </c>
      <c r="X110" s="262"/>
      <c r="Y110" s="263" t="str">
        <f t="shared" si="6"/>
        <v>127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439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0.37222222222222223</v>
      </c>
      <c r="G4" s="53">
        <v>0.375</v>
      </c>
      <c r="H4" s="34">
        <v>0.375</v>
      </c>
      <c r="I4" s="34">
        <v>0.37291666666666662</v>
      </c>
      <c r="J4" s="34">
        <v>0.37847222222222227</v>
      </c>
      <c r="K4" s="34">
        <v>0.375</v>
      </c>
      <c r="L4" s="139">
        <v>0.375</v>
      </c>
      <c r="M4" s="139">
        <v>0.37916666666666665</v>
      </c>
      <c r="N4" s="139">
        <v>0.375</v>
      </c>
      <c r="O4" s="139">
        <v>0.3756944444444445</v>
      </c>
      <c r="P4" s="139">
        <v>0.38541666666666669</v>
      </c>
      <c r="Q4" s="140">
        <v>0.37152777777777773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18</v>
      </c>
      <c r="G7" s="246">
        <v>17</v>
      </c>
      <c r="H7" s="247">
        <v>22.8</v>
      </c>
      <c r="I7" s="247">
        <v>27.5</v>
      </c>
      <c r="J7" s="247">
        <v>27.5</v>
      </c>
      <c r="K7" s="247">
        <v>29</v>
      </c>
      <c r="L7" s="248">
        <v>16.5</v>
      </c>
      <c r="M7" s="248">
        <v>6.9</v>
      </c>
      <c r="N7" s="248">
        <v>6</v>
      </c>
      <c r="O7" s="248">
        <v>2.7</v>
      </c>
      <c r="P7" s="248">
        <v>-1.5</v>
      </c>
      <c r="Q7" s="250">
        <v>7.5</v>
      </c>
      <c r="R7" s="78" t="s">
        <v>426</v>
      </c>
      <c r="S7" s="62" t="s">
        <v>440</v>
      </c>
      <c r="T7" s="62" t="s">
        <v>324</v>
      </c>
      <c r="U7" s="261" t="str">
        <f>R7</f>
        <v>29.0</v>
      </c>
      <c r="V7" s="262"/>
      <c r="W7" s="263" t="str">
        <f>IF(R7=S7,"-",S7)</f>
        <v>-1.5</v>
      </c>
      <c r="X7" s="262"/>
      <c r="Y7" s="263" t="str">
        <f>IF(R7=T7,"-",T7)</f>
        <v>15.0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>
        <v>15</v>
      </c>
      <c r="H8" s="253">
        <v>17.5</v>
      </c>
      <c r="I8" s="253">
        <v>23.5</v>
      </c>
      <c r="J8" s="253">
        <v>25</v>
      </c>
      <c r="K8" s="253">
        <v>25.5</v>
      </c>
      <c r="L8" s="254">
        <v>21.3</v>
      </c>
      <c r="M8" s="254">
        <v>15</v>
      </c>
      <c r="N8" s="254">
        <v>11.5</v>
      </c>
      <c r="O8" s="254">
        <v>6.5</v>
      </c>
      <c r="P8" s="254">
        <v>4.5</v>
      </c>
      <c r="Q8" s="255">
        <v>5.5</v>
      </c>
      <c r="R8" s="79" t="s">
        <v>351</v>
      </c>
      <c r="S8" s="63" t="s">
        <v>441</v>
      </c>
      <c r="T8" s="63" t="s">
        <v>442</v>
      </c>
      <c r="U8" s="264" t="str">
        <f>R8</f>
        <v>25.5</v>
      </c>
      <c r="V8" s="265"/>
      <c r="W8" s="266" t="str">
        <f>IF(R8=S8,"-",S8)</f>
        <v>4.5</v>
      </c>
      <c r="X8" s="265"/>
      <c r="Y8" s="266" t="str">
        <f>IF(R8=T8,"-",T8)</f>
        <v>15.3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150</v>
      </c>
      <c r="G9" s="54" t="s">
        <v>149</v>
      </c>
      <c r="H9" s="45" t="s">
        <v>147</v>
      </c>
      <c r="I9" s="45" t="s">
        <v>151</v>
      </c>
      <c r="J9" s="45" t="s">
        <v>148</v>
      </c>
      <c r="K9" s="45" t="s">
        <v>145</v>
      </c>
      <c r="L9" s="143" t="s">
        <v>148</v>
      </c>
      <c r="M9" s="143" t="s">
        <v>145</v>
      </c>
      <c r="N9" s="143" t="s">
        <v>151</v>
      </c>
      <c r="O9" s="143" t="s">
        <v>147</v>
      </c>
      <c r="P9" s="143" t="s">
        <v>149</v>
      </c>
      <c r="Q9" s="144" t="s">
        <v>150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7.0000000000000001E-3</v>
      </c>
      <c r="J33" s="192" t="s">
        <v>128</v>
      </c>
      <c r="K33" s="192" t="s">
        <v>128</v>
      </c>
      <c r="L33" s="192">
        <v>8.9999999999999993E-3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321</v>
      </c>
      <c r="S33" s="62" t="s">
        <v>317</v>
      </c>
      <c r="T33" s="62" t="s">
        <v>316</v>
      </c>
      <c r="U33" s="261" t="str">
        <f t="shared" si="1"/>
        <v>0.009</v>
      </c>
      <c r="V33" s="262"/>
      <c r="W33" s="263" t="str">
        <f t="shared" si="2"/>
        <v>0.002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2E-3</v>
      </c>
      <c r="J34" s="192" t="s">
        <v>128</v>
      </c>
      <c r="K34" s="192" t="s">
        <v>128</v>
      </c>
      <c r="L34" s="192">
        <v>2E-3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257</v>
      </c>
      <c r="S35" s="62" t="s">
        <v>164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0.004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0.01</v>
      </c>
      <c r="G37" s="207" t="s">
        <v>128</v>
      </c>
      <c r="H37" s="192" t="s">
        <v>128</v>
      </c>
      <c r="I37" s="192">
        <v>1.9E-2</v>
      </c>
      <c r="J37" s="192" t="s">
        <v>128</v>
      </c>
      <c r="K37" s="192" t="s">
        <v>128</v>
      </c>
      <c r="L37" s="192">
        <v>2.5999999999999999E-2</v>
      </c>
      <c r="M37" s="192" t="s">
        <v>128</v>
      </c>
      <c r="N37" s="192" t="s">
        <v>128</v>
      </c>
      <c r="O37" s="192">
        <v>8.9999999999999993E-3</v>
      </c>
      <c r="P37" s="192" t="s">
        <v>128</v>
      </c>
      <c r="Q37" s="194" t="s">
        <v>128</v>
      </c>
      <c r="R37" s="78" t="s">
        <v>273</v>
      </c>
      <c r="S37" s="62" t="s">
        <v>321</v>
      </c>
      <c r="T37" s="62" t="s">
        <v>182</v>
      </c>
      <c r="U37" s="261" t="str">
        <f t="shared" si="1"/>
        <v>0.026</v>
      </c>
      <c r="V37" s="262"/>
      <c r="W37" s="263" t="str">
        <f t="shared" si="2"/>
        <v>0.009</v>
      </c>
      <c r="X37" s="262"/>
      <c r="Y37" s="263" t="str">
        <f t="shared" si="3"/>
        <v>0.016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3.0000000000000001E-3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7.0000000000000001E-3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379</v>
      </c>
      <c r="S39" s="62" t="s">
        <v>318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0.03</v>
      </c>
      <c r="K43" s="188">
        <v>0.03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>
        <v>0.01</v>
      </c>
      <c r="R43" s="78" t="s">
        <v>268</v>
      </c>
      <c r="S43" s="62" t="s">
        <v>171</v>
      </c>
      <c r="T43" s="62" t="s">
        <v>230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10.8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382</v>
      </c>
      <c r="S46" s="62" t="s">
        <v>382</v>
      </c>
      <c r="T46" s="62" t="s">
        <v>382</v>
      </c>
      <c r="U46" s="261" t="str">
        <f t="shared" si="1"/>
        <v>10.8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11.2</v>
      </c>
      <c r="G48" s="175">
        <v>16.3</v>
      </c>
      <c r="H48" s="176">
        <v>17.7</v>
      </c>
      <c r="I48" s="176">
        <v>12.5</v>
      </c>
      <c r="J48" s="176">
        <v>13.1</v>
      </c>
      <c r="K48" s="176">
        <v>15.8</v>
      </c>
      <c r="L48" s="177">
        <v>15.2</v>
      </c>
      <c r="M48" s="177">
        <v>16.2</v>
      </c>
      <c r="N48" s="177">
        <v>15.9</v>
      </c>
      <c r="O48" s="177">
        <v>20.9</v>
      </c>
      <c r="P48" s="177">
        <v>26.4</v>
      </c>
      <c r="Q48" s="178">
        <v>20.3</v>
      </c>
      <c r="R48" s="78" t="s">
        <v>376</v>
      </c>
      <c r="S48" s="62" t="s">
        <v>357</v>
      </c>
      <c r="T48" s="62" t="s">
        <v>369</v>
      </c>
      <c r="U48" s="261" t="str">
        <f t="shared" si="1"/>
        <v>26.4</v>
      </c>
      <c r="V48" s="262"/>
      <c r="W48" s="263" t="str">
        <f t="shared" si="2"/>
        <v>11.2</v>
      </c>
      <c r="X48" s="262"/>
      <c r="Y48" s="263" t="str">
        <f t="shared" si="3"/>
        <v>16.8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20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443</v>
      </c>
      <c r="S49" s="62" t="s">
        <v>443</v>
      </c>
      <c r="T49" s="62" t="s">
        <v>443</v>
      </c>
      <c r="U49" s="261" t="str">
        <f t="shared" si="1"/>
        <v>20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58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444</v>
      </c>
      <c r="S50" s="62" t="s">
        <v>444</v>
      </c>
      <c r="T50" s="62" t="s">
        <v>444</v>
      </c>
      <c r="U50" s="261" t="str">
        <f t="shared" si="1"/>
        <v>58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0.7</v>
      </c>
      <c r="I56" s="176">
        <v>0.4</v>
      </c>
      <c r="J56" s="176">
        <v>0.4</v>
      </c>
      <c r="K56" s="176">
        <v>0.5</v>
      </c>
      <c r="L56" s="177">
        <v>0.5</v>
      </c>
      <c r="M56" s="177">
        <v>0.6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370</v>
      </c>
      <c r="S56" s="62" t="s">
        <v>280</v>
      </c>
      <c r="T56" s="62" t="s">
        <v>281</v>
      </c>
      <c r="U56" s="261" t="str">
        <f t="shared" si="1"/>
        <v>0.7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7.4</v>
      </c>
      <c r="H57" s="176">
        <v>7.5</v>
      </c>
      <c r="I57" s="176">
        <v>7.5</v>
      </c>
      <c r="J57" s="176">
        <v>7.5</v>
      </c>
      <c r="K57" s="176">
        <v>7.6</v>
      </c>
      <c r="L57" s="177">
        <v>7.5</v>
      </c>
      <c r="M57" s="177">
        <v>7.5</v>
      </c>
      <c r="N57" s="177">
        <v>7.4</v>
      </c>
      <c r="O57" s="177">
        <v>7.4</v>
      </c>
      <c r="P57" s="177">
        <v>7.4</v>
      </c>
      <c r="Q57" s="178">
        <v>7.4</v>
      </c>
      <c r="R57" s="78" t="s">
        <v>332</v>
      </c>
      <c r="S57" s="62" t="s">
        <v>202</v>
      </c>
      <c r="T57" s="62" t="s">
        <v>200</v>
      </c>
      <c r="U57" s="261" t="str">
        <f t="shared" si="1"/>
        <v>7.6</v>
      </c>
      <c r="V57" s="262"/>
      <c r="W57" s="263" t="str">
        <f t="shared" si="2"/>
        <v>7.2</v>
      </c>
      <c r="X57" s="262"/>
      <c r="Y57" s="263" t="str">
        <f t="shared" si="3"/>
        <v>7.4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0.2</v>
      </c>
      <c r="I80" s="177">
        <v>0.4</v>
      </c>
      <c r="J80" s="177">
        <v>0.4</v>
      </c>
      <c r="K80" s="177">
        <v>0.4</v>
      </c>
      <c r="L80" s="177">
        <v>0.4</v>
      </c>
      <c r="M80" s="177">
        <v>0.4</v>
      </c>
      <c r="N80" s="177">
        <v>0.3</v>
      </c>
      <c r="O80" s="177">
        <v>0.4</v>
      </c>
      <c r="P80" s="177">
        <v>0.4</v>
      </c>
      <c r="Q80" s="215">
        <v>0.4</v>
      </c>
      <c r="R80" s="78" t="s">
        <v>314</v>
      </c>
      <c r="S80" s="67" t="s">
        <v>284</v>
      </c>
      <c r="T80" s="67" t="s">
        <v>314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20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443</v>
      </c>
      <c r="S81" s="67" t="s">
        <v>443</v>
      </c>
      <c r="T81" s="67" t="s">
        <v>443</v>
      </c>
      <c r="U81" s="261" t="str">
        <f>U49</f>
        <v>20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198</v>
      </c>
      <c r="S83" s="67" t="s">
        <v>198</v>
      </c>
      <c r="T83" s="67" t="s">
        <v>198</v>
      </c>
      <c r="U83" s="261" t="str">
        <f t="shared" si="4"/>
        <v>0.8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58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444</v>
      </c>
      <c r="S88" s="67" t="s">
        <v>444</v>
      </c>
      <c r="T88" s="67" t="s">
        <v>444</v>
      </c>
      <c r="U88" s="261" t="str">
        <f>U50</f>
        <v>58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7.4</v>
      </c>
      <c r="H90" s="176">
        <v>7.5</v>
      </c>
      <c r="I90" s="176">
        <v>7.5</v>
      </c>
      <c r="J90" s="176">
        <v>7.5</v>
      </c>
      <c r="K90" s="176">
        <v>7.6</v>
      </c>
      <c r="L90" s="177">
        <v>7.5</v>
      </c>
      <c r="M90" s="177">
        <v>7.5</v>
      </c>
      <c r="N90" s="177">
        <v>7.4</v>
      </c>
      <c r="O90" s="177">
        <v>7.4</v>
      </c>
      <c r="P90" s="177">
        <v>7.4</v>
      </c>
      <c r="Q90" s="215">
        <v>7.4</v>
      </c>
      <c r="R90" s="78" t="s">
        <v>332</v>
      </c>
      <c r="S90" s="67" t="s">
        <v>202</v>
      </c>
      <c r="T90" s="67" t="s">
        <v>200</v>
      </c>
      <c r="U90" s="261" t="str">
        <f>U57</f>
        <v>7.6</v>
      </c>
      <c r="V90" s="262"/>
      <c r="W90" s="263" t="str">
        <f>W57</f>
        <v>7.2</v>
      </c>
      <c r="X90" s="262"/>
      <c r="Y90" s="263" t="str">
        <f>Y57</f>
        <v>7.4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-2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217</v>
      </c>
      <c r="S91" s="67" t="s">
        <v>217</v>
      </c>
      <c r="T91" s="67" t="s">
        <v>217</v>
      </c>
      <c r="U91" s="261" t="str">
        <f t="shared" si="4"/>
        <v>-2.0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0.03</v>
      </c>
      <c r="K94" s="229">
        <v>0.03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>
        <v>0.01</v>
      </c>
      <c r="R94" s="83" t="s">
        <v>268</v>
      </c>
      <c r="S94" s="120" t="s">
        <v>171</v>
      </c>
      <c r="T94" s="120" t="s">
        <v>230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2.3E-2</v>
      </c>
      <c r="G100" s="191">
        <v>0.04</v>
      </c>
      <c r="H100" s="193">
        <v>5.6000000000000001E-2</v>
      </c>
      <c r="I100" s="193">
        <v>3.5000000000000003E-2</v>
      </c>
      <c r="J100" s="193">
        <v>3.4000000000000002E-2</v>
      </c>
      <c r="K100" s="193">
        <v>3.5000000000000003E-2</v>
      </c>
      <c r="L100" s="192">
        <v>4.1000000000000002E-2</v>
      </c>
      <c r="M100" s="192">
        <v>5.2999999999999999E-2</v>
      </c>
      <c r="N100" s="192">
        <v>0.05</v>
      </c>
      <c r="O100" s="192">
        <v>3.7999999999999999E-2</v>
      </c>
      <c r="P100" s="192">
        <v>3.7999999999999999E-2</v>
      </c>
      <c r="Q100" s="219">
        <v>3.3000000000000002E-2</v>
      </c>
      <c r="R100" s="78" t="s">
        <v>404</v>
      </c>
      <c r="S100" s="67" t="s">
        <v>398</v>
      </c>
      <c r="T100" s="67" t="s">
        <v>405</v>
      </c>
      <c r="U100" s="261" t="str">
        <f t="shared" si="4"/>
        <v>0.056</v>
      </c>
      <c r="V100" s="262"/>
      <c r="W100" s="263" t="str">
        <f t="shared" si="8"/>
        <v>0.023</v>
      </c>
      <c r="X100" s="262"/>
      <c r="Y100" s="263" t="str">
        <f t="shared" si="9"/>
        <v>0.040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13.6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445</v>
      </c>
      <c r="S105" s="67" t="s">
        <v>445</v>
      </c>
      <c r="T105" s="67" t="s">
        <v>445</v>
      </c>
      <c r="U105" s="261" t="str">
        <f t="shared" si="4"/>
        <v>13.6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6.7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446</v>
      </c>
      <c r="S106" s="67" t="s">
        <v>446</v>
      </c>
      <c r="T106" s="67" t="s">
        <v>446</v>
      </c>
      <c r="U106" s="261" t="str">
        <f t="shared" si="4"/>
        <v>6.7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</v>
      </c>
      <c r="H107" s="176">
        <v>18</v>
      </c>
      <c r="I107" s="176">
        <v>16</v>
      </c>
      <c r="J107" s="176">
        <v>17</v>
      </c>
      <c r="K107" s="176">
        <v>19</v>
      </c>
      <c r="L107" s="177">
        <v>19.5</v>
      </c>
      <c r="M107" s="177">
        <v>19.5</v>
      </c>
      <c r="N107" s="177">
        <v>14</v>
      </c>
      <c r="O107" s="177">
        <v>20</v>
      </c>
      <c r="P107" s="177">
        <v>16.5</v>
      </c>
      <c r="Q107" s="215">
        <v>15</v>
      </c>
      <c r="R107" s="78" t="s">
        <v>421</v>
      </c>
      <c r="S107" s="67" t="s">
        <v>186</v>
      </c>
      <c r="T107" s="67" t="s">
        <v>369</v>
      </c>
      <c r="U107" s="261" t="str">
        <f t="shared" si="4"/>
        <v>20.0</v>
      </c>
      <c r="V107" s="262"/>
      <c r="W107" s="263" t="str">
        <f t="shared" si="5"/>
        <v>13.0</v>
      </c>
      <c r="X107" s="262"/>
      <c r="Y107" s="263" t="str">
        <f t="shared" si="6"/>
        <v>16.8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0.9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330</v>
      </c>
      <c r="S109" s="67" t="s">
        <v>330</v>
      </c>
      <c r="T109" s="67" t="s">
        <v>330</v>
      </c>
      <c r="U109" s="261" t="str">
        <f t="shared" si="4"/>
        <v>0.9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92</v>
      </c>
      <c r="G110" s="164">
        <v>124</v>
      </c>
      <c r="H110" s="165">
        <v>138</v>
      </c>
      <c r="I110" s="165">
        <v>102</v>
      </c>
      <c r="J110" s="165">
        <v>114</v>
      </c>
      <c r="K110" s="165">
        <v>133</v>
      </c>
      <c r="L110" s="166">
        <v>128</v>
      </c>
      <c r="M110" s="166">
        <v>139</v>
      </c>
      <c r="N110" s="166">
        <v>115</v>
      </c>
      <c r="O110" s="166">
        <v>154</v>
      </c>
      <c r="P110" s="166">
        <v>166</v>
      </c>
      <c r="Q110" s="172">
        <v>136</v>
      </c>
      <c r="R110" s="78" t="s">
        <v>422</v>
      </c>
      <c r="S110" s="67" t="s">
        <v>328</v>
      </c>
      <c r="T110" s="67" t="s">
        <v>424</v>
      </c>
      <c r="U110" s="261" t="str">
        <f t="shared" si="4"/>
        <v>166</v>
      </c>
      <c r="V110" s="262"/>
      <c r="W110" s="263" t="str">
        <f t="shared" si="5"/>
        <v>92</v>
      </c>
      <c r="X110" s="262"/>
      <c r="Y110" s="263" t="str">
        <f t="shared" si="6"/>
        <v>128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447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45420</v>
      </c>
      <c r="H3" s="12">
        <v>45462</v>
      </c>
      <c r="I3" s="12">
        <v>45490</v>
      </c>
      <c r="J3" s="12">
        <v>45525</v>
      </c>
      <c r="K3" s="12">
        <v>45539</v>
      </c>
      <c r="L3" s="137">
        <v>45574</v>
      </c>
      <c r="M3" s="137">
        <v>45602</v>
      </c>
      <c r="N3" s="137">
        <v>45637</v>
      </c>
      <c r="O3" s="137">
        <v>45665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0.39513888888888887</v>
      </c>
      <c r="G4" s="53">
        <v>0.38194444444444442</v>
      </c>
      <c r="H4" s="34">
        <v>0.37986111111111115</v>
      </c>
      <c r="I4" s="34">
        <v>0.39652777777777781</v>
      </c>
      <c r="J4" s="34">
        <v>0.37847222222222227</v>
      </c>
      <c r="K4" s="34">
        <v>0.38125000000000003</v>
      </c>
      <c r="L4" s="139">
        <v>0.4375</v>
      </c>
      <c r="M4" s="139">
        <v>0.38194444444444442</v>
      </c>
      <c r="N4" s="139">
        <v>0.375</v>
      </c>
      <c r="O4" s="139">
        <v>0.39930555555555558</v>
      </c>
      <c r="P4" s="139">
        <v>0.38263888888888892</v>
      </c>
      <c r="Q4" s="140">
        <v>0.375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137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17.2</v>
      </c>
      <c r="G7" s="246">
        <v>9.5</v>
      </c>
      <c r="H7" s="247">
        <v>21.5</v>
      </c>
      <c r="I7" s="247">
        <v>26.5</v>
      </c>
      <c r="J7" s="247">
        <v>25.5</v>
      </c>
      <c r="K7" s="247">
        <v>25</v>
      </c>
      <c r="L7" s="248">
        <v>16.5</v>
      </c>
      <c r="M7" s="248">
        <v>10</v>
      </c>
      <c r="N7" s="248">
        <v>6</v>
      </c>
      <c r="O7" s="248">
        <v>3.2</v>
      </c>
      <c r="P7" s="248">
        <v>6</v>
      </c>
      <c r="Q7" s="250">
        <v>4</v>
      </c>
      <c r="R7" s="78" t="s">
        <v>448</v>
      </c>
      <c r="S7" s="62" t="s">
        <v>449</v>
      </c>
      <c r="T7" s="62" t="s">
        <v>450</v>
      </c>
      <c r="U7" s="261" t="str">
        <f>R7</f>
        <v>26.5</v>
      </c>
      <c r="V7" s="262"/>
      <c r="W7" s="263" t="str">
        <f>IF(R7=S7,"-",S7)</f>
        <v>3.2</v>
      </c>
      <c r="X7" s="262"/>
      <c r="Y7" s="263" t="str">
        <f>IF(R7=T7,"-",T7)</f>
        <v>14.2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13</v>
      </c>
      <c r="G8" s="252">
        <v>16</v>
      </c>
      <c r="H8" s="253">
        <v>22</v>
      </c>
      <c r="I8" s="253">
        <v>22.3</v>
      </c>
      <c r="J8" s="253">
        <v>26.5</v>
      </c>
      <c r="K8" s="253">
        <v>24.5</v>
      </c>
      <c r="L8" s="254">
        <v>19.5</v>
      </c>
      <c r="M8" s="254">
        <v>16</v>
      </c>
      <c r="N8" s="254">
        <v>8.5</v>
      </c>
      <c r="O8" s="254">
        <v>4.5999999999999996</v>
      </c>
      <c r="P8" s="254">
        <v>4.5</v>
      </c>
      <c r="Q8" s="255">
        <v>5.2</v>
      </c>
      <c r="R8" s="79" t="s">
        <v>448</v>
      </c>
      <c r="S8" s="63" t="s">
        <v>441</v>
      </c>
      <c r="T8" s="63" t="s">
        <v>451</v>
      </c>
      <c r="U8" s="264" t="str">
        <f>R8</f>
        <v>26.5</v>
      </c>
      <c r="V8" s="265"/>
      <c r="W8" s="266" t="str">
        <f>IF(R8=S8,"-",S8)</f>
        <v>4.5</v>
      </c>
      <c r="X8" s="265"/>
      <c r="Y8" s="266" t="str">
        <f>IF(R8=T8,"-",T8)</f>
        <v>15.2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148</v>
      </c>
      <c r="H9" s="45" t="s">
        <v>151</v>
      </c>
      <c r="I9" s="45" t="s">
        <v>145</v>
      </c>
      <c r="J9" s="45" t="s">
        <v>147</v>
      </c>
      <c r="K9" s="45" t="s">
        <v>151</v>
      </c>
      <c r="L9" s="143" t="s">
        <v>152</v>
      </c>
      <c r="M9" s="143" t="s">
        <v>150</v>
      </c>
      <c r="N9" s="143" t="s">
        <v>148</v>
      </c>
      <c r="O9" s="143" t="s">
        <v>149</v>
      </c>
      <c r="P9" s="143" t="s">
        <v>145</v>
      </c>
      <c r="Q9" s="144" t="s">
        <v>149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>
        <v>1E-3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319</v>
      </c>
      <c r="S16" s="62" t="s">
        <v>161</v>
      </c>
      <c r="T16" s="62" t="s">
        <v>161</v>
      </c>
      <c r="U16" s="261" t="str">
        <f t="shared" si="1"/>
        <v>0.001</v>
      </c>
      <c r="V16" s="262"/>
      <c r="W16" s="263" t="str">
        <f t="shared" si="2"/>
        <v>&lt;0.001</v>
      </c>
      <c r="X16" s="262"/>
      <c r="Y16" s="263" t="str">
        <f t="shared" si="3"/>
        <v>&lt;0.001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6.0000000000000001E-3</v>
      </c>
      <c r="J33" s="192" t="s">
        <v>128</v>
      </c>
      <c r="K33" s="192" t="s">
        <v>128</v>
      </c>
      <c r="L33" s="192">
        <v>8.0000000000000002E-3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352</v>
      </c>
      <c r="S33" s="62" t="s">
        <v>317</v>
      </c>
      <c r="T33" s="62" t="s">
        <v>164</v>
      </c>
      <c r="U33" s="261" t="str">
        <f t="shared" si="1"/>
        <v>0.008</v>
      </c>
      <c r="V33" s="262"/>
      <c r="W33" s="263" t="str">
        <f t="shared" si="2"/>
        <v>0.002</v>
      </c>
      <c r="X33" s="262"/>
      <c r="Y33" s="263" t="str">
        <f t="shared" si="3"/>
        <v>0.004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3.0000000000000001E-3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318</v>
      </c>
      <c r="S34" s="62" t="s">
        <v>317</v>
      </c>
      <c r="T34" s="62" t="s">
        <v>318</v>
      </c>
      <c r="U34" s="261" t="str">
        <f t="shared" si="1"/>
        <v>0.003</v>
      </c>
      <c r="V34" s="262"/>
      <c r="W34" s="263" t="str">
        <f t="shared" si="2"/>
        <v>0.002</v>
      </c>
      <c r="X34" s="262"/>
      <c r="Y34" s="263" t="str">
        <f t="shared" si="3"/>
        <v>0.003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257</v>
      </c>
      <c r="S35" s="62" t="s">
        <v>318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0.003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8.9999999999999993E-3</v>
      </c>
      <c r="G37" s="207" t="s">
        <v>128</v>
      </c>
      <c r="H37" s="192" t="s">
        <v>128</v>
      </c>
      <c r="I37" s="192">
        <v>1.7000000000000001E-2</v>
      </c>
      <c r="J37" s="192" t="s">
        <v>128</v>
      </c>
      <c r="K37" s="192" t="s">
        <v>128</v>
      </c>
      <c r="L37" s="192">
        <v>2.4E-2</v>
      </c>
      <c r="M37" s="192" t="s">
        <v>128</v>
      </c>
      <c r="N37" s="192" t="s">
        <v>128</v>
      </c>
      <c r="O37" s="192">
        <v>8.9999999999999993E-3</v>
      </c>
      <c r="P37" s="192" t="s">
        <v>128</v>
      </c>
      <c r="Q37" s="194" t="s">
        <v>128</v>
      </c>
      <c r="R37" s="78" t="s">
        <v>452</v>
      </c>
      <c r="S37" s="62" t="s">
        <v>321</v>
      </c>
      <c r="T37" s="62" t="s">
        <v>320</v>
      </c>
      <c r="U37" s="261" t="str">
        <f t="shared" si="1"/>
        <v>0.024</v>
      </c>
      <c r="V37" s="262"/>
      <c r="W37" s="263" t="str">
        <f t="shared" si="2"/>
        <v>0.009</v>
      </c>
      <c r="X37" s="262"/>
      <c r="Y37" s="263" t="str">
        <f t="shared" si="3"/>
        <v>0.015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3.0000000000000001E-3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>
        <v>2E-3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317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6.0000000000000001E-3</v>
      </c>
      <c r="J39" s="192" t="s">
        <v>128</v>
      </c>
      <c r="K39" s="192" t="s">
        <v>128</v>
      </c>
      <c r="L39" s="192">
        <v>8.9999999999999993E-3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321</v>
      </c>
      <c r="S39" s="62" t="s">
        <v>318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0.03</v>
      </c>
      <c r="H43" s="188">
        <v>0.04</v>
      </c>
      <c r="I43" s="188">
        <v>0.03</v>
      </c>
      <c r="J43" s="188">
        <v>0.04</v>
      </c>
      <c r="K43" s="188">
        <v>0.03</v>
      </c>
      <c r="L43" s="187">
        <v>0.02</v>
      </c>
      <c r="M43" s="187">
        <v>0.02</v>
      </c>
      <c r="N43" s="187" t="s">
        <v>171</v>
      </c>
      <c r="O43" s="187" t="s">
        <v>171</v>
      </c>
      <c r="P43" s="187">
        <v>0.01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228</v>
      </c>
      <c r="S46" s="62" t="s">
        <v>228</v>
      </c>
      <c r="T46" s="62" t="s">
        <v>228</v>
      </c>
      <c r="U46" s="261" t="str">
        <f t="shared" si="1"/>
        <v>10.9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2E-3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>
        <v>1E-3</v>
      </c>
      <c r="Q47" s="194" t="s">
        <v>161</v>
      </c>
      <c r="R47" s="78" t="s">
        <v>317</v>
      </c>
      <c r="S47" s="62" t="s">
        <v>161</v>
      </c>
      <c r="T47" s="62" t="s">
        <v>161</v>
      </c>
      <c r="U47" s="261" t="str">
        <f t="shared" si="1"/>
        <v>0.002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11.5</v>
      </c>
      <c r="G48" s="175">
        <v>15.1</v>
      </c>
      <c r="H48" s="176">
        <v>19.399999999999999</v>
      </c>
      <c r="I48" s="176">
        <v>12.7</v>
      </c>
      <c r="J48" s="176">
        <v>14.2</v>
      </c>
      <c r="K48" s="176">
        <v>14.9</v>
      </c>
      <c r="L48" s="177">
        <v>15.3</v>
      </c>
      <c r="M48" s="177">
        <v>17.600000000000001</v>
      </c>
      <c r="N48" s="177">
        <v>14.1</v>
      </c>
      <c r="O48" s="177">
        <v>21.2</v>
      </c>
      <c r="P48" s="177">
        <v>22.5</v>
      </c>
      <c r="Q48" s="178">
        <v>20.2</v>
      </c>
      <c r="R48" s="78" t="s">
        <v>453</v>
      </c>
      <c r="S48" s="62" t="s">
        <v>325</v>
      </c>
      <c r="T48" s="62" t="s">
        <v>359</v>
      </c>
      <c r="U48" s="261" t="str">
        <f t="shared" si="1"/>
        <v>22.5</v>
      </c>
      <c r="V48" s="262"/>
      <c r="W48" s="263" t="str">
        <f t="shared" si="2"/>
        <v>11.5</v>
      </c>
      <c r="X48" s="262"/>
      <c r="Y48" s="263" t="str">
        <f t="shared" si="3"/>
        <v>16.6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21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416</v>
      </c>
      <c r="S49" s="62" t="s">
        <v>416</v>
      </c>
      <c r="T49" s="62" t="s">
        <v>416</v>
      </c>
      <c r="U49" s="261" t="str">
        <f t="shared" si="1"/>
        <v>21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62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454</v>
      </c>
      <c r="S50" s="62" t="s">
        <v>454</v>
      </c>
      <c r="T50" s="62" t="s">
        <v>454</v>
      </c>
      <c r="U50" s="261" t="str">
        <f t="shared" si="1"/>
        <v>62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1.9999999999999999E-6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0.4</v>
      </c>
      <c r="H56" s="176">
        <v>0.8</v>
      </c>
      <c r="I56" s="176">
        <v>0.5</v>
      </c>
      <c r="J56" s="176">
        <v>0.6</v>
      </c>
      <c r="K56" s="176">
        <v>0.6</v>
      </c>
      <c r="L56" s="177">
        <v>0.5</v>
      </c>
      <c r="M56" s="177">
        <v>0.4</v>
      </c>
      <c r="N56" s="177">
        <v>0.5</v>
      </c>
      <c r="O56" s="177">
        <v>0.5</v>
      </c>
      <c r="P56" s="177">
        <v>0.5</v>
      </c>
      <c r="Q56" s="178">
        <v>0.5</v>
      </c>
      <c r="R56" s="78" t="s">
        <v>198</v>
      </c>
      <c r="S56" s="62" t="s">
        <v>280</v>
      </c>
      <c r="T56" s="62" t="s">
        <v>281</v>
      </c>
      <c r="U56" s="261" t="str">
        <f t="shared" si="1"/>
        <v>0.8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7.3</v>
      </c>
      <c r="G57" s="175">
        <v>7.4</v>
      </c>
      <c r="H57" s="176">
        <v>7.5</v>
      </c>
      <c r="I57" s="176">
        <v>7.5</v>
      </c>
      <c r="J57" s="176">
        <v>7.5</v>
      </c>
      <c r="K57" s="176">
        <v>7.5</v>
      </c>
      <c r="L57" s="177">
        <v>7.5</v>
      </c>
      <c r="M57" s="177">
        <v>7.5</v>
      </c>
      <c r="N57" s="177">
        <v>7.1</v>
      </c>
      <c r="O57" s="177">
        <v>7.4</v>
      </c>
      <c r="P57" s="177">
        <v>7.4</v>
      </c>
      <c r="Q57" s="178">
        <v>7.4</v>
      </c>
      <c r="R57" s="78" t="s">
        <v>334</v>
      </c>
      <c r="S57" s="62" t="s">
        <v>362</v>
      </c>
      <c r="T57" s="62" t="s">
        <v>200</v>
      </c>
      <c r="U57" s="261" t="str">
        <f t="shared" si="1"/>
        <v>7.5</v>
      </c>
      <c r="V57" s="262"/>
      <c r="W57" s="263" t="str">
        <f t="shared" si="2"/>
        <v>7.1</v>
      </c>
      <c r="X57" s="262"/>
      <c r="Y57" s="263" t="str">
        <f t="shared" si="3"/>
        <v>7.4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45420</v>
      </c>
      <c r="H64" s="12">
        <v>45462</v>
      </c>
      <c r="I64" s="12">
        <v>45490</v>
      </c>
      <c r="J64" s="12">
        <v>45525</v>
      </c>
      <c r="K64" s="12">
        <v>45539</v>
      </c>
      <c r="L64" s="137">
        <v>45574</v>
      </c>
      <c r="M64" s="137">
        <v>45602</v>
      </c>
      <c r="N64" s="137">
        <v>45637</v>
      </c>
      <c r="O64" s="137">
        <v>45665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2E-3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317</v>
      </c>
      <c r="S78" s="67" t="s">
        <v>317</v>
      </c>
      <c r="T78" s="67" t="s">
        <v>317</v>
      </c>
      <c r="U78" s="261" t="str">
        <f t="shared" si="4"/>
        <v>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0.4</v>
      </c>
      <c r="I80" s="177">
        <v>0.4</v>
      </c>
      <c r="J80" s="177">
        <v>0.4</v>
      </c>
      <c r="K80" s="177">
        <v>0.4</v>
      </c>
      <c r="L80" s="177">
        <v>0.5</v>
      </c>
      <c r="M80" s="177">
        <v>0.6</v>
      </c>
      <c r="N80" s="177">
        <v>0.5</v>
      </c>
      <c r="O80" s="177">
        <v>0.4</v>
      </c>
      <c r="P80" s="177">
        <v>0.4</v>
      </c>
      <c r="Q80" s="215">
        <v>0.4</v>
      </c>
      <c r="R80" s="78" t="s">
        <v>285</v>
      </c>
      <c r="S80" s="67" t="s">
        <v>314</v>
      </c>
      <c r="T80" s="67" t="s">
        <v>314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21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416</v>
      </c>
      <c r="S81" s="67" t="s">
        <v>416</v>
      </c>
      <c r="T81" s="67" t="s">
        <v>416</v>
      </c>
      <c r="U81" s="261" t="str">
        <f>U49</f>
        <v>21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2E-3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>
        <v>1E-3</v>
      </c>
      <c r="Q82" s="219" t="s">
        <v>161</v>
      </c>
      <c r="R82" s="78" t="s">
        <v>317</v>
      </c>
      <c r="S82" s="67" t="s">
        <v>161</v>
      </c>
      <c r="T82" s="67" t="s">
        <v>161</v>
      </c>
      <c r="U82" s="261" t="str">
        <f>U47</f>
        <v>0.002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1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233</v>
      </c>
      <c r="S83" s="67" t="s">
        <v>233</v>
      </c>
      <c r="T83" s="67" t="s">
        <v>233</v>
      </c>
      <c r="U83" s="261" t="str">
        <f t="shared" si="4"/>
        <v>1.0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62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454</v>
      </c>
      <c r="S88" s="67" t="s">
        <v>454</v>
      </c>
      <c r="T88" s="67" t="s">
        <v>454</v>
      </c>
      <c r="U88" s="261" t="str">
        <f>U50</f>
        <v>62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7.3</v>
      </c>
      <c r="G90" s="175">
        <v>7.4</v>
      </c>
      <c r="H90" s="176">
        <v>7.5</v>
      </c>
      <c r="I90" s="176">
        <v>7.5</v>
      </c>
      <c r="J90" s="176">
        <v>7.5</v>
      </c>
      <c r="K90" s="176">
        <v>7.5</v>
      </c>
      <c r="L90" s="177">
        <v>7.5</v>
      </c>
      <c r="M90" s="177">
        <v>7.5</v>
      </c>
      <c r="N90" s="177">
        <v>7.1</v>
      </c>
      <c r="O90" s="177">
        <v>7.4</v>
      </c>
      <c r="P90" s="177">
        <v>7.4</v>
      </c>
      <c r="Q90" s="215">
        <v>7.4</v>
      </c>
      <c r="R90" s="78" t="s">
        <v>334</v>
      </c>
      <c r="S90" s="67" t="s">
        <v>362</v>
      </c>
      <c r="T90" s="67" t="s">
        <v>200</v>
      </c>
      <c r="U90" s="261" t="str">
        <f>U57</f>
        <v>7.5</v>
      </c>
      <c r="V90" s="262"/>
      <c r="W90" s="263" t="str">
        <f>W57</f>
        <v>7.1</v>
      </c>
      <c r="X90" s="262"/>
      <c r="Y90" s="263" t="str">
        <f>Y57</f>
        <v>7.4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-2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217</v>
      </c>
      <c r="S91" s="67" t="s">
        <v>217</v>
      </c>
      <c r="T91" s="67" t="s">
        <v>217</v>
      </c>
      <c r="U91" s="261" t="str">
        <f t="shared" si="4"/>
        <v>-2.0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338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1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0.03</v>
      </c>
      <c r="H94" s="229">
        <v>0.04</v>
      </c>
      <c r="I94" s="229">
        <v>0.03</v>
      </c>
      <c r="J94" s="229">
        <v>0.04</v>
      </c>
      <c r="K94" s="229">
        <v>0.03</v>
      </c>
      <c r="L94" s="230">
        <v>0.02</v>
      </c>
      <c r="M94" s="230">
        <v>0.02</v>
      </c>
      <c r="N94" s="230" t="s">
        <v>171</v>
      </c>
      <c r="O94" s="230" t="s">
        <v>171</v>
      </c>
      <c r="P94" s="230">
        <v>0.01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>
        <v>3.7999999999999999E-2</v>
      </c>
      <c r="H100" s="193">
        <v>4.5999999999999999E-2</v>
      </c>
      <c r="I100" s="193">
        <v>3.5999999999999997E-2</v>
      </c>
      <c r="J100" s="193">
        <v>7.5999999999999998E-2</v>
      </c>
      <c r="K100" s="193">
        <v>4.5999999999999999E-2</v>
      </c>
      <c r="L100" s="192">
        <v>4.3999999999999997E-2</v>
      </c>
      <c r="M100" s="192">
        <v>3.5000000000000003E-2</v>
      </c>
      <c r="N100" s="192">
        <v>4.2000000000000003E-2</v>
      </c>
      <c r="O100" s="192">
        <v>0.04</v>
      </c>
      <c r="P100" s="192">
        <v>3.5999999999999997E-2</v>
      </c>
      <c r="Q100" s="219">
        <v>3.5000000000000003E-2</v>
      </c>
      <c r="R100" s="78" t="s">
        <v>455</v>
      </c>
      <c r="S100" s="67" t="s">
        <v>364</v>
      </c>
      <c r="T100" s="67" t="s">
        <v>435</v>
      </c>
      <c r="U100" s="261" t="str">
        <f t="shared" si="4"/>
        <v>0.076</v>
      </c>
      <c r="V100" s="262"/>
      <c r="W100" s="263" t="str">
        <f t="shared" si="8"/>
        <v>0.020</v>
      </c>
      <c r="X100" s="262"/>
      <c r="Y100" s="263" t="str">
        <f t="shared" si="9"/>
        <v>0.041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0.9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330</v>
      </c>
      <c r="S102" s="67" t="s">
        <v>330</v>
      </c>
      <c r="T102" s="67" t="s">
        <v>330</v>
      </c>
      <c r="U102" s="261" t="str">
        <f t="shared" si="4"/>
        <v>0.9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14.2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450</v>
      </c>
      <c r="S105" s="67" t="s">
        <v>450</v>
      </c>
      <c r="T105" s="67" t="s">
        <v>450</v>
      </c>
      <c r="U105" s="261" t="str">
        <f t="shared" si="4"/>
        <v>14.2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201</v>
      </c>
      <c r="S106" s="67" t="s">
        <v>201</v>
      </c>
      <c r="T106" s="67" t="s">
        <v>201</v>
      </c>
      <c r="U106" s="261" t="str">
        <f t="shared" si="4"/>
        <v>7.0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13.5</v>
      </c>
      <c r="G107" s="175">
        <v>14</v>
      </c>
      <c r="H107" s="176">
        <v>16.5</v>
      </c>
      <c r="I107" s="176">
        <v>16</v>
      </c>
      <c r="J107" s="176">
        <v>16.5</v>
      </c>
      <c r="K107" s="176">
        <v>17.5</v>
      </c>
      <c r="L107" s="177">
        <v>19</v>
      </c>
      <c r="M107" s="177">
        <v>19</v>
      </c>
      <c r="N107" s="177">
        <v>17</v>
      </c>
      <c r="O107" s="177">
        <v>19.5</v>
      </c>
      <c r="P107" s="177">
        <v>17</v>
      </c>
      <c r="Q107" s="215">
        <v>14</v>
      </c>
      <c r="R107" s="78" t="s">
        <v>184</v>
      </c>
      <c r="S107" s="67" t="s">
        <v>368</v>
      </c>
      <c r="T107" s="67" t="s">
        <v>359</v>
      </c>
      <c r="U107" s="261" t="str">
        <f t="shared" si="4"/>
        <v>19.5</v>
      </c>
      <c r="V107" s="262"/>
      <c r="W107" s="263" t="str">
        <f t="shared" si="5"/>
        <v>13.5</v>
      </c>
      <c r="X107" s="262"/>
      <c r="Y107" s="263" t="str">
        <f t="shared" si="6"/>
        <v>16.6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1.1000000000000001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199</v>
      </c>
      <c r="S109" s="67" t="s">
        <v>199</v>
      </c>
      <c r="T109" s="67" t="s">
        <v>199</v>
      </c>
      <c r="U109" s="261" t="str">
        <f t="shared" si="4"/>
        <v>1.1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95</v>
      </c>
      <c r="G110" s="164">
        <v>116</v>
      </c>
      <c r="H110" s="165">
        <v>139</v>
      </c>
      <c r="I110" s="165">
        <v>105</v>
      </c>
      <c r="J110" s="165">
        <v>119</v>
      </c>
      <c r="K110" s="165">
        <v>125</v>
      </c>
      <c r="L110" s="166">
        <v>130</v>
      </c>
      <c r="M110" s="166">
        <v>134</v>
      </c>
      <c r="N110" s="166">
        <v>124</v>
      </c>
      <c r="O110" s="166">
        <v>155</v>
      </c>
      <c r="P110" s="166">
        <v>157</v>
      </c>
      <c r="Q110" s="172">
        <v>135</v>
      </c>
      <c r="R110" s="78" t="s">
        <v>456</v>
      </c>
      <c r="S110" s="67" t="s">
        <v>457</v>
      </c>
      <c r="T110" s="67" t="s">
        <v>424</v>
      </c>
      <c r="U110" s="261" t="str">
        <f t="shared" si="4"/>
        <v>157</v>
      </c>
      <c r="V110" s="262"/>
      <c r="W110" s="263" t="str">
        <f t="shared" si="5"/>
        <v>95</v>
      </c>
      <c r="X110" s="262"/>
      <c r="Y110" s="263" t="str">
        <f t="shared" si="6"/>
        <v>128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458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45427</v>
      </c>
      <c r="H3" s="12">
        <v>45455</v>
      </c>
      <c r="I3" s="12">
        <v>45497</v>
      </c>
      <c r="J3" s="12">
        <v>45511</v>
      </c>
      <c r="K3" s="12">
        <v>45546</v>
      </c>
      <c r="L3" s="137">
        <v>45567</v>
      </c>
      <c r="M3" s="137">
        <v>45609</v>
      </c>
      <c r="N3" s="137">
        <v>45630</v>
      </c>
      <c r="O3" s="137">
        <v>45672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0.38541666666666669</v>
      </c>
      <c r="G4" s="53">
        <v>0.375</v>
      </c>
      <c r="H4" s="34">
        <v>0.375</v>
      </c>
      <c r="I4" s="34">
        <v>0.37152777777777773</v>
      </c>
      <c r="J4" s="34">
        <v>0.37708333333333338</v>
      </c>
      <c r="K4" s="34">
        <v>0.37777777777777777</v>
      </c>
      <c r="L4" s="139">
        <v>0.375</v>
      </c>
      <c r="M4" s="139">
        <v>0.37777777777777777</v>
      </c>
      <c r="N4" s="139">
        <v>0.375</v>
      </c>
      <c r="O4" s="139">
        <v>0.375</v>
      </c>
      <c r="P4" s="139">
        <v>0.37708333333333338</v>
      </c>
      <c r="Q4" s="140">
        <v>0.3743055555555555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136</v>
      </c>
      <c r="N5" s="141" t="s">
        <v>137</v>
      </c>
      <c r="O5" s="141" t="s">
        <v>138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136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15</v>
      </c>
      <c r="G7" s="246">
        <v>19</v>
      </c>
      <c r="H7" s="247">
        <v>24</v>
      </c>
      <c r="I7" s="247">
        <v>25.5</v>
      </c>
      <c r="J7" s="247">
        <v>27</v>
      </c>
      <c r="K7" s="247">
        <v>29</v>
      </c>
      <c r="L7" s="248">
        <v>22.8</v>
      </c>
      <c r="M7" s="248">
        <v>11</v>
      </c>
      <c r="N7" s="248">
        <v>9.5</v>
      </c>
      <c r="O7" s="248">
        <v>2.5</v>
      </c>
      <c r="P7" s="248">
        <v>-0.1</v>
      </c>
      <c r="Q7" s="250">
        <v>6.5</v>
      </c>
      <c r="R7" s="78" t="s">
        <v>426</v>
      </c>
      <c r="S7" s="62" t="s">
        <v>459</v>
      </c>
      <c r="T7" s="62" t="s">
        <v>460</v>
      </c>
      <c r="U7" s="261" t="str">
        <f>R7</f>
        <v>29.0</v>
      </c>
      <c r="V7" s="262"/>
      <c r="W7" s="263" t="str">
        <f>IF(R7=S7,"-",S7)</f>
        <v>-0.1</v>
      </c>
      <c r="X7" s="262"/>
      <c r="Y7" s="263" t="str">
        <f>IF(R7=T7,"-",T7)</f>
        <v>16.0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</v>
      </c>
      <c r="G8" s="252">
        <v>15.5</v>
      </c>
      <c r="H8" s="253">
        <v>18.600000000000001</v>
      </c>
      <c r="I8" s="253">
        <v>23</v>
      </c>
      <c r="J8" s="253">
        <v>23.6</v>
      </c>
      <c r="K8" s="253">
        <v>25.5</v>
      </c>
      <c r="L8" s="254">
        <v>23.3</v>
      </c>
      <c r="M8" s="254">
        <v>15</v>
      </c>
      <c r="N8" s="254">
        <v>11</v>
      </c>
      <c r="O8" s="254">
        <v>5.8</v>
      </c>
      <c r="P8" s="254">
        <v>4</v>
      </c>
      <c r="Q8" s="255">
        <v>2.2000000000000002</v>
      </c>
      <c r="R8" s="79" t="s">
        <v>351</v>
      </c>
      <c r="S8" s="63" t="s">
        <v>461</v>
      </c>
      <c r="T8" s="63" t="s">
        <v>324</v>
      </c>
      <c r="U8" s="264" t="str">
        <f>R8</f>
        <v>25.5</v>
      </c>
      <c r="V8" s="265"/>
      <c r="W8" s="266" t="str">
        <f>IF(R8=S8,"-",S8)</f>
        <v>2.2</v>
      </c>
      <c r="X8" s="265"/>
      <c r="Y8" s="266" t="str">
        <f>IF(R8=T8,"-",T8)</f>
        <v>15.0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147</v>
      </c>
      <c r="H9" s="45" t="s">
        <v>152</v>
      </c>
      <c r="I9" s="45" t="s">
        <v>145</v>
      </c>
      <c r="J9" s="45" t="s">
        <v>149</v>
      </c>
      <c r="K9" s="45" t="s">
        <v>148</v>
      </c>
      <c r="L9" s="143" t="s">
        <v>147</v>
      </c>
      <c r="M9" s="143" t="s">
        <v>151</v>
      </c>
      <c r="N9" s="143" t="s">
        <v>148</v>
      </c>
      <c r="O9" s="143" t="s">
        <v>149</v>
      </c>
      <c r="P9" s="143" t="s">
        <v>153</v>
      </c>
      <c r="Q9" s="144" t="s">
        <v>145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0.01</v>
      </c>
      <c r="J33" s="192" t="s">
        <v>128</v>
      </c>
      <c r="K33" s="192" t="s">
        <v>128</v>
      </c>
      <c r="L33" s="192">
        <v>6.0000000000000001E-3</v>
      </c>
      <c r="M33" s="192" t="s">
        <v>128</v>
      </c>
      <c r="N33" s="192" t="s">
        <v>128</v>
      </c>
      <c r="O33" s="192">
        <v>1E-3</v>
      </c>
      <c r="P33" s="192" t="s">
        <v>128</v>
      </c>
      <c r="Q33" s="194" t="s">
        <v>128</v>
      </c>
      <c r="R33" s="78" t="s">
        <v>379</v>
      </c>
      <c r="S33" s="62" t="s">
        <v>319</v>
      </c>
      <c r="T33" s="62" t="s">
        <v>316</v>
      </c>
      <c r="U33" s="261" t="str">
        <f t="shared" si="1"/>
        <v>0.010</v>
      </c>
      <c r="V33" s="262"/>
      <c r="W33" s="263" t="str">
        <f t="shared" si="2"/>
        <v>0.001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>
        <v>5.0000000000000001E-3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316</v>
      </c>
      <c r="S34" s="62" t="s">
        <v>162</v>
      </c>
      <c r="T34" s="62" t="s">
        <v>317</v>
      </c>
      <c r="U34" s="261" t="str">
        <f t="shared" si="1"/>
        <v>0.005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3.0000000000000001E-3</v>
      </c>
      <c r="P35" s="192" t="s">
        <v>128</v>
      </c>
      <c r="Q35" s="194" t="s">
        <v>128</v>
      </c>
      <c r="R35" s="78" t="s">
        <v>257</v>
      </c>
      <c r="S35" s="62" t="s">
        <v>318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0.003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8.0000000000000002E-3</v>
      </c>
      <c r="G37" s="207" t="s">
        <v>128</v>
      </c>
      <c r="H37" s="192" t="s">
        <v>128</v>
      </c>
      <c r="I37" s="192">
        <v>2.5000000000000001E-2</v>
      </c>
      <c r="J37" s="192" t="s">
        <v>128</v>
      </c>
      <c r="K37" s="192" t="s">
        <v>128</v>
      </c>
      <c r="L37" s="192">
        <v>2.1000000000000001E-2</v>
      </c>
      <c r="M37" s="192" t="s">
        <v>128</v>
      </c>
      <c r="N37" s="192" t="s">
        <v>128</v>
      </c>
      <c r="O37" s="192">
        <v>6.0000000000000001E-3</v>
      </c>
      <c r="P37" s="192" t="s">
        <v>128</v>
      </c>
      <c r="Q37" s="194" t="s">
        <v>128</v>
      </c>
      <c r="R37" s="78" t="s">
        <v>307</v>
      </c>
      <c r="S37" s="62" t="s">
        <v>322</v>
      </c>
      <c r="T37" s="62" t="s">
        <v>320</v>
      </c>
      <c r="U37" s="261" t="str">
        <f t="shared" si="1"/>
        <v>0.025</v>
      </c>
      <c r="V37" s="262"/>
      <c r="W37" s="263" t="str">
        <f t="shared" si="2"/>
        <v>0.006</v>
      </c>
      <c r="X37" s="262"/>
      <c r="Y37" s="263" t="str">
        <f t="shared" si="3"/>
        <v>0.015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3.0000000000000001E-3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3.0000000000000001E-3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8.0000000000000002E-3</v>
      </c>
      <c r="M39" s="192" t="s">
        <v>128</v>
      </c>
      <c r="N39" s="192" t="s">
        <v>128</v>
      </c>
      <c r="O39" s="192">
        <v>2E-3</v>
      </c>
      <c r="P39" s="192" t="s">
        <v>128</v>
      </c>
      <c r="Q39" s="194" t="s">
        <v>128</v>
      </c>
      <c r="R39" s="78" t="s">
        <v>321</v>
      </c>
      <c r="S39" s="62" t="s">
        <v>317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0.002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0.04</v>
      </c>
      <c r="K43" s="188">
        <v>0.03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11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384</v>
      </c>
      <c r="S46" s="62" t="s">
        <v>384</v>
      </c>
      <c r="T46" s="62" t="s">
        <v>384</v>
      </c>
      <c r="U46" s="261" t="str">
        <f t="shared" si="1"/>
        <v>11.0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11.5</v>
      </c>
      <c r="G48" s="175">
        <v>16.7</v>
      </c>
      <c r="H48" s="176">
        <v>17.899999999999999</v>
      </c>
      <c r="I48" s="176">
        <v>14</v>
      </c>
      <c r="J48" s="176">
        <v>13.5</v>
      </c>
      <c r="K48" s="176">
        <v>16</v>
      </c>
      <c r="L48" s="177">
        <v>14.4</v>
      </c>
      <c r="M48" s="177">
        <v>16</v>
      </c>
      <c r="N48" s="177">
        <v>15.1</v>
      </c>
      <c r="O48" s="177">
        <v>22</v>
      </c>
      <c r="P48" s="177">
        <v>24</v>
      </c>
      <c r="Q48" s="178">
        <v>20.100000000000001</v>
      </c>
      <c r="R48" s="78" t="s">
        <v>462</v>
      </c>
      <c r="S48" s="62" t="s">
        <v>325</v>
      </c>
      <c r="T48" s="62" t="s">
        <v>369</v>
      </c>
      <c r="U48" s="261" t="str">
        <f t="shared" si="1"/>
        <v>24.0</v>
      </c>
      <c r="V48" s="262"/>
      <c r="W48" s="263" t="str">
        <f t="shared" si="2"/>
        <v>11.5</v>
      </c>
      <c r="X48" s="262"/>
      <c r="Y48" s="263" t="str">
        <f t="shared" si="3"/>
        <v>16.8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75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346</v>
      </c>
      <c r="S50" s="62" t="s">
        <v>346</v>
      </c>
      <c r="T50" s="62" t="s">
        <v>346</v>
      </c>
      <c r="U50" s="261" t="str">
        <f t="shared" si="1"/>
        <v>75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>
        <v>9.9999999999999995E-7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329</v>
      </c>
      <c r="S53" s="62" t="s">
        <v>194</v>
      </c>
      <c r="T53" s="62" t="s">
        <v>194</v>
      </c>
      <c r="U53" s="261" t="str">
        <f t="shared" si="1"/>
        <v>0.000001</v>
      </c>
      <c r="V53" s="262"/>
      <c r="W53" s="263" t="str">
        <f t="shared" si="2"/>
        <v>&lt;0.000001</v>
      </c>
      <c r="X53" s="262"/>
      <c r="Y53" s="263" t="str">
        <f t="shared" si="3"/>
        <v>&lt;0.000001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0.8</v>
      </c>
      <c r="I56" s="176">
        <v>0.6</v>
      </c>
      <c r="J56" s="176">
        <v>0.5</v>
      </c>
      <c r="K56" s="176">
        <v>0.5</v>
      </c>
      <c r="L56" s="177">
        <v>0.5</v>
      </c>
      <c r="M56" s="177">
        <v>0.5</v>
      </c>
      <c r="N56" s="177">
        <v>0.6</v>
      </c>
      <c r="O56" s="177">
        <v>0.4</v>
      </c>
      <c r="P56" s="177">
        <v>0.5</v>
      </c>
      <c r="Q56" s="178">
        <v>0.5</v>
      </c>
      <c r="R56" s="78" t="s">
        <v>198</v>
      </c>
      <c r="S56" s="62" t="s">
        <v>280</v>
      </c>
      <c r="T56" s="62" t="s">
        <v>281</v>
      </c>
      <c r="U56" s="261" t="str">
        <f t="shared" si="1"/>
        <v>0.8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7.5</v>
      </c>
      <c r="G57" s="175">
        <v>7.5</v>
      </c>
      <c r="H57" s="176">
        <v>7.6</v>
      </c>
      <c r="I57" s="176">
        <v>7.7</v>
      </c>
      <c r="J57" s="176">
        <v>7.6</v>
      </c>
      <c r="K57" s="176">
        <v>7.7</v>
      </c>
      <c r="L57" s="177">
        <v>7.7</v>
      </c>
      <c r="M57" s="177">
        <v>7.5</v>
      </c>
      <c r="N57" s="177">
        <v>7.5</v>
      </c>
      <c r="O57" s="177">
        <v>7.4</v>
      </c>
      <c r="P57" s="177">
        <v>7.3</v>
      </c>
      <c r="Q57" s="178">
        <v>7.4</v>
      </c>
      <c r="R57" s="78" t="s">
        <v>463</v>
      </c>
      <c r="S57" s="62" t="s">
        <v>333</v>
      </c>
      <c r="T57" s="62" t="s">
        <v>334</v>
      </c>
      <c r="U57" s="261" t="str">
        <f t="shared" si="1"/>
        <v>7.7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45427</v>
      </c>
      <c r="H64" s="12">
        <v>45455</v>
      </c>
      <c r="I64" s="12">
        <v>45497</v>
      </c>
      <c r="J64" s="12">
        <v>45511</v>
      </c>
      <c r="K64" s="12">
        <v>45546</v>
      </c>
      <c r="L64" s="137">
        <v>45567</v>
      </c>
      <c r="M64" s="137">
        <v>45609</v>
      </c>
      <c r="N64" s="137">
        <v>45630</v>
      </c>
      <c r="O64" s="137">
        <v>45672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0.5</v>
      </c>
      <c r="I80" s="177">
        <v>0.4</v>
      </c>
      <c r="J80" s="177">
        <v>0.5</v>
      </c>
      <c r="K80" s="177">
        <v>0.6</v>
      </c>
      <c r="L80" s="177">
        <v>0.6</v>
      </c>
      <c r="M80" s="177">
        <v>0.5</v>
      </c>
      <c r="N80" s="177">
        <v>0.5</v>
      </c>
      <c r="O80" s="177">
        <v>0.4</v>
      </c>
      <c r="P80" s="177">
        <v>0.5</v>
      </c>
      <c r="Q80" s="215">
        <v>0.4</v>
      </c>
      <c r="R80" s="78" t="s">
        <v>285</v>
      </c>
      <c r="S80" s="67" t="s">
        <v>314</v>
      </c>
      <c r="T80" s="67" t="s">
        <v>281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0.5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75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346</v>
      </c>
      <c r="S88" s="67" t="s">
        <v>346</v>
      </c>
      <c r="T88" s="67" t="s">
        <v>346</v>
      </c>
      <c r="U88" s="261" t="str">
        <f>U50</f>
        <v>75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7.5</v>
      </c>
      <c r="G90" s="175">
        <v>7.5</v>
      </c>
      <c r="H90" s="176">
        <v>7.6</v>
      </c>
      <c r="I90" s="176">
        <v>7.7</v>
      </c>
      <c r="J90" s="176">
        <v>7.6</v>
      </c>
      <c r="K90" s="176">
        <v>7.7</v>
      </c>
      <c r="L90" s="177">
        <v>7.7</v>
      </c>
      <c r="M90" s="177">
        <v>7.5</v>
      </c>
      <c r="N90" s="177">
        <v>7.5</v>
      </c>
      <c r="O90" s="177">
        <v>7.4</v>
      </c>
      <c r="P90" s="177">
        <v>7.3</v>
      </c>
      <c r="Q90" s="215">
        <v>7.4</v>
      </c>
      <c r="R90" s="78" t="s">
        <v>463</v>
      </c>
      <c r="S90" s="67" t="s">
        <v>333</v>
      </c>
      <c r="T90" s="67" t="s">
        <v>334</v>
      </c>
      <c r="U90" s="261" t="str">
        <f>U57</f>
        <v>7.7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-1.6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464</v>
      </c>
      <c r="S91" s="67" t="s">
        <v>464</v>
      </c>
      <c r="T91" s="67" t="s">
        <v>464</v>
      </c>
      <c r="U91" s="261" t="str">
        <f t="shared" si="4"/>
        <v>-1.6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0.04</v>
      </c>
      <c r="K94" s="229">
        <v>0.03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2.1999999999999999E-2</v>
      </c>
      <c r="G100" s="191">
        <v>3.6999999999999998E-2</v>
      </c>
      <c r="H100" s="193">
        <v>5.8000000000000003E-2</v>
      </c>
      <c r="I100" s="193">
        <v>4.2999999999999997E-2</v>
      </c>
      <c r="J100" s="193">
        <v>3.4000000000000002E-2</v>
      </c>
      <c r="K100" s="193">
        <v>3.5999999999999997E-2</v>
      </c>
      <c r="L100" s="192">
        <v>3.7999999999999999E-2</v>
      </c>
      <c r="M100" s="192">
        <v>4.8000000000000001E-2</v>
      </c>
      <c r="N100" s="192">
        <v>4.7E-2</v>
      </c>
      <c r="O100" s="192">
        <v>3.5000000000000003E-2</v>
      </c>
      <c r="P100" s="192">
        <v>3.9E-2</v>
      </c>
      <c r="Q100" s="219">
        <v>3.5000000000000003E-2</v>
      </c>
      <c r="R100" s="78" t="s">
        <v>181</v>
      </c>
      <c r="S100" s="67" t="s">
        <v>465</v>
      </c>
      <c r="T100" s="67" t="s">
        <v>466</v>
      </c>
      <c r="U100" s="261" t="str">
        <f t="shared" si="4"/>
        <v>0.058</v>
      </c>
      <c r="V100" s="262"/>
      <c r="W100" s="263" t="str">
        <f t="shared" si="8"/>
        <v>0.022</v>
      </c>
      <c r="X100" s="262"/>
      <c r="Y100" s="263" t="str">
        <f t="shared" si="9"/>
        <v>0.039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18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245</v>
      </c>
      <c r="S105" s="67" t="s">
        <v>245</v>
      </c>
      <c r="T105" s="67" t="s">
        <v>245</v>
      </c>
      <c r="U105" s="261" t="str">
        <f t="shared" si="4"/>
        <v>18.0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7.9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207</v>
      </c>
      <c r="S106" s="67" t="s">
        <v>207</v>
      </c>
      <c r="T106" s="67" t="s">
        <v>207</v>
      </c>
      <c r="U106" s="261" t="str">
        <f t="shared" si="4"/>
        <v>7.9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</v>
      </c>
      <c r="H107" s="176">
        <v>18.5</v>
      </c>
      <c r="I107" s="176">
        <v>17</v>
      </c>
      <c r="J107" s="176">
        <v>17</v>
      </c>
      <c r="K107" s="176">
        <v>19</v>
      </c>
      <c r="L107" s="177">
        <v>20.5</v>
      </c>
      <c r="M107" s="177">
        <v>20.5</v>
      </c>
      <c r="N107" s="177">
        <v>15.5</v>
      </c>
      <c r="O107" s="177">
        <v>18.5</v>
      </c>
      <c r="P107" s="177">
        <v>15.5</v>
      </c>
      <c r="Q107" s="215">
        <v>15.5</v>
      </c>
      <c r="R107" s="78" t="s">
        <v>140</v>
      </c>
      <c r="S107" s="67" t="s">
        <v>186</v>
      </c>
      <c r="T107" s="67" t="s">
        <v>344</v>
      </c>
      <c r="U107" s="261" t="str">
        <f t="shared" si="4"/>
        <v>20.5</v>
      </c>
      <c r="V107" s="262"/>
      <c r="W107" s="263" t="str">
        <f t="shared" si="5"/>
        <v>13.0</v>
      </c>
      <c r="X107" s="262"/>
      <c r="Y107" s="263" t="str">
        <f t="shared" si="6"/>
        <v>17.0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85</v>
      </c>
      <c r="G110" s="164">
        <v>125</v>
      </c>
      <c r="H110" s="165">
        <v>139</v>
      </c>
      <c r="I110" s="165">
        <v>118</v>
      </c>
      <c r="J110" s="165">
        <v>117</v>
      </c>
      <c r="K110" s="165">
        <v>136</v>
      </c>
      <c r="L110" s="166">
        <v>129</v>
      </c>
      <c r="M110" s="166">
        <v>139</v>
      </c>
      <c r="N110" s="166">
        <v>114</v>
      </c>
      <c r="O110" s="166">
        <v>155</v>
      </c>
      <c r="P110" s="166">
        <v>163</v>
      </c>
      <c r="Q110" s="172">
        <v>140</v>
      </c>
      <c r="R110" s="78" t="s">
        <v>467</v>
      </c>
      <c r="S110" s="67" t="s">
        <v>468</v>
      </c>
      <c r="T110" s="67" t="s">
        <v>469</v>
      </c>
      <c r="U110" s="261" t="str">
        <f t="shared" si="4"/>
        <v>163</v>
      </c>
      <c r="V110" s="262"/>
      <c r="W110" s="263" t="str">
        <f t="shared" si="5"/>
        <v>85</v>
      </c>
      <c r="X110" s="262"/>
      <c r="Y110" s="263" t="str">
        <f t="shared" si="6"/>
        <v>130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470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45427</v>
      </c>
      <c r="H3" s="12">
        <v>45455</v>
      </c>
      <c r="I3" s="12">
        <v>45497</v>
      </c>
      <c r="J3" s="12">
        <v>45511</v>
      </c>
      <c r="K3" s="12">
        <v>45546</v>
      </c>
      <c r="L3" s="137">
        <v>45567</v>
      </c>
      <c r="M3" s="137">
        <v>45609</v>
      </c>
      <c r="N3" s="137">
        <v>45630</v>
      </c>
      <c r="O3" s="137">
        <v>45672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0.41805555555555557</v>
      </c>
      <c r="G4" s="53">
        <v>0.39583333333333331</v>
      </c>
      <c r="H4" s="34">
        <v>0.39027777777777778</v>
      </c>
      <c r="I4" s="34">
        <v>0.40138888888888885</v>
      </c>
      <c r="J4" s="34">
        <v>0.39166666666666666</v>
      </c>
      <c r="K4" s="34">
        <v>0.3923611111111111</v>
      </c>
      <c r="L4" s="139">
        <v>0.40625</v>
      </c>
      <c r="M4" s="139">
        <v>0.39444444444444443</v>
      </c>
      <c r="N4" s="139">
        <v>0.38680555555555557</v>
      </c>
      <c r="O4" s="139">
        <v>0.40972222222222227</v>
      </c>
      <c r="P4" s="139">
        <v>0.39930555555555558</v>
      </c>
      <c r="Q4" s="140">
        <v>0.38194444444444442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136</v>
      </c>
      <c r="N5" s="141" t="s">
        <v>137</v>
      </c>
      <c r="O5" s="141" t="s">
        <v>138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136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15</v>
      </c>
      <c r="G7" s="246">
        <v>19.600000000000001</v>
      </c>
      <c r="H7" s="247">
        <v>24</v>
      </c>
      <c r="I7" s="247">
        <v>26</v>
      </c>
      <c r="J7" s="247">
        <v>26.8</v>
      </c>
      <c r="K7" s="247">
        <v>27.5</v>
      </c>
      <c r="L7" s="248">
        <v>23.5</v>
      </c>
      <c r="M7" s="248">
        <v>8.3000000000000007</v>
      </c>
      <c r="N7" s="248">
        <v>5.8</v>
      </c>
      <c r="O7" s="248">
        <v>0.8</v>
      </c>
      <c r="P7" s="248">
        <v>-0.8</v>
      </c>
      <c r="Q7" s="250">
        <v>8.5</v>
      </c>
      <c r="R7" s="78" t="s">
        <v>396</v>
      </c>
      <c r="S7" s="62" t="s">
        <v>471</v>
      </c>
      <c r="T7" s="62" t="s">
        <v>310</v>
      </c>
      <c r="U7" s="261" t="str">
        <f>R7</f>
        <v>27.5</v>
      </c>
      <c r="V7" s="262"/>
      <c r="W7" s="263" t="str">
        <f>IF(R7=S7,"-",S7)</f>
        <v>-0.8</v>
      </c>
      <c r="X7" s="262"/>
      <c r="Y7" s="263" t="str">
        <f>IF(R7=T7,"-",T7)</f>
        <v>15.4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>
        <v>15.4</v>
      </c>
      <c r="H8" s="253">
        <v>17.3</v>
      </c>
      <c r="I8" s="253">
        <v>23</v>
      </c>
      <c r="J8" s="253">
        <v>24.5</v>
      </c>
      <c r="K8" s="253">
        <v>25.5</v>
      </c>
      <c r="L8" s="254">
        <v>23.8</v>
      </c>
      <c r="M8" s="254">
        <v>13.5</v>
      </c>
      <c r="N8" s="254">
        <v>12.5</v>
      </c>
      <c r="O8" s="254">
        <v>7.2</v>
      </c>
      <c r="P8" s="254">
        <v>4.5999999999999996</v>
      </c>
      <c r="Q8" s="255">
        <v>6</v>
      </c>
      <c r="R8" s="79" t="s">
        <v>351</v>
      </c>
      <c r="S8" s="63" t="s">
        <v>472</v>
      </c>
      <c r="T8" s="63" t="s">
        <v>473</v>
      </c>
      <c r="U8" s="264" t="str">
        <f>R8</f>
        <v>25.5</v>
      </c>
      <c r="V8" s="265"/>
      <c r="W8" s="266" t="str">
        <f>IF(R8=S8,"-",S8)</f>
        <v>4.6</v>
      </c>
      <c r="X8" s="265"/>
      <c r="Y8" s="266" t="str">
        <f>IF(R8=T8,"-",T8)</f>
        <v>15.5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149</v>
      </c>
      <c r="H9" s="45" t="s">
        <v>147</v>
      </c>
      <c r="I9" s="45" t="s">
        <v>145</v>
      </c>
      <c r="J9" s="45" t="s">
        <v>148</v>
      </c>
      <c r="K9" s="45" t="s">
        <v>145</v>
      </c>
      <c r="L9" s="143" t="s">
        <v>147</v>
      </c>
      <c r="M9" s="143" t="s">
        <v>145</v>
      </c>
      <c r="N9" s="143" t="s">
        <v>151</v>
      </c>
      <c r="O9" s="143" t="s">
        <v>149</v>
      </c>
      <c r="P9" s="143" t="s">
        <v>149</v>
      </c>
      <c r="Q9" s="144" t="s">
        <v>150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1.0999999999999999E-2</v>
      </c>
      <c r="J33" s="192" t="s">
        <v>128</v>
      </c>
      <c r="K33" s="192" t="s">
        <v>128</v>
      </c>
      <c r="L33" s="192">
        <v>8.0000000000000002E-3</v>
      </c>
      <c r="M33" s="192" t="s">
        <v>128</v>
      </c>
      <c r="N33" s="192" t="s">
        <v>128</v>
      </c>
      <c r="O33" s="192">
        <v>1E-3</v>
      </c>
      <c r="P33" s="192" t="s">
        <v>128</v>
      </c>
      <c r="Q33" s="194" t="s">
        <v>128</v>
      </c>
      <c r="R33" s="78" t="s">
        <v>381</v>
      </c>
      <c r="S33" s="62" t="s">
        <v>319</v>
      </c>
      <c r="T33" s="62" t="s">
        <v>322</v>
      </c>
      <c r="U33" s="261" t="str">
        <f t="shared" si="1"/>
        <v>0.011</v>
      </c>
      <c r="V33" s="262"/>
      <c r="W33" s="263" t="str">
        <f t="shared" si="2"/>
        <v>0.001</v>
      </c>
      <c r="X33" s="262"/>
      <c r="Y33" s="263" t="str">
        <f t="shared" si="3"/>
        <v>0.006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2E-3</v>
      </c>
      <c r="G34" s="207" t="s">
        <v>128</v>
      </c>
      <c r="H34" s="192" t="s">
        <v>128</v>
      </c>
      <c r="I34" s="192">
        <v>4.0000000000000001E-3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164</v>
      </c>
      <c r="S34" s="62" t="s">
        <v>317</v>
      </c>
      <c r="T34" s="62" t="s">
        <v>318</v>
      </c>
      <c r="U34" s="261" t="str">
        <f t="shared" si="1"/>
        <v>0.004</v>
      </c>
      <c r="V34" s="262"/>
      <c r="W34" s="263" t="str">
        <f t="shared" si="2"/>
        <v>0.002</v>
      </c>
      <c r="X34" s="262"/>
      <c r="Y34" s="263" t="str">
        <f t="shared" si="3"/>
        <v>0.003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257</v>
      </c>
      <c r="S35" s="62" t="s">
        <v>318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0.003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8.0000000000000002E-3</v>
      </c>
      <c r="G37" s="207" t="s">
        <v>128</v>
      </c>
      <c r="H37" s="192" t="s">
        <v>128</v>
      </c>
      <c r="I37" s="192">
        <v>2.5999999999999999E-2</v>
      </c>
      <c r="J37" s="192" t="s">
        <v>128</v>
      </c>
      <c r="K37" s="192" t="s">
        <v>128</v>
      </c>
      <c r="L37" s="192">
        <v>2.5000000000000001E-2</v>
      </c>
      <c r="M37" s="192" t="s">
        <v>128</v>
      </c>
      <c r="N37" s="192" t="s">
        <v>128</v>
      </c>
      <c r="O37" s="192">
        <v>8.0000000000000002E-3</v>
      </c>
      <c r="P37" s="192" t="s">
        <v>128</v>
      </c>
      <c r="Q37" s="194" t="s">
        <v>128</v>
      </c>
      <c r="R37" s="78" t="s">
        <v>273</v>
      </c>
      <c r="S37" s="62" t="s">
        <v>352</v>
      </c>
      <c r="T37" s="62" t="s">
        <v>413</v>
      </c>
      <c r="U37" s="261" t="str">
        <f t="shared" si="1"/>
        <v>0.026</v>
      </c>
      <c r="V37" s="262"/>
      <c r="W37" s="263" t="str">
        <f t="shared" si="2"/>
        <v>0.008</v>
      </c>
      <c r="X37" s="262"/>
      <c r="Y37" s="263" t="str">
        <f t="shared" si="3"/>
        <v>0.017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3.0000000000000001E-3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3.0000000000000001E-3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8.9999999999999993E-3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321</v>
      </c>
      <c r="S39" s="62" t="s">
        <v>318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>
        <v>1E-3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0.03</v>
      </c>
      <c r="K43" s="188">
        <v>0.03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268</v>
      </c>
      <c r="S43" s="62" t="s">
        <v>171</v>
      </c>
      <c r="T43" s="62" t="s">
        <v>230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228</v>
      </c>
      <c r="S46" s="62" t="s">
        <v>228</v>
      </c>
      <c r="T46" s="62" t="s">
        <v>228</v>
      </c>
      <c r="U46" s="261" t="str">
        <f t="shared" si="1"/>
        <v>10.9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11.8</v>
      </c>
      <c r="G48" s="175">
        <v>16.5</v>
      </c>
      <c r="H48" s="176">
        <v>17.8</v>
      </c>
      <c r="I48" s="176">
        <v>13.8</v>
      </c>
      <c r="J48" s="176">
        <v>13.2</v>
      </c>
      <c r="K48" s="176">
        <v>16</v>
      </c>
      <c r="L48" s="177">
        <v>14.3</v>
      </c>
      <c r="M48" s="177">
        <v>16.100000000000001</v>
      </c>
      <c r="N48" s="177">
        <v>15.4</v>
      </c>
      <c r="O48" s="177">
        <v>21.8</v>
      </c>
      <c r="P48" s="177">
        <v>25.9</v>
      </c>
      <c r="Q48" s="178">
        <v>20.2</v>
      </c>
      <c r="R48" s="78" t="s">
        <v>474</v>
      </c>
      <c r="S48" s="62" t="s">
        <v>475</v>
      </c>
      <c r="T48" s="62" t="s">
        <v>476</v>
      </c>
      <c r="U48" s="261" t="str">
        <f t="shared" si="1"/>
        <v>25.9</v>
      </c>
      <c r="V48" s="262"/>
      <c r="W48" s="263" t="str">
        <f t="shared" si="2"/>
        <v>11.8</v>
      </c>
      <c r="X48" s="262"/>
      <c r="Y48" s="263" t="str">
        <f t="shared" si="3"/>
        <v>16.9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25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433</v>
      </c>
      <c r="S49" s="62" t="s">
        <v>433</v>
      </c>
      <c r="T49" s="62" t="s">
        <v>433</v>
      </c>
      <c r="U49" s="261" t="str">
        <f t="shared" si="1"/>
        <v>25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69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278</v>
      </c>
      <c r="S50" s="62" t="s">
        <v>278</v>
      </c>
      <c r="T50" s="62" t="s">
        <v>278</v>
      </c>
      <c r="U50" s="261" t="str">
        <f t="shared" si="1"/>
        <v>69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>
        <v>9.9999999999999995E-7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329</v>
      </c>
      <c r="S53" s="62" t="s">
        <v>194</v>
      </c>
      <c r="T53" s="62" t="s">
        <v>194</v>
      </c>
      <c r="U53" s="261" t="str">
        <f t="shared" si="1"/>
        <v>0.000001</v>
      </c>
      <c r="V53" s="262"/>
      <c r="W53" s="263" t="str">
        <f t="shared" si="2"/>
        <v>&lt;0.000001</v>
      </c>
      <c r="X53" s="262"/>
      <c r="Y53" s="263" t="str">
        <f t="shared" si="3"/>
        <v>&lt;0.000001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0.7</v>
      </c>
      <c r="I56" s="176">
        <v>0.6</v>
      </c>
      <c r="J56" s="176">
        <v>0.4</v>
      </c>
      <c r="K56" s="176">
        <v>0.5</v>
      </c>
      <c r="L56" s="177">
        <v>0.5</v>
      </c>
      <c r="M56" s="177">
        <v>0.6</v>
      </c>
      <c r="N56" s="177">
        <v>0.6</v>
      </c>
      <c r="O56" s="177">
        <v>0.4</v>
      </c>
      <c r="P56" s="177">
        <v>0.5</v>
      </c>
      <c r="Q56" s="178">
        <v>0.5</v>
      </c>
      <c r="R56" s="78" t="s">
        <v>370</v>
      </c>
      <c r="S56" s="62" t="s">
        <v>280</v>
      </c>
      <c r="T56" s="62" t="s">
        <v>281</v>
      </c>
      <c r="U56" s="261" t="str">
        <f t="shared" si="1"/>
        <v>0.7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7.5</v>
      </c>
      <c r="G57" s="175">
        <v>7.5</v>
      </c>
      <c r="H57" s="176">
        <v>7.7</v>
      </c>
      <c r="I57" s="176">
        <v>7.6</v>
      </c>
      <c r="J57" s="176">
        <v>7.6</v>
      </c>
      <c r="K57" s="176">
        <v>7.6</v>
      </c>
      <c r="L57" s="177">
        <v>7.6</v>
      </c>
      <c r="M57" s="177">
        <v>7.5</v>
      </c>
      <c r="N57" s="177">
        <v>7.4</v>
      </c>
      <c r="O57" s="177">
        <v>7.3</v>
      </c>
      <c r="P57" s="177">
        <v>7.3</v>
      </c>
      <c r="Q57" s="178">
        <v>7.4</v>
      </c>
      <c r="R57" s="78" t="s">
        <v>463</v>
      </c>
      <c r="S57" s="62" t="s">
        <v>333</v>
      </c>
      <c r="T57" s="62" t="s">
        <v>334</v>
      </c>
      <c r="U57" s="261" t="str">
        <f t="shared" si="1"/>
        <v>7.7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45427</v>
      </c>
      <c r="H64" s="12">
        <v>45455</v>
      </c>
      <c r="I64" s="12">
        <v>45497</v>
      </c>
      <c r="J64" s="12">
        <v>45511</v>
      </c>
      <c r="K64" s="12">
        <v>45546</v>
      </c>
      <c r="L64" s="137">
        <v>45567</v>
      </c>
      <c r="M64" s="137">
        <v>45609</v>
      </c>
      <c r="N64" s="137">
        <v>45630</v>
      </c>
      <c r="O64" s="137">
        <v>45672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0.4</v>
      </c>
      <c r="I80" s="177">
        <v>0.4</v>
      </c>
      <c r="J80" s="177">
        <v>0.4</v>
      </c>
      <c r="K80" s="177">
        <v>0.4</v>
      </c>
      <c r="L80" s="177">
        <v>0.4</v>
      </c>
      <c r="M80" s="177">
        <v>0.4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314</v>
      </c>
      <c r="S80" s="67" t="s">
        <v>314</v>
      </c>
      <c r="T80" s="67" t="s">
        <v>314</v>
      </c>
      <c r="U80" s="261" t="str">
        <f t="shared" si="4"/>
        <v>0.4</v>
      </c>
      <c r="V80" s="262"/>
      <c r="W80" s="263" t="str">
        <f t="shared" si="5"/>
        <v>0.4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25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433</v>
      </c>
      <c r="S81" s="67" t="s">
        <v>433</v>
      </c>
      <c r="T81" s="67" t="s">
        <v>433</v>
      </c>
      <c r="U81" s="261" t="str">
        <f>U49</f>
        <v>25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69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278</v>
      </c>
      <c r="S88" s="67" t="s">
        <v>278</v>
      </c>
      <c r="T88" s="67" t="s">
        <v>278</v>
      </c>
      <c r="U88" s="261" t="str">
        <f>U50</f>
        <v>69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7.5</v>
      </c>
      <c r="G90" s="175">
        <v>7.5</v>
      </c>
      <c r="H90" s="176">
        <v>7.7</v>
      </c>
      <c r="I90" s="176">
        <v>7.6</v>
      </c>
      <c r="J90" s="176">
        <v>7.6</v>
      </c>
      <c r="K90" s="176">
        <v>7.6</v>
      </c>
      <c r="L90" s="177">
        <v>7.6</v>
      </c>
      <c r="M90" s="177">
        <v>7.5</v>
      </c>
      <c r="N90" s="177">
        <v>7.4</v>
      </c>
      <c r="O90" s="177">
        <v>7.3</v>
      </c>
      <c r="P90" s="177">
        <v>7.3</v>
      </c>
      <c r="Q90" s="215">
        <v>7.4</v>
      </c>
      <c r="R90" s="78" t="s">
        <v>463</v>
      </c>
      <c r="S90" s="67" t="s">
        <v>333</v>
      </c>
      <c r="T90" s="67" t="s">
        <v>334</v>
      </c>
      <c r="U90" s="261" t="str">
        <f>U57</f>
        <v>7.7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477</v>
      </c>
      <c r="S91" s="67" t="s">
        <v>477</v>
      </c>
      <c r="T91" s="67" t="s">
        <v>477</v>
      </c>
      <c r="U91" s="261" t="str">
        <f t="shared" si="4"/>
        <v>-1.8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0.03</v>
      </c>
      <c r="K94" s="229">
        <v>0.03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268</v>
      </c>
      <c r="S94" s="120" t="s">
        <v>171</v>
      </c>
      <c r="T94" s="120" t="s">
        <v>230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2.5999999999999999E-2</v>
      </c>
      <c r="G100" s="191">
        <v>0.04</v>
      </c>
      <c r="H100" s="193">
        <v>5.8000000000000003E-2</v>
      </c>
      <c r="I100" s="193">
        <v>4.5999999999999999E-2</v>
      </c>
      <c r="J100" s="193">
        <v>3.5999999999999997E-2</v>
      </c>
      <c r="K100" s="193">
        <v>3.5999999999999997E-2</v>
      </c>
      <c r="L100" s="192">
        <v>3.9E-2</v>
      </c>
      <c r="M100" s="192">
        <v>0.05</v>
      </c>
      <c r="N100" s="192">
        <v>4.9000000000000002E-2</v>
      </c>
      <c r="O100" s="192">
        <v>3.5000000000000003E-2</v>
      </c>
      <c r="P100" s="192">
        <v>4.1000000000000002E-2</v>
      </c>
      <c r="Q100" s="219">
        <v>3.4000000000000002E-2</v>
      </c>
      <c r="R100" s="78" t="s">
        <v>181</v>
      </c>
      <c r="S100" s="67" t="s">
        <v>273</v>
      </c>
      <c r="T100" s="67" t="s">
        <v>435</v>
      </c>
      <c r="U100" s="261" t="str">
        <f t="shared" si="4"/>
        <v>0.058</v>
      </c>
      <c r="V100" s="262"/>
      <c r="W100" s="263" t="str">
        <f t="shared" si="8"/>
        <v>0.026</v>
      </c>
      <c r="X100" s="262"/>
      <c r="Y100" s="263" t="str">
        <f t="shared" si="9"/>
        <v>0.041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17.3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436</v>
      </c>
      <c r="S105" s="67" t="s">
        <v>436</v>
      </c>
      <c r="T105" s="67" t="s">
        <v>436</v>
      </c>
      <c r="U105" s="261" t="str">
        <f t="shared" si="4"/>
        <v>17.3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387</v>
      </c>
      <c r="S106" s="67" t="s">
        <v>387</v>
      </c>
      <c r="T106" s="67" t="s">
        <v>387</v>
      </c>
      <c r="U106" s="261" t="str">
        <f t="shared" si="4"/>
        <v>7.8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13.5</v>
      </c>
      <c r="H107" s="176">
        <v>16.5</v>
      </c>
      <c r="I107" s="176">
        <v>17</v>
      </c>
      <c r="J107" s="176">
        <v>17.5</v>
      </c>
      <c r="K107" s="176">
        <v>18.5</v>
      </c>
      <c r="L107" s="177">
        <v>21</v>
      </c>
      <c r="M107" s="177">
        <v>19.5</v>
      </c>
      <c r="N107" s="177">
        <v>15</v>
      </c>
      <c r="O107" s="177">
        <v>18.5</v>
      </c>
      <c r="P107" s="177">
        <v>16</v>
      </c>
      <c r="Q107" s="215">
        <v>15.5</v>
      </c>
      <c r="R107" s="78" t="s">
        <v>298</v>
      </c>
      <c r="S107" s="67" t="s">
        <v>186</v>
      </c>
      <c r="T107" s="67" t="s">
        <v>369</v>
      </c>
      <c r="U107" s="261" t="str">
        <f t="shared" si="4"/>
        <v>21.0</v>
      </c>
      <c r="V107" s="262"/>
      <c r="W107" s="263" t="str">
        <f t="shared" si="5"/>
        <v>13.0</v>
      </c>
      <c r="X107" s="262"/>
      <c r="Y107" s="263" t="str">
        <f t="shared" si="6"/>
        <v>16.8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86</v>
      </c>
      <c r="G110" s="164">
        <v>124</v>
      </c>
      <c r="H110" s="165">
        <v>143</v>
      </c>
      <c r="I110" s="165">
        <v>116</v>
      </c>
      <c r="J110" s="165">
        <v>115</v>
      </c>
      <c r="K110" s="165">
        <v>135</v>
      </c>
      <c r="L110" s="166">
        <v>128</v>
      </c>
      <c r="M110" s="166">
        <v>139</v>
      </c>
      <c r="N110" s="166">
        <v>117</v>
      </c>
      <c r="O110" s="166">
        <v>154</v>
      </c>
      <c r="P110" s="166">
        <v>164</v>
      </c>
      <c r="Q110" s="172">
        <v>137</v>
      </c>
      <c r="R110" s="78" t="s">
        <v>478</v>
      </c>
      <c r="S110" s="67" t="s">
        <v>190</v>
      </c>
      <c r="T110" s="67" t="s">
        <v>469</v>
      </c>
      <c r="U110" s="261" t="str">
        <f t="shared" si="4"/>
        <v>164</v>
      </c>
      <c r="V110" s="262"/>
      <c r="W110" s="263" t="str">
        <f t="shared" si="5"/>
        <v>86</v>
      </c>
      <c r="X110" s="262"/>
      <c r="Y110" s="263" t="str">
        <f t="shared" si="6"/>
        <v>130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1.1000000000000001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199</v>
      </c>
      <c r="S112" s="67" t="s">
        <v>199</v>
      </c>
      <c r="T112" s="67" t="s">
        <v>199</v>
      </c>
      <c r="U112" s="261" t="str">
        <f t="shared" si="4"/>
        <v>1.1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479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45427</v>
      </c>
      <c r="H3" s="12">
        <v>45455</v>
      </c>
      <c r="I3" s="12">
        <v>45497</v>
      </c>
      <c r="J3" s="12">
        <v>45511</v>
      </c>
      <c r="K3" s="12">
        <v>45546</v>
      </c>
      <c r="L3" s="137">
        <v>45567</v>
      </c>
      <c r="M3" s="137">
        <v>45609</v>
      </c>
      <c r="N3" s="137">
        <v>45630</v>
      </c>
      <c r="O3" s="137">
        <v>45672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0.38194444444444442</v>
      </c>
      <c r="G4" s="53">
        <v>0.38541666666666669</v>
      </c>
      <c r="H4" s="34">
        <v>0.38194444444444442</v>
      </c>
      <c r="I4" s="34">
        <v>0.38194444444444442</v>
      </c>
      <c r="J4" s="34">
        <v>0.37986111111111115</v>
      </c>
      <c r="K4" s="34">
        <v>0.4375</v>
      </c>
      <c r="L4" s="139">
        <v>0.41805555555555557</v>
      </c>
      <c r="M4" s="139">
        <v>0.3888888888888889</v>
      </c>
      <c r="N4" s="139">
        <v>0.40625</v>
      </c>
      <c r="O4" s="139">
        <v>0.3888888888888889</v>
      </c>
      <c r="P4" s="139">
        <v>0.39166666666666666</v>
      </c>
      <c r="Q4" s="140">
        <v>0.38194444444444442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136</v>
      </c>
      <c r="N5" s="141" t="s">
        <v>137</v>
      </c>
      <c r="O5" s="141" t="s">
        <v>138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136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16</v>
      </c>
      <c r="G7" s="246">
        <v>18</v>
      </c>
      <c r="H7" s="247">
        <v>26.5</v>
      </c>
      <c r="I7" s="247">
        <v>27</v>
      </c>
      <c r="J7" s="247">
        <v>29</v>
      </c>
      <c r="K7" s="247">
        <v>31</v>
      </c>
      <c r="L7" s="248">
        <v>23.6</v>
      </c>
      <c r="M7" s="248">
        <v>11.5</v>
      </c>
      <c r="N7" s="248">
        <v>6.5</v>
      </c>
      <c r="O7" s="248">
        <v>4</v>
      </c>
      <c r="P7" s="248">
        <v>-0.5</v>
      </c>
      <c r="Q7" s="250">
        <v>7.5</v>
      </c>
      <c r="R7" s="78" t="s">
        <v>393</v>
      </c>
      <c r="S7" s="62" t="s">
        <v>480</v>
      </c>
      <c r="T7" s="62" t="s">
        <v>400</v>
      </c>
      <c r="U7" s="261" t="str">
        <f>R7</f>
        <v>31.0</v>
      </c>
      <c r="V7" s="262"/>
      <c r="W7" s="263" t="str">
        <f>IF(R7=S7,"-",S7)</f>
        <v>-0.5</v>
      </c>
      <c r="X7" s="262"/>
      <c r="Y7" s="263" t="str">
        <f>IF(R7=T7,"-",T7)</f>
        <v>16.7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11.5</v>
      </c>
      <c r="G8" s="252">
        <v>15.2</v>
      </c>
      <c r="H8" s="253">
        <v>19</v>
      </c>
      <c r="I8" s="253">
        <v>23.1</v>
      </c>
      <c r="J8" s="253">
        <v>24.6</v>
      </c>
      <c r="K8" s="253">
        <v>26.5</v>
      </c>
      <c r="L8" s="254">
        <v>22.9</v>
      </c>
      <c r="M8" s="254">
        <v>15.6</v>
      </c>
      <c r="N8" s="254">
        <v>12</v>
      </c>
      <c r="O8" s="254">
        <v>6</v>
      </c>
      <c r="P8" s="254">
        <v>4.5</v>
      </c>
      <c r="Q8" s="255">
        <v>5.5</v>
      </c>
      <c r="R8" s="79" t="s">
        <v>448</v>
      </c>
      <c r="S8" s="63" t="s">
        <v>441</v>
      </c>
      <c r="T8" s="63" t="s">
        <v>473</v>
      </c>
      <c r="U8" s="264" t="str">
        <f>R8</f>
        <v>26.5</v>
      </c>
      <c r="V8" s="265"/>
      <c r="W8" s="266" t="str">
        <f>IF(R8=S8,"-",S8)</f>
        <v>4.5</v>
      </c>
      <c r="X8" s="265"/>
      <c r="Y8" s="266" t="str">
        <f>IF(R8=T8,"-",T8)</f>
        <v>15.5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148</v>
      </c>
      <c r="G9" s="54" t="s">
        <v>152</v>
      </c>
      <c r="H9" s="45" t="s">
        <v>151</v>
      </c>
      <c r="I9" s="45" t="s">
        <v>147</v>
      </c>
      <c r="J9" s="45" t="s">
        <v>145</v>
      </c>
      <c r="K9" s="45" t="s">
        <v>150</v>
      </c>
      <c r="L9" s="143" t="s">
        <v>145</v>
      </c>
      <c r="M9" s="143" t="s">
        <v>149</v>
      </c>
      <c r="N9" s="143" t="s">
        <v>152</v>
      </c>
      <c r="O9" s="143" t="s">
        <v>150</v>
      </c>
      <c r="P9" s="143" t="s">
        <v>151</v>
      </c>
      <c r="Q9" s="144" t="s">
        <v>148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1.0999999999999999E-2</v>
      </c>
      <c r="J33" s="192" t="s">
        <v>128</v>
      </c>
      <c r="K33" s="192" t="s">
        <v>128</v>
      </c>
      <c r="L33" s="192">
        <v>8.9999999999999993E-3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381</v>
      </c>
      <c r="S33" s="62" t="s">
        <v>317</v>
      </c>
      <c r="T33" s="62" t="s">
        <v>322</v>
      </c>
      <c r="U33" s="261" t="str">
        <f t="shared" si="1"/>
        <v>0.011</v>
      </c>
      <c r="V33" s="262"/>
      <c r="W33" s="263" t="str">
        <f t="shared" si="2"/>
        <v>0.002</v>
      </c>
      <c r="X33" s="262"/>
      <c r="Y33" s="263" t="str">
        <f t="shared" si="3"/>
        <v>0.006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2E-3</v>
      </c>
      <c r="G34" s="207" t="s">
        <v>128</v>
      </c>
      <c r="H34" s="192" t="s">
        <v>128</v>
      </c>
      <c r="I34" s="192">
        <v>3.0000000000000001E-3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318</v>
      </c>
      <c r="S34" s="62" t="s">
        <v>317</v>
      </c>
      <c r="T34" s="62" t="s">
        <v>317</v>
      </c>
      <c r="U34" s="261" t="str">
        <f t="shared" si="1"/>
        <v>0.003</v>
      </c>
      <c r="V34" s="262"/>
      <c r="W34" s="263" t="str">
        <f t="shared" si="2"/>
        <v>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8.0000000000000002E-3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352</v>
      </c>
      <c r="S35" s="62" t="s">
        <v>318</v>
      </c>
      <c r="T35" s="62" t="s">
        <v>316</v>
      </c>
      <c r="U35" s="261" t="str">
        <f t="shared" si="1"/>
        <v>0.008</v>
      </c>
      <c r="V35" s="262"/>
      <c r="W35" s="263" t="str">
        <f t="shared" si="2"/>
        <v>0.003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0.01</v>
      </c>
      <c r="G37" s="207" t="s">
        <v>128</v>
      </c>
      <c r="H37" s="192" t="s">
        <v>128</v>
      </c>
      <c r="I37" s="192">
        <v>2.5999999999999999E-2</v>
      </c>
      <c r="J37" s="192" t="s">
        <v>128</v>
      </c>
      <c r="K37" s="192" t="s">
        <v>128</v>
      </c>
      <c r="L37" s="192">
        <v>2.8000000000000001E-2</v>
      </c>
      <c r="M37" s="192" t="s">
        <v>128</v>
      </c>
      <c r="N37" s="192" t="s">
        <v>128</v>
      </c>
      <c r="O37" s="192">
        <v>0.01</v>
      </c>
      <c r="P37" s="192" t="s">
        <v>128</v>
      </c>
      <c r="Q37" s="194" t="s">
        <v>128</v>
      </c>
      <c r="R37" s="78" t="s">
        <v>340</v>
      </c>
      <c r="S37" s="62" t="s">
        <v>379</v>
      </c>
      <c r="T37" s="62" t="s">
        <v>258</v>
      </c>
      <c r="U37" s="261" t="str">
        <f t="shared" si="1"/>
        <v>0.028</v>
      </c>
      <c r="V37" s="262"/>
      <c r="W37" s="263" t="str">
        <f t="shared" si="2"/>
        <v>0.010</v>
      </c>
      <c r="X37" s="262"/>
      <c r="Y37" s="263" t="str">
        <f t="shared" si="3"/>
        <v>0.018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5.0000000000000001E-3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316</v>
      </c>
      <c r="S38" s="62" t="s">
        <v>162</v>
      </c>
      <c r="T38" s="62" t="s">
        <v>317</v>
      </c>
      <c r="U38" s="261" t="str">
        <f t="shared" si="1"/>
        <v>0.005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379</v>
      </c>
      <c r="S39" s="62" t="s">
        <v>318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>
        <v>1E-3</v>
      </c>
      <c r="M40" s="192" t="s">
        <v>128</v>
      </c>
      <c r="N40" s="192" t="s">
        <v>128</v>
      </c>
      <c r="O40" s="192">
        <v>1E-3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0.03</v>
      </c>
      <c r="K43" s="188">
        <v>0.03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268</v>
      </c>
      <c r="S43" s="62" t="s">
        <v>171</v>
      </c>
      <c r="T43" s="62" t="s">
        <v>230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0.01</v>
      </c>
      <c r="G44" s="186">
        <v>0.01</v>
      </c>
      <c r="H44" s="188">
        <v>0.01</v>
      </c>
      <c r="I44" s="188">
        <v>0.01</v>
      </c>
      <c r="J44" s="188">
        <v>0.01</v>
      </c>
      <c r="K44" s="188">
        <v>0.01</v>
      </c>
      <c r="L44" s="187" t="s">
        <v>171</v>
      </c>
      <c r="M44" s="187" t="s">
        <v>171</v>
      </c>
      <c r="N44" s="187">
        <v>0.01</v>
      </c>
      <c r="O44" s="187">
        <v>0.01</v>
      </c>
      <c r="P44" s="187">
        <v>0.01</v>
      </c>
      <c r="Q44" s="189">
        <v>0.01</v>
      </c>
      <c r="R44" s="78" t="s">
        <v>356</v>
      </c>
      <c r="S44" s="62" t="s">
        <v>171</v>
      </c>
      <c r="T44" s="62" t="s">
        <v>171</v>
      </c>
      <c r="U44" s="261" t="str">
        <f t="shared" si="1"/>
        <v>0.01</v>
      </c>
      <c r="V44" s="262"/>
      <c r="W44" s="263" t="str">
        <f t="shared" si="2"/>
        <v>&lt;0.01</v>
      </c>
      <c r="X44" s="262"/>
      <c r="Y44" s="263" t="str">
        <f t="shared" si="3"/>
        <v>&lt;0.01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10.8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382</v>
      </c>
      <c r="S46" s="62" t="s">
        <v>382</v>
      </c>
      <c r="T46" s="62" t="s">
        <v>382</v>
      </c>
      <c r="U46" s="261" t="str">
        <f t="shared" si="1"/>
        <v>10.8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12.5</v>
      </c>
      <c r="G48" s="175">
        <v>16.3</v>
      </c>
      <c r="H48" s="176">
        <v>18</v>
      </c>
      <c r="I48" s="176">
        <v>14</v>
      </c>
      <c r="J48" s="176">
        <v>13.2</v>
      </c>
      <c r="K48" s="176">
        <v>15.8</v>
      </c>
      <c r="L48" s="177">
        <v>14.1</v>
      </c>
      <c r="M48" s="177">
        <v>16.3</v>
      </c>
      <c r="N48" s="177">
        <v>15.6</v>
      </c>
      <c r="O48" s="177">
        <v>21.8</v>
      </c>
      <c r="P48" s="177">
        <v>25.8</v>
      </c>
      <c r="Q48" s="178">
        <v>19.899999999999999</v>
      </c>
      <c r="R48" s="78" t="s">
        <v>481</v>
      </c>
      <c r="S48" s="62" t="s">
        <v>482</v>
      </c>
      <c r="T48" s="62" t="s">
        <v>476</v>
      </c>
      <c r="U48" s="261" t="str">
        <f t="shared" si="1"/>
        <v>25.8</v>
      </c>
      <c r="V48" s="262"/>
      <c r="W48" s="263" t="str">
        <f t="shared" si="2"/>
        <v>12.5</v>
      </c>
      <c r="X48" s="262"/>
      <c r="Y48" s="263" t="str">
        <f t="shared" si="3"/>
        <v>16.9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25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433</v>
      </c>
      <c r="S49" s="62" t="s">
        <v>433</v>
      </c>
      <c r="T49" s="62" t="s">
        <v>433</v>
      </c>
      <c r="U49" s="261" t="str">
        <f t="shared" si="1"/>
        <v>25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71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483</v>
      </c>
      <c r="S50" s="62" t="s">
        <v>483</v>
      </c>
      <c r="T50" s="62" t="s">
        <v>483</v>
      </c>
      <c r="U50" s="261" t="str">
        <f t="shared" si="1"/>
        <v>71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0.6</v>
      </c>
      <c r="H56" s="176">
        <v>0.7</v>
      </c>
      <c r="I56" s="176">
        <v>0.5</v>
      </c>
      <c r="J56" s="176">
        <v>0.5</v>
      </c>
      <c r="K56" s="176">
        <v>0.5</v>
      </c>
      <c r="L56" s="177">
        <v>0.5</v>
      </c>
      <c r="M56" s="177">
        <v>0.6</v>
      </c>
      <c r="N56" s="177">
        <v>0.6</v>
      </c>
      <c r="O56" s="177">
        <v>0.4</v>
      </c>
      <c r="P56" s="177">
        <v>0.5</v>
      </c>
      <c r="Q56" s="178">
        <v>0.5</v>
      </c>
      <c r="R56" s="78" t="s">
        <v>370</v>
      </c>
      <c r="S56" s="62" t="s">
        <v>280</v>
      </c>
      <c r="T56" s="62" t="s">
        <v>281</v>
      </c>
      <c r="U56" s="261" t="str">
        <f t="shared" si="1"/>
        <v>0.7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7.5</v>
      </c>
      <c r="G57" s="175">
        <v>7.4</v>
      </c>
      <c r="H57" s="176">
        <v>7.6</v>
      </c>
      <c r="I57" s="176">
        <v>7.5</v>
      </c>
      <c r="J57" s="176">
        <v>7.5</v>
      </c>
      <c r="K57" s="176">
        <v>7.5</v>
      </c>
      <c r="L57" s="177">
        <v>7.6</v>
      </c>
      <c r="M57" s="177">
        <v>7.5</v>
      </c>
      <c r="N57" s="177">
        <v>7.4</v>
      </c>
      <c r="O57" s="177">
        <v>7.4</v>
      </c>
      <c r="P57" s="177">
        <v>7.3</v>
      </c>
      <c r="Q57" s="178">
        <v>7.4</v>
      </c>
      <c r="R57" s="78" t="s">
        <v>332</v>
      </c>
      <c r="S57" s="62" t="s">
        <v>333</v>
      </c>
      <c r="T57" s="62" t="s">
        <v>334</v>
      </c>
      <c r="U57" s="261" t="str">
        <f t="shared" si="1"/>
        <v>7.6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45427</v>
      </c>
      <c r="H64" s="12">
        <v>45455</v>
      </c>
      <c r="I64" s="12">
        <v>45497</v>
      </c>
      <c r="J64" s="12">
        <v>45511</v>
      </c>
      <c r="K64" s="12">
        <v>45546</v>
      </c>
      <c r="L64" s="137">
        <v>45567</v>
      </c>
      <c r="M64" s="137">
        <v>45609</v>
      </c>
      <c r="N64" s="137">
        <v>45630</v>
      </c>
      <c r="O64" s="137">
        <v>45672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4.0000000000000001E-3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164</v>
      </c>
      <c r="S78" s="67" t="s">
        <v>164</v>
      </c>
      <c r="T78" s="67" t="s">
        <v>164</v>
      </c>
      <c r="U78" s="261" t="str">
        <f t="shared" si="4"/>
        <v>0.004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0.5</v>
      </c>
      <c r="G80" s="205">
        <v>0.4</v>
      </c>
      <c r="H80" s="177">
        <v>0.4</v>
      </c>
      <c r="I80" s="177">
        <v>0.4</v>
      </c>
      <c r="J80" s="177">
        <v>0.4</v>
      </c>
      <c r="K80" s="177">
        <v>0.4</v>
      </c>
      <c r="L80" s="177">
        <v>0.4</v>
      </c>
      <c r="M80" s="177">
        <v>0.5</v>
      </c>
      <c r="N80" s="177">
        <v>0.5</v>
      </c>
      <c r="O80" s="177">
        <v>0.4</v>
      </c>
      <c r="P80" s="177">
        <v>0.6</v>
      </c>
      <c r="Q80" s="215">
        <v>0.6</v>
      </c>
      <c r="R80" s="78" t="s">
        <v>285</v>
      </c>
      <c r="S80" s="67" t="s">
        <v>314</v>
      </c>
      <c r="T80" s="67" t="s">
        <v>281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0.5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25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433</v>
      </c>
      <c r="S81" s="67" t="s">
        <v>433</v>
      </c>
      <c r="T81" s="67" t="s">
        <v>433</v>
      </c>
      <c r="U81" s="261" t="str">
        <f>U49</f>
        <v>25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71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483</v>
      </c>
      <c r="S88" s="67" t="s">
        <v>483</v>
      </c>
      <c r="T88" s="67" t="s">
        <v>483</v>
      </c>
      <c r="U88" s="261" t="str">
        <f>U50</f>
        <v>71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7.5</v>
      </c>
      <c r="G90" s="175">
        <v>7.4</v>
      </c>
      <c r="H90" s="176">
        <v>7.6</v>
      </c>
      <c r="I90" s="176">
        <v>7.5</v>
      </c>
      <c r="J90" s="176">
        <v>7.5</v>
      </c>
      <c r="K90" s="176">
        <v>7.5</v>
      </c>
      <c r="L90" s="177">
        <v>7.6</v>
      </c>
      <c r="M90" s="177">
        <v>7.5</v>
      </c>
      <c r="N90" s="177">
        <v>7.4</v>
      </c>
      <c r="O90" s="177">
        <v>7.4</v>
      </c>
      <c r="P90" s="177">
        <v>7.3</v>
      </c>
      <c r="Q90" s="215">
        <v>7.4</v>
      </c>
      <c r="R90" s="78" t="s">
        <v>332</v>
      </c>
      <c r="S90" s="67" t="s">
        <v>333</v>
      </c>
      <c r="T90" s="67" t="s">
        <v>334</v>
      </c>
      <c r="U90" s="261" t="str">
        <f>U57</f>
        <v>7.6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-1.9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403</v>
      </c>
      <c r="S91" s="67" t="s">
        <v>403</v>
      </c>
      <c r="T91" s="67" t="s">
        <v>403</v>
      </c>
      <c r="U91" s="261" t="str">
        <f t="shared" si="4"/>
        <v>-1.9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1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0.03</v>
      </c>
      <c r="K94" s="229">
        <v>0.03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268</v>
      </c>
      <c r="S94" s="120" t="s">
        <v>171</v>
      </c>
      <c r="T94" s="120" t="s">
        <v>230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2.5000000000000001E-2</v>
      </c>
      <c r="G100" s="191">
        <v>3.7999999999999999E-2</v>
      </c>
      <c r="H100" s="193">
        <v>5.6000000000000001E-2</v>
      </c>
      <c r="I100" s="193">
        <v>0.04</v>
      </c>
      <c r="J100" s="193">
        <v>3.4000000000000002E-2</v>
      </c>
      <c r="K100" s="193">
        <v>3.6999999999999998E-2</v>
      </c>
      <c r="L100" s="192">
        <v>4.1000000000000002E-2</v>
      </c>
      <c r="M100" s="192">
        <v>5.3999999999999999E-2</v>
      </c>
      <c r="N100" s="192">
        <v>5.3999999999999999E-2</v>
      </c>
      <c r="O100" s="192">
        <v>3.7999999999999999E-2</v>
      </c>
      <c r="P100" s="192">
        <v>4.1000000000000002E-2</v>
      </c>
      <c r="Q100" s="219">
        <v>3.6999999999999998E-2</v>
      </c>
      <c r="R100" s="78" t="s">
        <v>404</v>
      </c>
      <c r="S100" s="67" t="s">
        <v>307</v>
      </c>
      <c r="T100" s="67" t="s">
        <v>435</v>
      </c>
      <c r="U100" s="261" t="str">
        <f t="shared" si="4"/>
        <v>0.056</v>
      </c>
      <c r="V100" s="262"/>
      <c r="W100" s="263" t="str">
        <f t="shared" si="8"/>
        <v>0.025</v>
      </c>
      <c r="X100" s="262"/>
      <c r="Y100" s="263" t="str">
        <f t="shared" si="9"/>
        <v>0.041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17.100000000000001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484</v>
      </c>
      <c r="S105" s="67" t="s">
        <v>484</v>
      </c>
      <c r="T105" s="67" t="s">
        <v>484</v>
      </c>
      <c r="U105" s="261" t="str">
        <f t="shared" si="4"/>
        <v>17.1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387</v>
      </c>
      <c r="S106" s="67" t="s">
        <v>387</v>
      </c>
      <c r="T106" s="67" t="s">
        <v>387</v>
      </c>
      <c r="U106" s="261" t="str">
        <f t="shared" si="4"/>
        <v>7.8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14.5</v>
      </c>
      <c r="H107" s="176">
        <v>18</v>
      </c>
      <c r="I107" s="176">
        <v>17</v>
      </c>
      <c r="J107" s="176">
        <v>18</v>
      </c>
      <c r="K107" s="176">
        <v>18.5</v>
      </c>
      <c r="L107" s="177">
        <v>20</v>
      </c>
      <c r="M107" s="177">
        <v>19</v>
      </c>
      <c r="N107" s="177">
        <v>14</v>
      </c>
      <c r="O107" s="177">
        <v>19</v>
      </c>
      <c r="P107" s="177">
        <v>16.5</v>
      </c>
      <c r="Q107" s="215">
        <v>15</v>
      </c>
      <c r="R107" s="78" t="s">
        <v>421</v>
      </c>
      <c r="S107" s="67" t="s">
        <v>186</v>
      </c>
      <c r="T107" s="67" t="s">
        <v>476</v>
      </c>
      <c r="U107" s="261" t="str">
        <f t="shared" si="4"/>
        <v>20.0</v>
      </c>
      <c r="V107" s="262"/>
      <c r="W107" s="263" t="str">
        <f t="shared" si="5"/>
        <v>13.0</v>
      </c>
      <c r="X107" s="262"/>
      <c r="Y107" s="263" t="str">
        <f t="shared" si="6"/>
        <v>16.9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88</v>
      </c>
      <c r="G110" s="164">
        <v>126</v>
      </c>
      <c r="H110" s="165">
        <v>138</v>
      </c>
      <c r="I110" s="165">
        <v>113</v>
      </c>
      <c r="J110" s="165">
        <v>114</v>
      </c>
      <c r="K110" s="165">
        <v>134</v>
      </c>
      <c r="L110" s="166">
        <v>126</v>
      </c>
      <c r="M110" s="166">
        <v>140</v>
      </c>
      <c r="N110" s="166">
        <v>116</v>
      </c>
      <c r="O110" s="166">
        <v>150</v>
      </c>
      <c r="P110" s="166">
        <v>168</v>
      </c>
      <c r="Q110" s="172">
        <v>137</v>
      </c>
      <c r="R110" s="78" t="s">
        <v>485</v>
      </c>
      <c r="S110" s="67" t="s">
        <v>386</v>
      </c>
      <c r="T110" s="67" t="s">
        <v>486</v>
      </c>
      <c r="U110" s="261" t="str">
        <f t="shared" si="4"/>
        <v>168</v>
      </c>
      <c r="V110" s="262"/>
      <c r="W110" s="263" t="str">
        <f t="shared" si="5"/>
        <v>88</v>
      </c>
      <c r="X110" s="262"/>
      <c r="Y110" s="263" t="str">
        <f t="shared" si="6"/>
        <v>129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1.1000000000000001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199</v>
      </c>
      <c r="S112" s="67" t="s">
        <v>199</v>
      </c>
      <c r="T112" s="67" t="s">
        <v>199</v>
      </c>
      <c r="U112" s="261" t="str">
        <f t="shared" si="4"/>
        <v>1.1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487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45427</v>
      </c>
      <c r="H3" s="12">
        <v>45455</v>
      </c>
      <c r="I3" s="12">
        <v>45497</v>
      </c>
      <c r="J3" s="12">
        <v>45511</v>
      </c>
      <c r="K3" s="12">
        <v>45546</v>
      </c>
      <c r="L3" s="137">
        <v>45567</v>
      </c>
      <c r="M3" s="137">
        <v>45609</v>
      </c>
      <c r="N3" s="137">
        <v>45630</v>
      </c>
      <c r="O3" s="137">
        <v>45672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0.4375</v>
      </c>
      <c r="G4" s="53">
        <v>0.41666666666666669</v>
      </c>
      <c r="H4" s="34">
        <v>0.42083333333333334</v>
      </c>
      <c r="I4" s="34">
        <v>0.42986111111111108</v>
      </c>
      <c r="J4" s="34">
        <v>0.4201388888888889</v>
      </c>
      <c r="K4" s="34">
        <v>0.39583333333333331</v>
      </c>
      <c r="L4" s="139">
        <v>0.43055555555555558</v>
      </c>
      <c r="M4" s="139">
        <v>0.4284722222222222</v>
      </c>
      <c r="N4" s="139">
        <v>0.3888888888888889</v>
      </c>
      <c r="O4" s="139">
        <v>0.43402777777777773</v>
      </c>
      <c r="P4" s="139">
        <v>0.43611111111111112</v>
      </c>
      <c r="Q4" s="140">
        <v>0.4236111111111111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136</v>
      </c>
      <c r="N5" s="141" t="s">
        <v>137</v>
      </c>
      <c r="O5" s="141" t="s">
        <v>138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136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15.8</v>
      </c>
      <c r="G7" s="246">
        <v>24</v>
      </c>
      <c r="H7" s="247">
        <v>28.5</v>
      </c>
      <c r="I7" s="247">
        <v>25</v>
      </c>
      <c r="J7" s="247">
        <v>27.5</v>
      </c>
      <c r="K7" s="247">
        <v>28.5</v>
      </c>
      <c r="L7" s="248">
        <v>25</v>
      </c>
      <c r="M7" s="248">
        <v>12.2</v>
      </c>
      <c r="N7" s="248">
        <v>6</v>
      </c>
      <c r="O7" s="248">
        <v>1.4</v>
      </c>
      <c r="P7" s="248">
        <v>-1</v>
      </c>
      <c r="Q7" s="250">
        <v>7</v>
      </c>
      <c r="R7" s="78" t="s">
        <v>349</v>
      </c>
      <c r="S7" s="62" t="s">
        <v>394</v>
      </c>
      <c r="T7" s="62" t="s">
        <v>400</v>
      </c>
      <c r="U7" s="261" t="str">
        <f>R7</f>
        <v>28.5</v>
      </c>
      <c r="V7" s="262"/>
      <c r="W7" s="263" t="str">
        <f>IF(R7=S7,"-",S7)</f>
        <v>-1.0</v>
      </c>
      <c r="X7" s="262"/>
      <c r="Y7" s="263" t="str">
        <f>IF(R7=T7,"-",T7)</f>
        <v>16.7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16</v>
      </c>
      <c r="G8" s="252">
        <v>14</v>
      </c>
      <c r="H8" s="253">
        <v>22.5</v>
      </c>
      <c r="I8" s="253">
        <v>26.4</v>
      </c>
      <c r="J8" s="253">
        <v>29</v>
      </c>
      <c r="K8" s="253">
        <v>29.5</v>
      </c>
      <c r="L8" s="254">
        <v>26</v>
      </c>
      <c r="M8" s="254">
        <v>14.8</v>
      </c>
      <c r="N8" s="254">
        <v>10.5</v>
      </c>
      <c r="O8" s="254">
        <v>4.2</v>
      </c>
      <c r="P8" s="254">
        <v>3</v>
      </c>
      <c r="Q8" s="255">
        <v>5.5</v>
      </c>
      <c r="R8" s="79" t="s">
        <v>488</v>
      </c>
      <c r="S8" s="63" t="s">
        <v>377</v>
      </c>
      <c r="T8" s="63" t="s">
        <v>369</v>
      </c>
      <c r="U8" s="264" t="str">
        <f>R8</f>
        <v>29.5</v>
      </c>
      <c r="V8" s="265"/>
      <c r="W8" s="266" t="str">
        <f>IF(R8=S8,"-",S8)</f>
        <v>3.0</v>
      </c>
      <c r="X8" s="265"/>
      <c r="Y8" s="266" t="str">
        <f>IF(R8=T8,"-",T8)</f>
        <v>16.8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152</v>
      </c>
      <c r="H9" s="45" t="s">
        <v>151</v>
      </c>
      <c r="I9" s="45" t="s">
        <v>145</v>
      </c>
      <c r="J9" s="45" t="s">
        <v>145</v>
      </c>
      <c r="K9" s="45" t="s">
        <v>150</v>
      </c>
      <c r="L9" s="143" t="s">
        <v>147</v>
      </c>
      <c r="M9" s="143" t="s">
        <v>149</v>
      </c>
      <c r="N9" s="143" t="s">
        <v>152</v>
      </c>
      <c r="O9" s="143" t="s">
        <v>149</v>
      </c>
      <c r="P9" s="143" t="s">
        <v>151</v>
      </c>
      <c r="Q9" s="144" t="s">
        <v>148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1.2E-2</v>
      </c>
      <c r="J33" s="192" t="s">
        <v>128</v>
      </c>
      <c r="K33" s="192" t="s">
        <v>128</v>
      </c>
      <c r="L33" s="192">
        <v>1.0999999999999999E-2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354</v>
      </c>
      <c r="S33" s="62" t="s">
        <v>317</v>
      </c>
      <c r="T33" s="62" t="s">
        <v>257</v>
      </c>
      <c r="U33" s="261" t="str">
        <f t="shared" si="1"/>
        <v>0.012</v>
      </c>
      <c r="V33" s="262"/>
      <c r="W33" s="263" t="str">
        <f t="shared" si="2"/>
        <v>0.002</v>
      </c>
      <c r="X33" s="262"/>
      <c r="Y33" s="263" t="str">
        <f t="shared" si="3"/>
        <v>0.007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3.0000000000000001E-3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>
        <v>3.0000000000000001E-3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317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7.0000000000000001E-3</v>
      </c>
      <c r="J35" s="192" t="s">
        <v>128</v>
      </c>
      <c r="K35" s="192" t="s">
        <v>128</v>
      </c>
      <c r="L35" s="192">
        <v>8.0000000000000002E-3</v>
      </c>
      <c r="M35" s="192" t="s">
        <v>128</v>
      </c>
      <c r="N35" s="192" t="s">
        <v>128</v>
      </c>
      <c r="O35" s="192">
        <v>5.0000000000000001E-3</v>
      </c>
      <c r="P35" s="192" t="s">
        <v>128</v>
      </c>
      <c r="Q35" s="194" t="s">
        <v>128</v>
      </c>
      <c r="R35" s="78" t="s">
        <v>352</v>
      </c>
      <c r="S35" s="62" t="s">
        <v>318</v>
      </c>
      <c r="T35" s="62" t="s">
        <v>322</v>
      </c>
      <c r="U35" s="261" t="str">
        <f t="shared" si="1"/>
        <v>0.008</v>
      </c>
      <c r="V35" s="262"/>
      <c r="W35" s="263" t="str">
        <f t="shared" si="2"/>
        <v>0.003</v>
      </c>
      <c r="X35" s="262"/>
      <c r="Y35" s="263" t="str">
        <f t="shared" si="3"/>
        <v>0.006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0.01</v>
      </c>
      <c r="G37" s="207" t="s">
        <v>128</v>
      </c>
      <c r="H37" s="192" t="s">
        <v>128</v>
      </c>
      <c r="I37" s="192">
        <v>2.9000000000000001E-2</v>
      </c>
      <c r="J37" s="192" t="s">
        <v>128</v>
      </c>
      <c r="K37" s="192" t="s">
        <v>128</v>
      </c>
      <c r="L37" s="192">
        <v>2.9000000000000001E-2</v>
      </c>
      <c r="M37" s="192" t="s">
        <v>128</v>
      </c>
      <c r="N37" s="192" t="s">
        <v>128</v>
      </c>
      <c r="O37" s="192">
        <v>1.2E-2</v>
      </c>
      <c r="P37" s="192" t="s">
        <v>128</v>
      </c>
      <c r="Q37" s="194" t="s">
        <v>128</v>
      </c>
      <c r="R37" s="78" t="s">
        <v>489</v>
      </c>
      <c r="S37" s="62" t="s">
        <v>379</v>
      </c>
      <c r="T37" s="62" t="s">
        <v>364</v>
      </c>
      <c r="U37" s="261" t="str">
        <f t="shared" si="1"/>
        <v>0.029</v>
      </c>
      <c r="V37" s="262"/>
      <c r="W37" s="263" t="str">
        <f t="shared" si="2"/>
        <v>0.010</v>
      </c>
      <c r="X37" s="262"/>
      <c r="Y37" s="263" t="str">
        <f t="shared" si="3"/>
        <v>0.020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>
        <v>2E-3</v>
      </c>
      <c r="G38" s="207" t="s">
        <v>128</v>
      </c>
      <c r="H38" s="192" t="s">
        <v>128</v>
      </c>
      <c r="I38" s="192">
        <v>5.0000000000000001E-3</v>
      </c>
      <c r="J38" s="192" t="s">
        <v>128</v>
      </c>
      <c r="K38" s="192" t="s">
        <v>128</v>
      </c>
      <c r="L38" s="192">
        <v>5.0000000000000001E-3</v>
      </c>
      <c r="M38" s="192" t="s">
        <v>128</v>
      </c>
      <c r="N38" s="192" t="s">
        <v>128</v>
      </c>
      <c r="O38" s="192">
        <v>2E-3</v>
      </c>
      <c r="P38" s="192" t="s">
        <v>128</v>
      </c>
      <c r="Q38" s="194" t="s">
        <v>128</v>
      </c>
      <c r="R38" s="78" t="s">
        <v>316</v>
      </c>
      <c r="S38" s="62" t="s">
        <v>317</v>
      </c>
      <c r="T38" s="62" t="s">
        <v>164</v>
      </c>
      <c r="U38" s="261" t="str">
        <f t="shared" si="1"/>
        <v>0.005</v>
      </c>
      <c r="V38" s="262"/>
      <c r="W38" s="263" t="str">
        <f t="shared" si="2"/>
        <v>0.002</v>
      </c>
      <c r="X38" s="262"/>
      <c r="Y38" s="263" t="str">
        <f t="shared" si="3"/>
        <v>0.004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0.01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4.0000000000000001E-3</v>
      </c>
      <c r="P39" s="192" t="s">
        <v>128</v>
      </c>
      <c r="Q39" s="194" t="s">
        <v>128</v>
      </c>
      <c r="R39" s="78" t="s">
        <v>379</v>
      </c>
      <c r="S39" s="62" t="s">
        <v>164</v>
      </c>
      <c r="T39" s="62" t="s">
        <v>257</v>
      </c>
      <c r="U39" s="261" t="str">
        <f t="shared" si="1"/>
        <v>0.010</v>
      </c>
      <c r="V39" s="262"/>
      <c r="W39" s="263" t="str">
        <f t="shared" si="2"/>
        <v>0.004</v>
      </c>
      <c r="X39" s="262"/>
      <c r="Y39" s="263" t="str">
        <f t="shared" si="3"/>
        <v>0.007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>
        <v>1E-3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0.03</v>
      </c>
      <c r="I43" s="188">
        <v>0.03</v>
      </c>
      <c r="J43" s="188">
        <v>0.03</v>
      </c>
      <c r="K43" s="188">
        <v>0.03</v>
      </c>
      <c r="L43" s="187">
        <v>0.02</v>
      </c>
      <c r="M43" s="187">
        <v>0.01</v>
      </c>
      <c r="N43" s="187">
        <v>0.01</v>
      </c>
      <c r="O43" s="187" t="s">
        <v>171</v>
      </c>
      <c r="P43" s="187" t="s">
        <v>171</v>
      </c>
      <c r="Q43" s="189">
        <v>0.01</v>
      </c>
      <c r="R43" s="78" t="s">
        <v>268</v>
      </c>
      <c r="S43" s="62" t="s">
        <v>171</v>
      </c>
      <c r="T43" s="62" t="s">
        <v>230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0.01</v>
      </c>
      <c r="G44" s="186">
        <v>0.01</v>
      </c>
      <c r="H44" s="188">
        <v>0.02</v>
      </c>
      <c r="I44" s="188">
        <v>0.01</v>
      </c>
      <c r="J44" s="188">
        <v>0.01</v>
      </c>
      <c r="K44" s="188">
        <v>0.01</v>
      </c>
      <c r="L44" s="187">
        <v>0.01</v>
      </c>
      <c r="M44" s="187">
        <v>0.01</v>
      </c>
      <c r="N44" s="187">
        <v>0.02</v>
      </c>
      <c r="O44" s="187">
        <v>0.01</v>
      </c>
      <c r="P44" s="187">
        <v>0.02</v>
      </c>
      <c r="Q44" s="189">
        <v>0.02</v>
      </c>
      <c r="R44" s="78" t="s">
        <v>230</v>
      </c>
      <c r="S44" s="62" t="s">
        <v>356</v>
      </c>
      <c r="T44" s="62" t="s">
        <v>356</v>
      </c>
      <c r="U44" s="261" t="str">
        <f t="shared" si="1"/>
        <v>0.02</v>
      </c>
      <c r="V44" s="262"/>
      <c r="W44" s="263" t="str">
        <f t="shared" si="2"/>
        <v>0.01</v>
      </c>
      <c r="X44" s="262"/>
      <c r="Y44" s="263" t="str">
        <f t="shared" si="3"/>
        <v>0.01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10.9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228</v>
      </c>
      <c r="S46" s="62" t="s">
        <v>228</v>
      </c>
      <c r="T46" s="62" t="s">
        <v>228</v>
      </c>
      <c r="U46" s="261" t="str">
        <f t="shared" si="1"/>
        <v>10.9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>
        <v>1E-3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319</v>
      </c>
      <c r="S47" s="62" t="s">
        <v>161</v>
      </c>
      <c r="T47" s="62" t="s">
        <v>161</v>
      </c>
      <c r="U47" s="261" t="str">
        <f t="shared" si="1"/>
        <v>0.001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13</v>
      </c>
      <c r="G48" s="175">
        <v>16.2</v>
      </c>
      <c r="H48" s="176">
        <v>17.5</v>
      </c>
      <c r="I48" s="176">
        <v>14.1</v>
      </c>
      <c r="J48" s="176">
        <v>12.7</v>
      </c>
      <c r="K48" s="176">
        <v>15.5</v>
      </c>
      <c r="L48" s="177">
        <v>13.8</v>
      </c>
      <c r="M48" s="177">
        <v>16.3</v>
      </c>
      <c r="N48" s="177">
        <v>15.9</v>
      </c>
      <c r="O48" s="177">
        <v>20.8</v>
      </c>
      <c r="P48" s="177">
        <v>26</v>
      </c>
      <c r="Q48" s="178">
        <v>20.100000000000001</v>
      </c>
      <c r="R48" s="78" t="s">
        <v>490</v>
      </c>
      <c r="S48" s="62" t="s">
        <v>491</v>
      </c>
      <c r="T48" s="62" t="s">
        <v>369</v>
      </c>
      <c r="U48" s="261" t="str">
        <f t="shared" si="1"/>
        <v>26.0</v>
      </c>
      <c r="V48" s="262"/>
      <c r="W48" s="263" t="str">
        <f t="shared" si="2"/>
        <v>12.7</v>
      </c>
      <c r="X48" s="262"/>
      <c r="Y48" s="263" t="str">
        <f t="shared" si="3"/>
        <v>16.8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25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433</v>
      </c>
      <c r="S49" s="62" t="s">
        <v>433</v>
      </c>
      <c r="T49" s="62" t="s">
        <v>433</v>
      </c>
      <c r="U49" s="261" t="str">
        <f t="shared" si="1"/>
        <v>25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72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492</v>
      </c>
      <c r="S50" s="62" t="s">
        <v>492</v>
      </c>
      <c r="T50" s="62" t="s">
        <v>492</v>
      </c>
      <c r="U50" s="261" t="str">
        <f t="shared" si="1"/>
        <v>72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0.6</v>
      </c>
      <c r="H56" s="176">
        <v>0.7</v>
      </c>
      <c r="I56" s="176">
        <v>0.5</v>
      </c>
      <c r="J56" s="176">
        <v>0.5</v>
      </c>
      <c r="K56" s="176">
        <v>0.5</v>
      </c>
      <c r="L56" s="177">
        <v>0.5</v>
      </c>
      <c r="M56" s="177">
        <v>0.6</v>
      </c>
      <c r="N56" s="177">
        <v>0.7</v>
      </c>
      <c r="O56" s="177">
        <v>0.4</v>
      </c>
      <c r="P56" s="177">
        <v>0.5</v>
      </c>
      <c r="Q56" s="178">
        <v>0.5</v>
      </c>
      <c r="R56" s="78" t="s">
        <v>370</v>
      </c>
      <c r="S56" s="62" t="s">
        <v>331</v>
      </c>
      <c r="T56" s="62" t="s">
        <v>281</v>
      </c>
      <c r="U56" s="261" t="str">
        <f t="shared" si="1"/>
        <v>0.7</v>
      </c>
      <c r="V56" s="262"/>
      <c r="W56" s="263" t="str">
        <f t="shared" si="2"/>
        <v>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7.4</v>
      </c>
      <c r="G57" s="175">
        <v>7.4</v>
      </c>
      <c r="H57" s="176">
        <v>7.5</v>
      </c>
      <c r="I57" s="176">
        <v>7.5</v>
      </c>
      <c r="J57" s="176">
        <v>7.5</v>
      </c>
      <c r="K57" s="176">
        <v>7.5</v>
      </c>
      <c r="L57" s="177">
        <v>7.6</v>
      </c>
      <c r="M57" s="177">
        <v>7.5</v>
      </c>
      <c r="N57" s="177">
        <v>7.4</v>
      </c>
      <c r="O57" s="177">
        <v>7.2</v>
      </c>
      <c r="P57" s="177">
        <v>7.2</v>
      </c>
      <c r="Q57" s="178">
        <v>7.4</v>
      </c>
      <c r="R57" s="78" t="s">
        <v>332</v>
      </c>
      <c r="S57" s="62" t="s">
        <v>202</v>
      </c>
      <c r="T57" s="62" t="s">
        <v>200</v>
      </c>
      <c r="U57" s="261" t="str">
        <f t="shared" si="1"/>
        <v>7.6</v>
      </c>
      <c r="V57" s="262"/>
      <c r="W57" s="263" t="str">
        <f t="shared" si="2"/>
        <v>7.2</v>
      </c>
      <c r="X57" s="262"/>
      <c r="Y57" s="263" t="str">
        <f t="shared" si="3"/>
        <v>7.4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45427</v>
      </c>
      <c r="H64" s="12">
        <v>45455</v>
      </c>
      <c r="I64" s="12">
        <v>45497</v>
      </c>
      <c r="J64" s="12">
        <v>45511</v>
      </c>
      <c r="K64" s="12">
        <v>45546</v>
      </c>
      <c r="L64" s="137">
        <v>45567</v>
      </c>
      <c r="M64" s="137">
        <v>45609</v>
      </c>
      <c r="N64" s="137">
        <v>45630</v>
      </c>
      <c r="O64" s="137">
        <v>45672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4.0000000000000001E-3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164</v>
      </c>
      <c r="S78" s="67" t="s">
        <v>164</v>
      </c>
      <c r="T78" s="67" t="s">
        <v>164</v>
      </c>
      <c r="U78" s="261" t="str">
        <f t="shared" si="4"/>
        <v>0.004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0.3</v>
      </c>
      <c r="H80" s="177">
        <v>0.2</v>
      </c>
      <c r="I80" s="177">
        <v>0.2</v>
      </c>
      <c r="J80" s="177">
        <v>0.2</v>
      </c>
      <c r="K80" s="177">
        <v>0.2</v>
      </c>
      <c r="L80" s="177">
        <v>0.2</v>
      </c>
      <c r="M80" s="177">
        <v>0.4</v>
      </c>
      <c r="N80" s="177">
        <v>0.4</v>
      </c>
      <c r="O80" s="177">
        <v>0.4</v>
      </c>
      <c r="P80" s="177">
        <v>0.5</v>
      </c>
      <c r="Q80" s="215">
        <v>0.5</v>
      </c>
      <c r="R80" s="78" t="s">
        <v>281</v>
      </c>
      <c r="S80" s="67" t="s">
        <v>284</v>
      </c>
      <c r="T80" s="67" t="s">
        <v>331</v>
      </c>
      <c r="U80" s="261" t="str">
        <f t="shared" si="4"/>
        <v>0.5</v>
      </c>
      <c r="V80" s="262"/>
      <c r="W80" s="263" t="str">
        <f t="shared" si="5"/>
        <v>0.2</v>
      </c>
      <c r="X80" s="262"/>
      <c r="Y80" s="263" t="str">
        <f t="shared" si="6"/>
        <v>0.3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25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433</v>
      </c>
      <c r="S81" s="67" t="s">
        <v>433</v>
      </c>
      <c r="T81" s="67" t="s">
        <v>433</v>
      </c>
      <c r="U81" s="261" t="str">
        <f>U49</f>
        <v>25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>
        <v>1E-3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319</v>
      </c>
      <c r="S82" s="67" t="s">
        <v>161</v>
      </c>
      <c r="T82" s="67" t="s">
        <v>161</v>
      </c>
      <c r="U82" s="261" t="str">
        <f>U47</f>
        <v>0.001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72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492</v>
      </c>
      <c r="S88" s="67" t="s">
        <v>492</v>
      </c>
      <c r="T88" s="67" t="s">
        <v>492</v>
      </c>
      <c r="U88" s="261" t="str">
        <f>U50</f>
        <v>72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7.4</v>
      </c>
      <c r="G90" s="175">
        <v>7.4</v>
      </c>
      <c r="H90" s="176">
        <v>7.5</v>
      </c>
      <c r="I90" s="176">
        <v>7.5</v>
      </c>
      <c r="J90" s="176">
        <v>7.5</v>
      </c>
      <c r="K90" s="176">
        <v>7.5</v>
      </c>
      <c r="L90" s="177">
        <v>7.6</v>
      </c>
      <c r="M90" s="177">
        <v>7.5</v>
      </c>
      <c r="N90" s="177">
        <v>7.4</v>
      </c>
      <c r="O90" s="177">
        <v>7.2</v>
      </c>
      <c r="P90" s="177">
        <v>7.2</v>
      </c>
      <c r="Q90" s="215">
        <v>7.4</v>
      </c>
      <c r="R90" s="78" t="s">
        <v>332</v>
      </c>
      <c r="S90" s="67" t="s">
        <v>202</v>
      </c>
      <c r="T90" s="67" t="s">
        <v>200</v>
      </c>
      <c r="U90" s="261" t="str">
        <f>U57</f>
        <v>7.6</v>
      </c>
      <c r="V90" s="262"/>
      <c r="W90" s="263" t="str">
        <f>W57</f>
        <v>7.2</v>
      </c>
      <c r="X90" s="262"/>
      <c r="Y90" s="263" t="str">
        <f>Y57</f>
        <v>7.4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477</v>
      </c>
      <c r="S91" s="67" t="s">
        <v>477</v>
      </c>
      <c r="T91" s="67" t="s">
        <v>477</v>
      </c>
      <c r="U91" s="261" t="str">
        <f t="shared" si="4"/>
        <v>-1.8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0.03</v>
      </c>
      <c r="I94" s="229">
        <v>0.03</v>
      </c>
      <c r="J94" s="229">
        <v>0.03</v>
      </c>
      <c r="K94" s="229">
        <v>0.03</v>
      </c>
      <c r="L94" s="230">
        <v>0.02</v>
      </c>
      <c r="M94" s="230">
        <v>0.01</v>
      </c>
      <c r="N94" s="230">
        <v>0.01</v>
      </c>
      <c r="O94" s="230" t="s">
        <v>171</v>
      </c>
      <c r="P94" s="230" t="s">
        <v>171</v>
      </c>
      <c r="Q94" s="231">
        <v>0.01</v>
      </c>
      <c r="R94" s="83" t="s">
        <v>268</v>
      </c>
      <c r="S94" s="120" t="s">
        <v>171</v>
      </c>
      <c r="T94" s="120" t="s">
        <v>230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2.8000000000000001E-2</v>
      </c>
      <c r="G100" s="191">
        <v>4.8000000000000001E-2</v>
      </c>
      <c r="H100" s="193">
        <v>5.6000000000000001E-2</v>
      </c>
      <c r="I100" s="193">
        <v>4.3999999999999997E-2</v>
      </c>
      <c r="J100" s="193">
        <v>3.4000000000000002E-2</v>
      </c>
      <c r="K100" s="193">
        <v>4.2000000000000003E-2</v>
      </c>
      <c r="L100" s="192">
        <v>4.5999999999999999E-2</v>
      </c>
      <c r="M100" s="192">
        <v>5.7000000000000002E-2</v>
      </c>
      <c r="N100" s="192">
        <v>5.7000000000000002E-2</v>
      </c>
      <c r="O100" s="192">
        <v>3.7999999999999999E-2</v>
      </c>
      <c r="P100" s="192">
        <v>4.2000000000000003E-2</v>
      </c>
      <c r="Q100" s="219">
        <v>3.7999999999999999E-2</v>
      </c>
      <c r="R100" s="78" t="s">
        <v>493</v>
      </c>
      <c r="S100" s="67" t="s">
        <v>340</v>
      </c>
      <c r="T100" s="67" t="s">
        <v>256</v>
      </c>
      <c r="U100" s="261" t="str">
        <f t="shared" si="4"/>
        <v>0.057</v>
      </c>
      <c r="V100" s="262"/>
      <c r="W100" s="263" t="str">
        <f t="shared" si="8"/>
        <v>0.028</v>
      </c>
      <c r="X100" s="262"/>
      <c r="Y100" s="263" t="str">
        <f t="shared" si="9"/>
        <v>0.044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17.100000000000001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484</v>
      </c>
      <c r="S105" s="67" t="s">
        <v>484</v>
      </c>
      <c r="T105" s="67" t="s">
        <v>484</v>
      </c>
      <c r="U105" s="261" t="str">
        <f t="shared" si="4"/>
        <v>17.1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387</v>
      </c>
      <c r="S106" s="67" t="s">
        <v>387</v>
      </c>
      <c r="T106" s="67" t="s">
        <v>387</v>
      </c>
      <c r="U106" s="261" t="str">
        <f t="shared" si="4"/>
        <v>7.8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15</v>
      </c>
      <c r="H107" s="176">
        <v>17.5</v>
      </c>
      <c r="I107" s="176">
        <v>16</v>
      </c>
      <c r="J107" s="176">
        <v>16.5</v>
      </c>
      <c r="K107" s="176">
        <v>18.5</v>
      </c>
      <c r="L107" s="177">
        <v>20</v>
      </c>
      <c r="M107" s="177">
        <v>19.5</v>
      </c>
      <c r="N107" s="177">
        <v>14</v>
      </c>
      <c r="O107" s="177">
        <v>18.5</v>
      </c>
      <c r="P107" s="177">
        <v>17</v>
      </c>
      <c r="Q107" s="215">
        <v>15</v>
      </c>
      <c r="R107" s="78" t="s">
        <v>421</v>
      </c>
      <c r="S107" s="67" t="s">
        <v>186</v>
      </c>
      <c r="T107" s="67" t="s">
        <v>400</v>
      </c>
      <c r="U107" s="261" t="str">
        <f t="shared" si="4"/>
        <v>20.0</v>
      </c>
      <c r="V107" s="262"/>
      <c r="W107" s="263" t="str">
        <f t="shared" si="5"/>
        <v>13.0</v>
      </c>
      <c r="X107" s="262"/>
      <c r="Y107" s="263" t="str">
        <f t="shared" si="6"/>
        <v>16.7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90</v>
      </c>
      <c r="G110" s="164">
        <v>122</v>
      </c>
      <c r="H110" s="165">
        <v>136</v>
      </c>
      <c r="I110" s="165">
        <v>109</v>
      </c>
      <c r="J110" s="165">
        <v>109</v>
      </c>
      <c r="K110" s="165">
        <v>132</v>
      </c>
      <c r="L110" s="166">
        <v>124</v>
      </c>
      <c r="M110" s="166">
        <v>140</v>
      </c>
      <c r="N110" s="166">
        <v>131</v>
      </c>
      <c r="O110" s="166">
        <v>148</v>
      </c>
      <c r="P110" s="166">
        <v>169</v>
      </c>
      <c r="Q110" s="172">
        <v>137</v>
      </c>
      <c r="R110" s="78" t="s">
        <v>494</v>
      </c>
      <c r="S110" s="67" t="s">
        <v>495</v>
      </c>
      <c r="T110" s="67" t="s">
        <v>486</v>
      </c>
      <c r="U110" s="261" t="str">
        <f t="shared" si="4"/>
        <v>169</v>
      </c>
      <c r="V110" s="262"/>
      <c r="W110" s="263" t="str">
        <f t="shared" si="5"/>
        <v>90</v>
      </c>
      <c r="X110" s="262"/>
      <c r="Y110" s="263" t="str">
        <f t="shared" si="6"/>
        <v>129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1.1000000000000001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199</v>
      </c>
      <c r="S112" s="67" t="s">
        <v>199</v>
      </c>
      <c r="T112" s="67" t="s">
        <v>199</v>
      </c>
      <c r="U112" s="261" t="str">
        <f t="shared" si="4"/>
        <v>1.1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496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45427</v>
      </c>
      <c r="H3" s="12">
        <v>45455</v>
      </c>
      <c r="I3" s="12">
        <v>45497</v>
      </c>
      <c r="J3" s="12">
        <v>45511</v>
      </c>
      <c r="K3" s="12">
        <v>45546</v>
      </c>
      <c r="L3" s="137">
        <v>45567</v>
      </c>
      <c r="M3" s="137">
        <v>45609</v>
      </c>
      <c r="N3" s="137">
        <v>45630</v>
      </c>
      <c r="O3" s="137">
        <v>45672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0.41319444444444442</v>
      </c>
      <c r="G4" s="53">
        <v>0.39930555555555558</v>
      </c>
      <c r="H4" s="34">
        <v>0.39583333333333331</v>
      </c>
      <c r="I4" s="34">
        <v>0.40972222222222227</v>
      </c>
      <c r="J4" s="34">
        <v>0.39583333333333331</v>
      </c>
      <c r="K4" s="34">
        <v>0.41666666666666669</v>
      </c>
      <c r="L4" s="139">
        <v>0.39374999999999999</v>
      </c>
      <c r="M4" s="139">
        <v>0.40138888888888885</v>
      </c>
      <c r="N4" s="139">
        <v>0.4201388888888889</v>
      </c>
      <c r="O4" s="139">
        <v>0.41666666666666669</v>
      </c>
      <c r="P4" s="139">
        <v>0.40763888888888888</v>
      </c>
      <c r="Q4" s="140">
        <v>0.39583333333333331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136</v>
      </c>
      <c r="N5" s="141" t="s">
        <v>137</v>
      </c>
      <c r="O5" s="141" t="s">
        <v>138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136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16.5</v>
      </c>
      <c r="G7" s="246">
        <v>19</v>
      </c>
      <c r="H7" s="247">
        <v>24.5</v>
      </c>
      <c r="I7" s="247">
        <v>26</v>
      </c>
      <c r="J7" s="247">
        <v>30.2</v>
      </c>
      <c r="K7" s="247">
        <v>29</v>
      </c>
      <c r="L7" s="248">
        <v>21.2</v>
      </c>
      <c r="M7" s="248">
        <v>10</v>
      </c>
      <c r="N7" s="248">
        <v>5</v>
      </c>
      <c r="O7" s="248">
        <v>0</v>
      </c>
      <c r="P7" s="248">
        <v>-2</v>
      </c>
      <c r="Q7" s="250">
        <v>5.5</v>
      </c>
      <c r="R7" s="78" t="s">
        <v>497</v>
      </c>
      <c r="S7" s="62" t="s">
        <v>217</v>
      </c>
      <c r="T7" s="62" t="s">
        <v>310</v>
      </c>
      <c r="U7" s="261" t="str">
        <f>R7</f>
        <v>30.2</v>
      </c>
      <c r="V7" s="262"/>
      <c r="W7" s="263" t="str">
        <f>IF(R7=S7,"-",S7)</f>
        <v>-2.0</v>
      </c>
      <c r="X7" s="262"/>
      <c r="Y7" s="263" t="str">
        <f>IF(R7=T7,"-",T7)</f>
        <v>15.4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10.5</v>
      </c>
      <c r="G8" s="252">
        <v>14.5</v>
      </c>
      <c r="H8" s="253">
        <v>18.5</v>
      </c>
      <c r="I8" s="253">
        <v>22.5</v>
      </c>
      <c r="J8" s="253">
        <v>23.5</v>
      </c>
      <c r="K8" s="253">
        <v>25.5</v>
      </c>
      <c r="L8" s="254">
        <v>22.3</v>
      </c>
      <c r="M8" s="254">
        <v>15.8</v>
      </c>
      <c r="N8" s="254">
        <v>12.2</v>
      </c>
      <c r="O8" s="254">
        <v>6</v>
      </c>
      <c r="P8" s="254">
        <v>4.5</v>
      </c>
      <c r="Q8" s="255">
        <v>5</v>
      </c>
      <c r="R8" s="79" t="s">
        <v>351</v>
      </c>
      <c r="S8" s="63" t="s">
        <v>441</v>
      </c>
      <c r="T8" s="63" t="s">
        <v>498</v>
      </c>
      <c r="U8" s="264" t="str">
        <f>R8</f>
        <v>25.5</v>
      </c>
      <c r="V8" s="265"/>
      <c r="W8" s="266" t="str">
        <f>IF(R8=S8,"-",S8)</f>
        <v>4.5</v>
      </c>
      <c r="X8" s="265"/>
      <c r="Y8" s="266" t="str">
        <f>IF(R8=T8,"-",T8)</f>
        <v>15.1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148</v>
      </c>
      <c r="G9" s="54" t="s">
        <v>152</v>
      </c>
      <c r="H9" s="45" t="s">
        <v>151</v>
      </c>
      <c r="I9" s="45" t="s">
        <v>147</v>
      </c>
      <c r="J9" s="45" t="s">
        <v>145</v>
      </c>
      <c r="K9" s="45" t="s">
        <v>150</v>
      </c>
      <c r="L9" s="143" t="s">
        <v>145</v>
      </c>
      <c r="M9" s="143" t="s">
        <v>149</v>
      </c>
      <c r="N9" s="143" t="s">
        <v>152</v>
      </c>
      <c r="O9" s="143" t="s">
        <v>150</v>
      </c>
      <c r="P9" s="143" t="s">
        <v>151</v>
      </c>
      <c r="Q9" s="144" t="s">
        <v>148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>
        <v>2E-3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317</v>
      </c>
      <c r="S16" s="62" t="s">
        <v>161</v>
      </c>
      <c r="T16" s="62" t="s">
        <v>161</v>
      </c>
      <c r="U16" s="261" t="str">
        <f t="shared" si="1"/>
        <v>0.002</v>
      </c>
      <c r="V16" s="262"/>
      <c r="W16" s="263" t="str">
        <f t="shared" si="2"/>
        <v>&lt;0.001</v>
      </c>
      <c r="X16" s="262"/>
      <c r="Y16" s="263" t="str">
        <f t="shared" si="3"/>
        <v>&lt;0.001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0.08</v>
      </c>
      <c r="J31" s="187" t="s">
        <v>128</v>
      </c>
      <c r="K31" s="187" t="s">
        <v>128</v>
      </c>
      <c r="L31" s="187">
        <v>0.08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173</v>
      </c>
      <c r="S31" s="62" t="s">
        <v>315</v>
      </c>
      <c r="T31" s="62" t="s">
        <v>315</v>
      </c>
      <c r="U31" s="261" t="str">
        <f t="shared" si="1"/>
        <v>0.08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5.0000000000000001E-3</v>
      </c>
      <c r="G33" s="207" t="s">
        <v>128</v>
      </c>
      <c r="H33" s="192" t="s">
        <v>128</v>
      </c>
      <c r="I33" s="192">
        <v>1.0999999999999999E-2</v>
      </c>
      <c r="J33" s="192" t="s">
        <v>128</v>
      </c>
      <c r="K33" s="192" t="s">
        <v>128</v>
      </c>
      <c r="L33" s="192">
        <v>1.4999999999999999E-2</v>
      </c>
      <c r="M33" s="192" t="s">
        <v>128</v>
      </c>
      <c r="N33" s="192" t="s">
        <v>128</v>
      </c>
      <c r="O33" s="192">
        <v>3.0000000000000001E-3</v>
      </c>
      <c r="P33" s="192" t="s">
        <v>128</v>
      </c>
      <c r="Q33" s="194" t="s">
        <v>128</v>
      </c>
      <c r="R33" s="78" t="s">
        <v>320</v>
      </c>
      <c r="S33" s="62" t="s">
        <v>318</v>
      </c>
      <c r="T33" s="62" t="s">
        <v>352</v>
      </c>
      <c r="U33" s="261" t="str">
        <f t="shared" si="1"/>
        <v>0.015</v>
      </c>
      <c r="V33" s="262"/>
      <c r="W33" s="263" t="str">
        <f t="shared" si="2"/>
        <v>0.003</v>
      </c>
      <c r="X33" s="262"/>
      <c r="Y33" s="263" t="str">
        <f t="shared" si="3"/>
        <v>0.008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4.0000000000000001E-3</v>
      </c>
      <c r="J34" s="192" t="s">
        <v>128</v>
      </c>
      <c r="K34" s="192" t="s">
        <v>128</v>
      </c>
      <c r="L34" s="192">
        <v>2E-3</v>
      </c>
      <c r="M34" s="192" t="s">
        <v>128</v>
      </c>
      <c r="N34" s="192" t="s">
        <v>128</v>
      </c>
      <c r="O34" s="192">
        <v>3.0000000000000001E-3</v>
      </c>
      <c r="P34" s="192" t="s">
        <v>128</v>
      </c>
      <c r="Q34" s="194" t="s">
        <v>128</v>
      </c>
      <c r="R34" s="78" t="s">
        <v>164</v>
      </c>
      <c r="S34" s="62" t="s">
        <v>317</v>
      </c>
      <c r="T34" s="62" t="s">
        <v>318</v>
      </c>
      <c r="U34" s="261" t="str">
        <f t="shared" si="1"/>
        <v>0.004</v>
      </c>
      <c r="V34" s="262"/>
      <c r="W34" s="263" t="str">
        <f t="shared" si="2"/>
        <v>0.002</v>
      </c>
      <c r="X34" s="262"/>
      <c r="Y34" s="263" t="str">
        <f t="shared" si="3"/>
        <v>0.003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7.0000000000000001E-3</v>
      </c>
      <c r="J35" s="192" t="s">
        <v>128</v>
      </c>
      <c r="K35" s="192" t="s">
        <v>128</v>
      </c>
      <c r="L35" s="192">
        <v>8.0000000000000002E-3</v>
      </c>
      <c r="M35" s="192" t="s">
        <v>128</v>
      </c>
      <c r="N35" s="192" t="s">
        <v>128</v>
      </c>
      <c r="O35" s="192">
        <v>6.0000000000000001E-3</v>
      </c>
      <c r="P35" s="192" t="s">
        <v>128</v>
      </c>
      <c r="Q35" s="194" t="s">
        <v>128</v>
      </c>
      <c r="R35" s="78" t="s">
        <v>352</v>
      </c>
      <c r="S35" s="62" t="s">
        <v>164</v>
      </c>
      <c r="T35" s="62" t="s">
        <v>322</v>
      </c>
      <c r="U35" s="261" t="str">
        <f t="shared" si="1"/>
        <v>0.008</v>
      </c>
      <c r="V35" s="262"/>
      <c r="W35" s="263" t="str">
        <f t="shared" si="2"/>
        <v>0.004</v>
      </c>
      <c r="X35" s="262"/>
      <c r="Y35" s="263" t="str">
        <f t="shared" si="3"/>
        <v>0.006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1.4E-2</v>
      </c>
      <c r="G37" s="207" t="s">
        <v>128</v>
      </c>
      <c r="H37" s="192" t="s">
        <v>128</v>
      </c>
      <c r="I37" s="192">
        <v>2.7E-2</v>
      </c>
      <c r="J37" s="192" t="s">
        <v>128</v>
      </c>
      <c r="K37" s="192" t="s">
        <v>128</v>
      </c>
      <c r="L37" s="192">
        <v>3.4000000000000002E-2</v>
      </c>
      <c r="M37" s="192" t="s">
        <v>128</v>
      </c>
      <c r="N37" s="192" t="s">
        <v>128</v>
      </c>
      <c r="O37" s="192">
        <v>1.4999999999999999E-2</v>
      </c>
      <c r="P37" s="192" t="s">
        <v>128</v>
      </c>
      <c r="Q37" s="194" t="s">
        <v>128</v>
      </c>
      <c r="R37" s="78" t="s">
        <v>499</v>
      </c>
      <c r="S37" s="62" t="s">
        <v>500</v>
      </c>
      <c r="T37" s="62" t="s">
        <v>465</v>
      </c>
      <c r="U37" s="261" t="str">
        <f t="shared" si="1"/>
        <v>0.034</v>
      </c>
      <c r="V37" s="262"/>
      <c r="W37" s="263" t="str">
        <f t="shared" si="2"/>
        <v>0.014</v>
      </c>
      <c r="X37" s="262"/>
      <c r="Y37" s="263" t="str">
        <f t="shared" si="3"/>
        <v>0.022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>
        <v>2E-3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6.0000000000000001E-3</v>
      </c>
      <c r="M38" s="192" t="s">
        <v>128</v>
      </c>
      <c r="N38" s="192" t="s">
        <v>128</v>
      </c>
      <c r="O38" s="192">
        <v>3.0000000000000001E-3</v>
      </c>
      <c r="P38" s="192" t="s">
        <v>128</v>
      </c>
      <c r="Q38" s="194" t="s">
        <v>128</v>
      </c>
      <c r="R38" s="78" t="s">
        <v>322</v>
      </c>
      <c r="S38" s="62" t="s">
        <v>317</v>
      </c>
      <c r="T38" s="62" t="s">
        <v>164</v>
      </c>
      <c r="U38" s="261" t="str">
        <f t="shared" si="1"/>
        <v>0.006</v>
      </c>
      <c r="V38" s="262"/>
      <c r="W38" s="263" t="str">
        <f t="shared" si="2"/>
        <v>0.002</v>
      </c>
      <c r="X38" s="262"/>
      <c r="Y38" s="263" t="str">
        <f t="shared" si="3"/>
        <v>0.004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5.0000000000000001E-3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1.0999999999999999E-2</v>
      </c>
      <c r="M39" s="192" t="s">
        <v>128</v>
      </c>
      <c r="N39" s="192" t="s">
        <v>128</v>
      </c>
      <c r="O39" s="192">
        <v>5.0000000000000001E-3</v>
      </c>
      <c r="P39" s="192" t="s">
        <v>128</v>
      </c>
      <c r="Q39" s="194" t="s">
        <v>128</v>
      </c>
      <c r="R39" s="78" t="s">
        <v>381</v>
      </c>
      <c r="S39" s="62" t="s">
        <v>316</v>
      </c>
      <c r="T39" s="62" t="s">
        <v>352</v>
      </c>
      <c r="U39" s="261" t="str">
        <f t="shared" si="1"/>
        <v>0.011</v>
      </c>
      <c r="V39" s="262"/>
      <c r="W39" s="263" t="str">
        <f t="shared" si="2"/>
        <v>0.005</v>
      </c>
      <c r="X39" s="262"/>
      <c r="Y39" s="263" t="str">
        <f t="shared" si="3"/>
        <v>0.008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>
        <v>1E-3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0.02</v>
      </c>
      <c r="G43" s="186">
        <v>0.02</v>
      </c>
      <c r="H43" s="188">
        <v>0.02</v>
      </c>
      <c r="I43" s="188">
        <v>0.03</v>
      </c>
      <c r="J43" s="188">
        <v>0.04</v>
      </c>
      <c r="K43" s="188">
        <v>0.03</v>
      </c>
      <c r="L43" s="187">
        <v>0.02</v>
      </c>
      <c r="M43" s="187">
        <v>0.02</v>
      </c>
      <c r="N43" s="187">
        <v>0.01</v>
      </c>
      <c r="O43" s="187" t="s">
        <v>171</v>
      </c>
      <c r="P43" s="187" t="s">
        <v>171</v>
      </c>
      <c r="Q43" s="189" t="s">
        <v>171</v>
      </c>
      <c r="R43" s="78" t="s">
        <v>355</v>
      </c>
      <c r="S43" s="62" t="s">
        <v>171</v>
      </c>
      <c r="T43" s="62" t="s">
        <v>230</v>
      </c>
      <c r="U43" s="261" t="str">
        <f t="shared" si="1"/>
        <v>0.04</v>
      </c>
      <c r="V43" s="262"/>
      <c r="W43" s="263" t="str">
        <f t="shared" si="2"/>
        <v>&lt;0.01</v>
      </c>
      <c r="X43" s="262"/>
      <c r="Y43" s="263" t="str">
        <f t="shared" si="3"/>
        <v>0.02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0.03</v>
      </c>
      <c r="G44" s="186">
        <v>0.03</v>
      </c>
      <c r="H44" s="188">
        <v>0.04</v>
      </c>
      <c r="I44" s="188">
        <v>0.03</v>
      </c>
      <c r="J44" s="188">
        <v>0.06</v>
      </c>
      <c r="K44" s="188">
        <v>0.02</v>
      </c>
      <c r="L44" s="187">
        <v>0.02</v>
      </c>
      <c r="M44" s="187">
        <v>0.02</v>
      </c>
      <c r="N44" s="187">
        <v>0.03</v>
      </c>
      <c r="O44" s="187">
        <v>0.04</v>
      </c>
      <c r="P44" s="187">
        <v>0.05</v>
      </c>
      <c r="Q44" s="189">
        <v>0.05</v>
      </c>
      <c r="R44" s="78" t="s">
        <v>501</v>
      </c>
      <c r="S44" s="62" t="s">
        <v>230</v>
      </c>
      <c r="T44" s="62" t="s">
        <v>355</v>
      </c>
      <c r="U44" s="261" t="str">
        <f t="shared" si="1"/>
        <v>0.06</v>
      </c>
      <c r="V44" s="262"/>
      <c r="W44" s="263" t="str">
        <f t="shared" si="2"/>
        <v>0.02</v>
      </c>
      <c r="X44" s="262"/>
      <c r="Y44" s="263" t="str">
        <f t="shared" si="3"/>
        <v>0.04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11.1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327</v>
      </c>
      <c r="S46" s="62" t="s">
        <v>327</v>
      </c>
      <c r="T46" s="62" t="s">
        <v>327</v>
      </c>
      <c r="U46" s="261" t="str">
        <f t="shared" si="1"/>
        <v>11.1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>
        <v>1E-3</v>
      </c>
      <c r="H47" s="193">
        <v>1E-3</v>
      </c>
      <c r="I47" s="193" t="s">
        <v>161</v>
      </c>
      <c r="J47" s="193">
        <v>4.0000000000000001E-3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>
        <v>1E-3</v>
      </c>
      <c r="Q47" s="194">
        <v>1E-3</v>
      </c>
      <c r="R47" s="78" t="s">
        <v>164</v>
      </c>
      <c r="S47" s="62" t="s">
        <v>161</v>
      </c>
      <c r="T47" s="62" t="s">
        <v>161</v>
      </c>
      <c r="U47" s="261" t="str">
        <f t="shared" si="1"/>
        <v>0.004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13.1</v>
      </c>
      <c r="G48" s="175">
        <v>15.3</v>
      </c>
      <c r="H48" s="176">
        <v>16.899999999999999</v>
      </c>
      <c r="I48" s="176">
        <v>14.3</v>
      </c>
      <c r="J48" s="176">
        <v>12.6</v>
      </c>
      <c r="K48" s="176">
        <v>15.4</v>
      </c>
      <c r="L48" s="177">
        <v>14.4</v>
      </c>
      <c r="M48" s="177">
        <v>16.3</v>
      </c>
      <c r="N48" s="177">
        <v>16.899999999999999</v>
      </c>
      <c r="O48" s="177">
        <v>20.7</v>
      </c>
      <c r="P48" s="177">
        <v>24.2</v>
      </c>
      <c r="Q48" s="178">
        <v>20.399999999999999</v>
      </c>
      <c r="R48" s="78" t="s">
        <v>502</v>
      </c>
      <c r="S48" s="62" t="s">
        <v>503</v>
      </c>
      <c r="T48" s="62" t="s">
        <v>400</v>
      </c>
      <c r="U48" s="261" t="str">
        <f t="shared" si="1"/>
        <v>24.2</v>
      </c>
      <c r="V48" s="262"/>
      <c r="W48" s="263" t="str">
        <f t="shared" si="2"/>
        <v>12.6</v>
      </c>
      <c r="X48" s="262"/>
      <c r="Y48" s="263" t="str">
        <f t="shared" si="3"/>
        <v>16.7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25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433</v>
      </c>
      <c r="S49" s="62" t="s">
        <v>433</v>
      </c>
      <c r="T49" s="62" t="s">
        <v>433</v>
      </c>
      <c r="U49" s="261" t="str">
        <f t="shared" si="1"/>
        <v>25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75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346</v>
      </c>
      <c r="S50" s="62" t="s">
        <v>346</v>
      </c>
      <c r="T50" s="62" t="s">
        <v>346</v>
      </c>
      <c r="U50" s="261" t="str">
        <f t="shared" si="1"/>
        <v>75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1.9999999999999999E-6</v>
      </c>
      <c r="H52" s="212">
        <v>1.9999999999999999E-6</v>
      </c>
      <c r="I52" s="212">
        <v>9.9999999999999995E-7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0.4</v>
      </c>
      <c r="G56" s="175">
        <v>0.5</v>
      </c>
      <c r="H56" s="176">
        <v>0.7</v>
      </c>
      <c r="I56" s="176">
        <v>0.5</v>
      </c>
      <c r="J56" s="176">
        <v>0.5</v>
      </c>
      <c r="K56" s="176">
        <v>0.6</v>
      </c>
      <c r="L56" s="177">
        <v>0.6</v>
      </c>
      <c r="M56" s="177">
        <v>0.6</v>
      </c>
      <c r="N56" s="177">
        <v>0.7</v>
      </c>
      <c r="O56" s="177">
        <v>0.4</v>
      </c>
      <c r="P56" s="177">
        <v>0.4</v>
      </c>
      <c r="Q56" s="178">
        <v>0.5</v>
      </c>
      <c r="R56" s="78" t="s">
        <v>370</v>
      </c>
      <c r="S56" s="62" t="s">
        <v>314</v>
      </c>
      <c r="T56" s="62" t="s">
        <v>281</v>
      </c>
      <c r="U56" s="261" t="str">
        <f t="shared" si="1"/>
        <v>0.7</v>
      </c>
      <c r="V56" s="262"/>
      <c r="W56" s="263" t="str">
        <f t="shared" si="2"/>
        <v>0.4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7.4</v>
      </c>
      <c r="G57" s="175">
        <v>7.4</v>
      </c>
      <c r="H57" s="176">
        <v>7.5</v>
      </c>
      <c r="I57" s="176">
        <v>7.5</v>
      </c>
      <c r="J57" s="176">
        <v>7.5</v>
      </c>
      <c r="K57" s="176">
        <v>7.5</v>
      </c>
      <c r="L57" s="177">
        <v>7.6</v>
      </c>
      <c r="M57" s="177">
        <v>7.5</v>
      </c>
      <c r="N57" s="177">
        <v>7.4</v>
      </c>
      <c r="O57" s="177">
        <v>7.4</v>
      </c>
      <c r="P57" s="177">
        <v>7.3</v>
      </c>
      <c r="Q57" s="178">
        <v>7.5</v>
      </c>
      <c r="R57" s="78" t="s">
        <v>332</v>
      </c>
      <c r="S57" s="62" t="s">
        <v>333</v>
      </c>
      <c r="T57" s="62" t="s">
        <v>334</v>
      </c>
      <c r="U57" s="261" t="str">
        <f t="shared" si="1"/>
        <v>7.6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>
        <v>0.5</v>
      </c>
      <c r="H60" s="176">
        <v>0.5</v>
      </c>
      <c r="I60" s="176" t="s">
        <v>231</v>
      </c>
      <c r="J60" s="176">
        <v>0.5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>
        <v>0.5</v>
      </c>
      <c r="R60" s="78" t="s">
        <v>281</v>
      </c>
      <c r="S60" s="62" t="s">
        <v>231</v>
      </c>
      <c r="T60" s="62" t="s">
        <v>231</v>
      </c>
      <c r="U60" s="261" t="str">
        <f>R60</f>
        <v>0.5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&lt;0.5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45427</v>
      </c>
      <c r="H64" s="12">
        <v>45455</v>
      </c>
      <c r="I64" s="12">
        <v>45497</v>
      </c>
      <c r="J64" s="12">
        <v>45511</v>
      </c>
      <c r="K64" s="12">
        <v>45546</v>
      </c>
      <c r="L64" s="137">
        <v>45567</v>
      </c>
      <c r="M64" s="137">
        <v>45609</v>
      </c>
      <c r="N64" s="137">
        <v>45630</v>
      </c>
      <c r="O64" s="137">
        <v>45672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4.0000000000000001E-3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164</v>
      </c>
      <c r="S78" s="67" t="s">
        <v>164</v>
      </c>
      <c r="T78" s="67" t="s">
        <v>164</v>
      </c>
      <c r="U78" s="261" t="str">
        <f t="shared" si="4"/>
        <v>0.004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0.3</v>
      </c>
      <c r="H80" s="177">
        <v>0.2</v>
      </c>
      <c r="I80" s="177">
        <v>0.4</v>
      </c>
      <c r="J80" s="177">
        <v>0.4</v>
      </c>
      <c r="K80" s="177">
        <v>0.2</v>
      </c>
      <c r="L80" s="177">
        <v>0.4</v>
      </c>
      <c r="M80" s="177">
        <v>0.4</v>
      </c>
      <c r="N80" s="177">
        <v>0.3</v>
      </c>
      <c r="O80" s="177">
        <v>0.3</v>
      </c>
      <c r="P80" s="177">
        <v>0.4</v>
      </c>
      <c r="Q80" s="215">
        <v>0.5</v>
      </c>
      <c r="R80" s="78" t="s">
        <v>281</v>
      </c>
      <c r="S80" s="67" t="s">
        <v>284</v>
      </c>
      <c r="T80" s="67" t="s">
        <v>314</v>
      </c>
      <c r="U80" s="261" t="str">
        <f t="shared" si="4"/>
        <v>0.5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25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433</v>
      </c>
      <c r="S81" s="67" t="s">
        <v>433</v>
      </c>
      <c r="T81" s="67" t="s">
        <v>433</v>
      </c>
      <c r="U81" s="261" t="str">
        <f>U49</f>
        <v>25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>
        <v>1E-3</v>
      </c>
      <c r="H82" s="193">
        <v>1E-3</v>
      </c>
      <c r="I82" s="193" t="s">
        <v>161</v>
      </c>
      <c r="J82" s="193">
        <v>4.0000000000000001E-3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>
        <v>1E-3</v>
      </c>
      <c r="Q82" s="219">
        <v>1E-3</v>
      </c>
      <c r="R82" s="78" t="s">
        <v>164</v>
      </c>
      <c r="S82" s="67" t="s">
        <v>161</v>
      </c>
      <c r="T82" s="67" t="s">
        <v>161</v>
      </c>
      <c r="U82" s="261" t="str">
        <f>U47</f>
        <v>0.004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75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346</v>
      </c>
      <c r="S88" s="67" t="s">
        <v>346</v>
      </c>
      <c r="T88" s="67" t="s">
        <v>346</v>
      </c>
      <c r="U88" s="261" t="str">
        <f>U50</f>
        <v>75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7.4</v>
      </c>
      <c r="G90" s="175">
        <v>7.4</v>
      </c>
      <c r="H90" s="176">
        <v>7.5</v>
      </c>
      <c r="I90" s="176">
        <v>7.5</v>
      </c>
      <c r="J90" s="176">
        <v>7.5</v>
      </c>
      <c r="K90" s="176">
        <v>7.5</v>
      </c>
      <c r="L90" s="177">
        <v>7.6</v>
      </c>
      <c r="M90" s="177">
        <v>7.5</v>
      </c>
      <c r="N90" s="177">
        <v>7.4</v>
      </c>
      <c r="O90" s="177">
        <v>7.4</v>
      </c>
      <c r="P90" s="177">
        <v>7.3</v>
      </c>
      <c r="Q90" s="215">
        <v>7.5</v>
      </c>
      <c r="R90" s="78" t="s">
        <v>332</v>
      </c>
      <c r="S90" s="67" t="s">
        <v>333</v>
      </c>
      <c r="T90" s="67" t="s">
        <v>334</v>
      </c>
      <c r="U90" s="261" t="str">
        <f>U57</f>
        <v>7.6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-1.9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403</v>
      </c>
      <c r="S91" s="67" t="s">
        <v>403</v>
      </c>
      <c r="T91" s="67" t="s">
        <v>403</v>
      </c>
      <c r="U91" s="261" t="str">
        <f t="shared" si="4"/>
        <v>-1.9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0.02</v>
      </c>
      <c r="G94" s="228">
        <v>0.02</v>
      </c>
      <c r="H94" s="229">
        <v>0.02</v>
      </c>
      <c r="I94" s="229">
        <v>0.03</v>
      </c>
      <c r="J94" s="229">
        <v>0.04</v>
      </c>
      <c r="K94" s="229">
        <v>0.03</v>
      </c>
      <c r="L94" s="230">
        <v>0.02</v>
      </c>
      <c r="M94" s="230">
        <v>0.02</v>
      </c>
      <c r="N94" s="230">
        <v>0.01</v>
      </c>
      <c r="O94" s="230" t="s">
        <v>171</v>
      </c>
      <c r="P94" s="230" t="s">
        <v>171</v>
      </c>
      <c r="Q94" s="231" t="s">
        <v>171</v>
      </c>
      <c r="R94" s="83" t="s">
        <v>355</v>
      </c>
      <c r="S94" s="120" t="s">
        <v>171</v>
      </c>
      <c r="T94" s="120" t="s">
        <v>230</v>
      </c>
      <c r="U94" s="279" t="str">
        <f t="shared" si="4"/>
        <v>0.04</v>
      </c>
      <c r="V94" s="280"/>
      <c r="W94" s="263" t="str">
        <f t="shared" si="8"/>
        <v>&lt;0.01</v>
      </c>
      <c r="X94" s="262"/>
      <c r="Y94" s="263" t="str">
        <f t="shared" si="9"/>
        <v>0.02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3.5999999999999997E-2</v>
      </c>
      <c r="G100" s="191">
        <v>4.5999999999999999E-2</v>
      </c>
      <c r="H100" s="193">
        <v>6.5000000000000002E-2</v>
      </c>
      <c r="I100" s="193">
        <v>4.9000000000000002E-2</v>
      </c>
      <c r="J100" s="193">
        <v>4.2000000000000003E-2</v>
      </c>
      <c r="K100" s="193">
        <v>4.5999999999999999E-2</v>
      </c>
      <c r="L100" s="192">
        <v>0.05</v>
      </c>
      <c r="M100" s="192">
        <v>5.1999999999999998E-2</v>
      </c>
      <c r="N100" s="192">
        <v>5.8999999999999997E-2</v>
      </c>
      <c r="O100" s="192">
        <v>4.8000000000000001E-2</v>
      </c>
      <c r="P100" s="192">
        <v>4.5999999999999999E-2</v>
      </c>
      <c r="Q100" s="219">
        <v>4.7E-2</v>
      </c>
      <c r="R100" s="78" t="s">
        <v>504</v>
      </c>
      <c r="S100" s="67" t="s">
        <v>505</v>
      </c>
      <c r="T100" s="67" t="s">
        <v>506</v>
      </c>
      <c r="U100" s="261" t="str">
        <f t="shared" si="4"/>
        <v>0.065</v>
      </c>
      <c r="V100" s="262"/>
      <c r="W100" s="263" t="str">
        <f t="shared" si="8"/>
        <v>0.036</v>
      </c>
      <c r="X100" s="262"/>
      <c r="Y100" s="263" t="str">
        <f t="shared" si="9"/>
        <v>0.049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17.3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436</v>
      </c>
      <c r="S105" s="67" t="s">
        <v>436</v>
      </c>
      <c r="T105" s="67" t="s">
        <v>436</v>
      </c>
      <c r="U105" s="261" t="str">
        <f t="shared" si="4"/>
        <v>17.3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387</v>
      </c>
      <c r="S106" s="67" t="s">
        <v>387</v>
      </c>
      <c r="T106" s="67" t="s">
        <v>387</v>
      </c>
      <c r="U106" s="261" t="str">
        <f t="shared" si="4"/>
        <v>7.8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14.5</v>
      </c>
      <c r="H107" s="176">
        <v>17</v>
      </c>
      <c r="I107" s="176">
        <v>16.5</v>
      </c>
      <c r="J107" s="176">
        <v>17</v>
      </c>
      <c r="K107" s="176">
        <v>19</v>
      </c>
      <c r="L107" s="177">
        <v>19.5</v>
      </c>
      <c r="M107" s="177">
        <v>19</v>
      </c>
      <c r="N107" s="177">
        <v>17</v>
      </c>
      <c r="O107" s="177">
        <v>18.5</v>
      </c>
      <c r="P107" s="177">
        <v>17</v>
      </c>
      <c r="Q107" s="215">
        <v>15</v>
      </c>
      <c r="R107" s="78" t="s">
        <v>184</v>
      </c>
      <c r="S107" s="67" t="s">
        <v>186</v>
      </c>
      <c r="T107" s="67" t="s">
        <v>476</v>
      </c>
      <c r="U107" s="261" t="str">
        <f t="shared" si="4"/>
        <v>19.5</v>
      </c>
      <c r="V107" s="262"/>
      <c r="W107" s="263" t="str">
        <f t="shared" si="5"/>
        <v>13.0</v>
      </c>
      <c r="X107" s="262"/>
      <c r="Y107" s="263" t="str">
        <f t="shared" si="6"/>
        <v>16.9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90</v>
      </c>
      <c r="G110" s="164">
        <v>119</v>
      </c>
      <c r="H110" s="165">
        <v>131</v>
      </c>
      <c r="I110" s="165">
        <v>116</v>
      </c>
      <c r="J110" s="165">
        <v>107</v>
      </c>
      <c r="K110" s="165">
        <v>131</v>
      </c>
      <c r="L110" s="166">
        <v>121</v>
      </c>
      <c r="M110" s="166">
        <v>138</v>
      </c>
      <c r="N110" s="166">
        <v>119</v>
      </c>
      <c r="O110" s="166">
        <v>150</v>
      </c>
      <c r="P110" s="166">
        <v>165</v>
      </c>
      <c r="Q110" s="172">
        <v>137</v>
      </c>
      <c r="R110" s="78" t="s">
        <v>507</v>
      </c>
      <c r="S110" s="67" t="s">
        <v>495</v>
      </c>
      <c r="T110" s="67" t="s">
        <v>409</v>
      </c>
      <c r="U110" s="261" t="str">
        <f t="shared" si="4"/>
        <v>165</v>
      </c>
      <c r="V110" s="262"/>
      <c r="W110" s="263" t="str">
        <f t="shared" si="5"/>
        <v>90</v>
      </c>
      <c r="X110" s="262"/>
      <c r="Y110" s="263" t="str">
        <f t="shared" si="6"/>
        <v>127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1.1000000000000001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199</v>
      </c>
      <c r="S112" s="67" t="s">
        <v>199</v>
      </c>
      <c r="T112" s="67" t="s">
        <v>199</v>
      </c>
      <c r="U112" s="261" t="str">
        <f t="shared" si="4"/>
        <v>1.1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AD28" sqref="AD28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508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0.38541666666666669</v>
      </c>
      <c r="G4" s="53">
        <v>0.37847222222222227</v>
      </c>
      <c r="H4" s="34">
        <v>0.3833333333333333</v>
      </c>
      <c r="I4" s="34">
        <v>0.37013888888888885</v>
      </c>
      <c r="J4" s="34">
        <v>0.37152777777777773</v>
      </c>
      <c r="K4" s="34">
        <v>0.36944444444444446</v>
      </c>
      <c r="L4" s="139">
        <v>0.37291666666666662</v>
      </c>
      <c r="M4" s="139">
        <v>0.36805555555555558</v>
      </c>
      <c r="N4" s="139">
        <v>0.37152777777777773</v>
      </c>
      <c r="O4" s="139">
        <v>0.37847222222222227</v>
      </c>
      <c r="P4" s="139">
        <v>0.37013888888888885</v>
      </c>
      <c r="Q4" s="140">
        <v>0.37291666666666662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21</v>
      </c>
      <c r="G7" s="246">
        <v>21</v>
      </c>
      <c r="H7" s="247">
        <v>23</v>
      </c>
      <c r="I7" s="247">
        <v>24</v>
      </c>
      <c r="J7" s="247">
        <v>24</v>
      </c>
      <c r="K7" s="247">
        <v>23</v>
      </c>
      <c r="L7" s="248">
        <v>23</v>
      </c>
      <c r="M7" s="248">
        <v>17</v>
      </c>
      <c r="N7" s="248">
        <v>18</v>
      </c>
      <c r="O7" s="248">
        <v>17</v>
      </c>
      <c r="P7" s="248">
        <v>17</v>
      </c>
      <c r="Q7" s="250">
        <v>19</v>
      </c>
      <c r="R7" s="78" t="s">
        <v>462</v>
      </c>
      <c r="S7" s="62" t="s">
        <v>344</v>
      </c>
      <c r="T7" s="62" t="s">
        <v>243</v>
      </c>
      <c r="U7" s="261" t="str">
        <f>R7</f>
        <v>24.0</v>
      </c>
      <c r="V7" s="262"/>
      <c r="W7" s="263" t="str">
        <f>IF(R7=S7,"-",S7)</f>
        <v>17.0</v>
      </c>
      <c r="X7" s="262"/>
      <c r="Y7" s="263" t="str">
        <f>IF(R7=T7,"-",T7)</f>
        <v>20.6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12.3</v>
      </c>
      <c r="G8" s="252">
        <v>14.5</v>
      </c>
      <c r="H8" s="253">
        <v>21.5</v>
      </c>
      <c r="I8" s="253">
        <v>24</v>
      </c>
      <c r="J8" s="253">
        <v>25.5</v>
      </c>
      <c r="K8" s="253">
        <v>22.5</v>
      </c>
      <c r="L8" s="254">
        <v>20.5</v>
      </c>
      <c r="M8" s="254">
        <v>14</v>
      </c>
      <c r="N8" s="254">
        <v>6.5</v>
      </c>
      <c r="O8" s="254">
        <v>4</v>
      </c>
      <c r="P8" s="254">
        <v>3.5</v>
      </c>
      <c r="Q8" s="255">
        <v>4.5</v>
      </c>
      <c r="R8" s="79" t="s">
        <v>351</v>
      </c>
      <c r="S8" s="63" t="s">
        <v>143</v>
      </c>
      <c r="T8" s="63" t="s">
        <v>144</v>
      </c>
      <c r="U8" s="264" t="str">
        <f>R8</f>
        <v>25.5</v>
      </c>
      <c r="V8" s="265"/>
      <c r="W8" s="266" t="str">
        <f>IF(R8=S8,"-",S8)</f>
        <v>3.5</v>
      </c>
      <c r="X8" s="265"/>
      <c r="Y8" s="266" t="str">
        <f>IF(R8=T8,"-",T8)</f>
        <v>14.4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152</v>
      </c>
      <c r="G9" s="54" t="s">
        <v>152</v>
      </c>
      <c r="H9" s="45" t="s">
        <v>152</v>
      </c>
      <c r="I9" s="45" t="s">
        <v>152</v>
      </c>
      <c r="J9" s="45" t="s">
        <v>152</v>
      </c>
      <c r="K9" s="45" t="s">
        <v>147</v>
      </c>
      <c r="L9" s="143" t="s">
        <v>152</v>
      </c>
      <c r="M9" s="143" t="s">
        <v>148</v>
      </c>
      <c r="N9" s="143" t="s">
        <v>152</v>
      </c>
      <c r="O9" s="143" t="s">
        <v>152</v>
      </c>
      <c r="P9" s="143" t="s">
        <v>149</v>
      </c>
      <c r="Q9" s="144" t="s">
        <v>152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190</v>
      </c>
      <c r="G11" s="159">
        <v>1600</v>
      </c>
      <c r="H11" s="160">
        <v>900</v>
      </c>
      <c r="I11" s="160">
        <v>880</v>
      </c>
      <c r="J11" s="160">
        <v>770</v>
      </c>
      <c r="K11" s="160">
        <v>2600</v>
      </c>
      <c r="L11" s="161">
        <v>1400</v>
      </c>
      <c r="M11" s="161">
        <v>1000</v>
      </c>
      <c r="N11" s="161">
        <v>1200</v>
      </c>
      <c r="O11" s="161">
        <v>300</v>
      </c>
      <c r="P11" s="161">
        <v>380</v>
      </c>
      <c r="Q11" s="162">
        <v>260</v>
      </c>
      <c r="R11" s="81" t="s">
        <v>509</v>
      </c>
      <c r="S11" s="155" t="s">
        <v>510</v>
      </c>
      <c r="T11" s="155" t="s">
        <v>511</v>
      </c>
      <c r="U11" s="276" t="str">
        <f>R11</f>
        <v>2600</v>
      </c>
      <c r="V11" s="277"/>
      <c r="W11" s="278" t="str">
        <f>IF(R11+S11+T11=0,"-",S11)</f>
        <v>190</v>
      </c>
      <c r="X11" s="277"/>
      <c r="Y11" s="278" t="str">
        <f>IF(R11+S11+T11=0,"-",T11)</f>
        <v>957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738</v>
      </c>
      <c r="H12" s="165" t="s">
        <v>738</v>
      </c>
      <c r="I12" s="165" t="s">
        <v>158</v>
      </c>
      <c r="J12" s="165" t="s">
        <v>738</v>
      </c>
      <c r="K12" s="165" t="s">
        <v>738</v>
      </c>
      <c r="L12" s="166" t="s">
        <v>158</v>
      </c>
      <c r="M12" s="166" t="s">
        <v>738</v>
      </c>
      <c r="N12" s="166" t="s">
        <v>738</v>
      </c>
      <c r="O12" s="166" t="s">
        <v>158</v>
      </c>
      <c r="P12" s="166" t="s">
        <v>738</v>
      </c>
      <c r="Q12" s="167" t="s">
        <v>738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 t="s">
        <v>165</v>
      </c>
      <c r="J21" s="177" t="s">
        <v>128</v>
      </c>
      <c r="K21" s="177" t="s">
        <v>128</v>
      </c>
      <c r="L21" s="177">
        <v>0.4</v>
      </c>
      <c r="M21" s="177" t="s">
        <v>128</v>
      </c>
      <c r="N21" s="177" t="s">
        <v>128</v>
      </c>
      <c r="O21" s="177">
        <v>0.4</v>
      </c>
      <c r="P21" s="177" t="s">
        <v>128</v>
      </c>
      <c r="Q21" s="178" t="s">
        <v>128</v>
      </c>
      <c r="R21" s="78" t="s">
        <v>314</v>
      </c>
      <c r="S21" s="62" t="s">
        <v>165</v>
      </c>
      <c r="T21" s="62" t="s">
        <v>165</v>
      </c>
      <c r="U21" s="261" t="str">
        <f t="shared" si="1"/>
        <v>0.4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>
        <v>0.08</v>
      </c>
      <c r="G22" s="186" t="s">
        <v>128</v>
      </c>
      <c r="H22" s="187" t="s">
        <v>128</v>
      </c>
      <c r="I22" s="188">
        <v>0.11</v>
      </c>
      <c r="J22" s="187" t="s">
        <v>128</v>
      </c>
      <c r="K22" s="187" t="s">
        <v>128</v>
      </c>
      <c r="L22" s="187">
        <v>0.08</v>
      </c>
      <c r="M22" s="187" t="s">
        <v>128</v>
      </c>
      <c r="N22" s="187" t="s">
        <v>128</v>
      </c>
      <c r="O22" s="187">
        <v>0.1</v>
      </c>
      <c r="P22" s="187" t="s">
        <v>128</v>
      </c>
      <c r="Q22" s="189" t="s">
        <v>128</v>
      </c>
      <c r="R22" s="78" t="s">
        <v>512</v>
      </c>
      <c r="S22" s="62" t="s">
        <v>173</v>
      </c>
      <c r="T22" s="62" t="s">
        <v>167</v>
      </c>
      <c r="U22" s="261" t="str">
        <f t="shared" si="1"/>
        <v>0.11</v>
      </c>
      <c r="V22" s="262"/>
      <c r="W22" s="263" t="str">
        <f t="shared" si="2"/>
        <v>0.08</v>
      </c>
      <c r="X22" s="262"/>
      <c r="Y22" s="263" t="str">
        <f t="shared" si="3"/>
        <v>0.09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737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0.19</v>
      </c>
      <c r="G43" s="186">
        <v>0.17</v>
      </c>
      <c r="H43" s="188">
        <v>0.13</v>
      </c>
      <c r="I43" s="188">
        <v>0.14000000000000001</v>
      </c>
      <c r="J43" s="188">
        <v>0.11</v>
      </c>
      <c r="K43" s="188">
        <v>0.19</v>
      </c>
      <c r="L43" s="187">
        <v>0.19</v>
      </c>
      <c r="M43" s="187">
        <v>0.1</v>
      </c>
      <c r="N43" s="187">
        <v>0.13</v>
      </c>
      <c r="O43" s="187">
        <v>7.0000000000000007E-2</v>
      </c>
      <c r="P43" s="187">
        <v>0.11</v>
      </c>
      <c r="Q43" s="189">
        <v>0.13</v>
      </c>
      <c r="R43" s="78" t="s">
        <v>513</v>
      </c>
      <c r="S43" s="62" t="s">
        <v>266</v>
      </c>
      <c r="T43" s="62" t="s">
        <v>174</v>
      </c>
      <c r="U43" s="261" t="str">
        <f t="shared" si="1"/>
        <v>0.19</v>
      </c>
      <c r="V43" s="262"/>
      <c r="W43" s="263" t="str">
        <f t="shared" si="2"/>
        <v>0.07</v>
      </c>
      <c r="X43" s="262"/>
      <c r="Y43" s="263" t="str">
        <f t="shared" si="3"/>
        <v>0.14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0.3</v>
      </c>
      <c r="G44" s="186">
        <v>0.36</v>
      </c>
      <c r="H44" s="188">
        <v>0.44</v>
      </c>
      <c r="I44" s="188">
        <v>0.39</v>
      </c>
      <c r="J44" s="188">
        <v>0.33</v>
      </c>
      <c r="K44" s="188">
        <v>0.49</v>
      </c>
      <c r="L44" s="187">
        <v>0.44</v>
      </c>
      <c r="M44" s="187">
        <v>0.28999999999999998</v>
      </c>
      <c r="N44" s="187">
        <v>0.31</v>
      </c>
      <c r="O44" s="187">
        <v>0.26</v>
      </c>
      <c r="P44" s="187">
        <v>0.32</v>
      </c>
      <c r="Q44" s="189">
        <v>0.3</v>
      </c>
      <c r="R44" s="78" t="s">
        <v>514</v>
      </c>
      <c r="S44" s="62" t="s">
        <v>515</v>
      </c>
      <c r="T44" s="62" t="s">
        <v>516</v>
      </c>
      <c r="U44" s="261" t="str">
        <f t="shared" si="1"/>
        <v>0.49</v>
      </c>
      <c r="V44" s="262"/>
      <c r="W44" s="263" t="str">
        <f t="shared" si="2"/>
        <v>0.26</v>
      </c>
      <c r="X44" s="262"/>
      <c r="Y44" s="263" t="str">
        <f t="shared" si="3"/>
        <v>0.35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6.4</v>
      </c>
      <c r="G46" s="175" t="s">
        <v>128</v>
      </c>
      <c r="H46" s="177" t="s">
        <v>128</v>
      </c>
      <c r="I46" s="176">
        <v>8.6999999999999993</v>
      </c>
      <c r="J46" s="177" t="s">
        <v>128</v>
      </c>
      <c r="K46" s="177" t="s">
        <v>128</v>
      </c>
      <c r="L46" s="177">
        <v>9.4</v>
      </c>
      <c r="M46" s="177" t="s">
        <v>128</v>
      </c>
      <c r="N46" s="177" t="s">
        <v>128</v>
      </c>
      <c r="O46" s="177">
        <v>11.3</v>
      </c>
      <c r="P46" s="177" t="s">
        <v>128</v>
      </c>
      <c r="Q46" s="178" t="s">
        <v>128</v>
      </c>
      <c r="R46" s="78" t="s">
        <v>517</v>
      </c>
      <c r="S46" s="62" t="s">
        <v>518</v>
      </c>
      <c r="T46" s="62" t="s">
        <v>519</v>
      </c>
      <c r="U46" s="261" t="str">
        <f t="shared" si="1"/>
        <v>11.3</v>
      </c>
      <c r="V46" s="262"/>
      <c r="W46" s="263" t="str">
        <f t="shared" si="2"/>
        <v>6.4</v>
      </c>
      <c r="X46" s="262"/>
      <c r="Y46" s="263" t="str">
        <f t="shared" si="3"/>
        <v>9.0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2.7E-2</v>
      </c>
      <c r="G47" s="191">
        <v>3.2000000000000001E-2</v>
      </c>
      <c r="H47" s="193">
        <v>0.04</v>
      </c>
      <c r="I47" s="193">
        <v>2.8000000000000001E-2</v>
      </c>
      <c r="J47" s="193">
        <v>0.02</v>
      </c>
      <c r="K47" s="193">
        <v>4.1000000000000002E-2</v>
      </c>
      <c r="L47" s="192">
        <v>3.2000000000000001E-2</v>
      </c>
      <c r="M47" s="192">
        <v>1.9E-2</v>
      </c>
      <c r="N47" s="192">
        <v>3.5999999999999997E-2</v>
      </c>
      <c r="O47" s="192">
        <v>4.9000000000000002E-2</v>
      </c>
      <c r="P47" s="192">
        <v>5.8999999999999997E-2</v>
      </c>
      <c r="Q47" s="194">
        <v>5.3999999999999999E-2</v>
      </c>
      <c r="R47" s="78" t="s">
        <v>520</v>
      </c>
      <c r="S47" s="62" t="s">
        <v>521</v>
      </c>
      <c r="T47" s="62" t="s">
        <v>505</v>
      </c>
      <c r="U47" s="261" t="str">
        <f t="shared" si="1"/>
        <v>0.059</v>
      </c>
      <c r="V47" s="262"/>
      <c r="W47" s="263" t="str">
        <f t="shared" si="2"/>
        <v>0.019</v>
      </c>
      <c r="X47" s="262"/>
      <c r="Y47" s="263" t="str">
        <f t="shared" si="3"/>
        <v>0.036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10.1</v>
      </c>
      <c r="G48" s="175">
        <v>13.7</v>
      </c>
      <c r="H48" s="176">
        <v>15.8</v>
      </c>
      <c r="I48" s="176">
        <v>11.9</v>
      </c>
      <c r="J48" s="176">
        <v>11.9</v>
      </c>
      <c r="K48" s="176">
        <v>10.9</v>
      </c>
      <c r="L48" s="177">
        <v>11.5</v>
      </c>
      <c r="M48" s="177">
        <v>14.3</v>
      </c>
      <c r="N48" s="177">
        <v>12.8</v>
      </c>
      <c r="O48" s="177">
        <v>16.7</v>
      </c>
      <c r="P48" s="177">
        <v>19.600000000000001</v>
      </c>
      <c r="Q48" s="178">
        <v>17.100000000000001</v>
      </c>
      <c r="R48" s="78" t="s">
        <v>522</v>
      </c>
      <c r="S48" s="62" t="s">
        <v>242</v>
      </c>
      <c r="T48" s="62" t="s">
        <v>419</v>
      </c>
      <c r="U48" s="261" t="str">
        <f t="shared" si="1"/>
        <v>19.6</v>
      </c>
      <c r="V48" s="262"/>
      <c r="W48" s="263" t="str">
        <f t="shared" si="2"/>
        <v>10.1</v>
      </c>
      <c r="X48" s="262"/>
      <c r="Y48" s="263" t="str">
        <f t="shared" si="3"/>
        <v>13.9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22</v>
      </c>
      <c r="G49" s="164" t="s">
        <v>128</v>
      </c>
      <c r="H49" s="165" t="s">
        <v>128</v>
      </c>
      <c r="I49" s="165">
        <v>30</v>
      </c>
      <c r="J49" s="165" t="s">
        <v>128</v>
      </c>
      <c r="K49" s="165" t="s">
        <v>128</v>
      </c>
      <c r="L49" s="166">
        <v>30</v>
      </c>
      <c r="M49" s="166" t="s">
        <v>128</v>
      </c>
      <c r="N49" s="166" t="s">
        <v>128</v>
      </c>
      <c r="O49" s="166">
        <v>32</v>
      </c>
      <c r="P49" s="166" t="s">
        <v>128</v>
      </c>
      <c r="Q49" s="167" t="s">
        <v>128</v>
      </c>
      <c r="R49" s="78" t="s">
        <v>523</v>
      </c>
      <c r="S49" s="62" t="s">
        <v>401</v>
      </c>
      <c r="T49" s="62" t="s">
        <v>524</v>
      </c>
      <c r="U49" s="261" t="str">
        <f t="shared" si="1"/>
        <v>32</v>
      </c>
      <c r="V49" s="262"/>
      <c r="W49" s="263" t="str">
        <f t="shared" si="2"/>
        <v>22</v>
      </c>
      <c r="X49" s="262"/>
      <c r="Y49" s="263" t="str">
        <f t="shared" si="3"/>
        <v>28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80</v>
      </c>
      <c r="G50" s="164" t="s">
        <v>128</v>
      </c>
      <c r="H50" s="165" t="s">
        <v>128</v>
      </c>
      <c r="I50" s="165">
        <v>87</v>
      </c>
      <c r="J50" s="165" t="s">
        <v>128</v>
      </c>
      <c r="K50" s="165" t="s">
        <v>128</v>
      </c>
      <c r="L50" s="166">
        <v>95</v>
      </c>
      <c r="M50" s="166" t="s">
        <v>128</v>
      </c>
      <c r="N50" s="166" t="s">
        <v>128</v>
      </c>
      <c r="O50" s="166">
        <v>80</v>
      </c>
      <c r="P50" s="166" t="s">
        <v>128</v>
      </c>
      <c r="Q50" s="167" t="s">
        <v>128</v>
      </c>
      <c r="R50" s="78" t="s">
        <v>457</v>
      </c>
      <c r="S50" s="62" t="s">
        <v>192</v>
      </c>
      <c r="T50" s="62" t="s">
        <v>190</v>
      </c>
      <c r="U50" s="261" t="str">
        <f t="shared" si="1"/>
        <v>95</v>
      </c>
      <c r="V50" s="262"/>
      <c r="W50" s="263" t="str">
        <f t="shared" si="2"/>
        <v>80</v>
      </c>
      <c r="X50" s="262"/>
      <c r="Y50" s="263" t="str">
        <f t="shared" si="3"/>
        <v>86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1.9999999999999999E-6</v>
      </c>
      <c r="I52" s="212" t="s">
        <v>194</v>
      </c>
      <c r="J52" s="212">
        <v>1.9999999999999999E-6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195</v>
      </c>
      <c r="S52" s="62" t="s">
        <v>194</v>
      </c>
      <c r="T52" s="62" t="s">
        <v>329</v>
      </c>
      <c r="U52" s="261" t="str">
        <f t="shared" si="1"/>
        <v>0.000002</v>
      </c>
      <c r="V52" s="262"/>
      <c r="W52" s="263" t="str">
        <f t="shared" si="2"/>
        <v>&lt;0.000001</v>
      </c>
      <c r="X52" s="262"/>
      <c r="Y52" s="263" t="str">
        <f t="shared" si="3"/>
        <v>0.000001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0.8</v>
      </c>
      <c r="G56" s="175">
        <v>1.3</v>
      </c>
      <c r="H56" s="176">
        <v>1.7</v>
      </c>
      <c r="I56" s="176">
        <v>1.2</v>
      </c>
      <c r="J56" s="176">
        <v>1</v>
      </c>
      <c r="K56" s="176">
        <v>1.6</v>
      </c>
      <c r="L56" s="177">
        <v>1</v>
      </c>
      <c r="M56" s="177">
        <v>1.1000000000000001</v>
      </c>
      <c r="N56" s="177">
        <v>1.1000000000000001</v>
      </c>
      <c r="O56" s="177">
        <v>0.8</v>
      </c>
      <c r="P56" s="177">
        <v>0.7</v>
      </c>
      <c r="Q56" s="178">
        <v>0.9</v>
      </c>
      <c r="R56" s="78" t="s">
        <v>239</v>
      </c>
      <c r="S56" s="62" t="s">
        <v>370</v>
      </c>
      <c r="T56" s="62" t="s">
        <v>199</v>
      </c>
      <c r="U56" s="261" t="str">
        <f t="shared" si="1"/>
        <v>1.7</v>
      </c>
      <c r="V56" s="262"/>
      <c r="W56" s="263" t="str">
        <f t="shared" si="2"/>
        <v>0.7</v>
      </c>
      <c r="X56" s="262"/>
      <c r="Y56" s="263" t="str">
        <f t="shared" si="3"/>
        <v>1.1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</v>
      </c>
      <c r="G57" s="175">
        <v>7.2</v>
      </c>
      <c r="H57" s="176">
        <v>7.2</v>
      </c>
      <c r="I57" s="176">
        <v>7.3</v>
      </c>
      <c r="J57" s="176">
        <v>7.3</v>
      </c>
      <c r="K57" s="176">
        <v>7</v>
      </c>
      <c r="L57" s="177">
        <v>7.3</v>
      </c>
      <c r="M57" s="177">
        <v>7.4</v>
      </c>
      <c r="N57" s="177">
        <v>7.1</v>
      </c>
      <c r="O57" s="177">
        <v>7.4</v>
      </c>
      <c r="P57" s="177">
        <v>7.3</v>
      </c>
      <c r="Q57" s="178">
        <v>7.3</v>
      </c>
      <c r="R57" s="78" t="s">
        <v>200</v>
      </c>
      <c r="S57" s="62" t="s">
        <v>201</v>
      </c>
      <c r="T57" s="62" t="s">
        <v>202</v>
      </c>
      <c r="U57" s="261" t="str">
        <f t="shared" si="1"/>
        <v>7.4</v>
      </c>
      <c r="V57" s="262"/>
      <c r="W57" s="263" t="str">
        <f t="shared" si="2"/>
        <v>7.0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205</v>
      </c>
      <c r="G59" s="164" t="s">
        <v>205</v>
      </c>
      <c r="H59" s="165" t="s">
        <v>205</v>
      </c>
      <c r="I59" s="165" t="s">
        <v>205</v>
      </c>
      <c r="J59" s="165" t="s">
        <v>203</v>
      </c>
      <c r="K59" s="165" t="s">
        <v>205</v>
      </c>
      <c r="L59" s="166" t="s">
        <v>206</v>
      </c>
      <c r="M59" s="166" t="s">
        <v>206</v>
      </c>
      <c r="N59" s="166" t="s">
        <v>205</v>
      </c>
      <c r="O59" s="166" t="s">
        <v>206</v>
      </c>
      <c r="P59" s="166" t="s">
        <v>203</v>
      </c>
      <c r="Q59" s="167" t="s">
        <v>203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0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>
        <v>3.7</v>
      </c>
      <c r="G60" s="175">
        <v>4.8</v>
      </c>
      <c r="H60" s="176">
        <v>5.8</v>
      </c>
      <c r="I60" s="176">
        <v>4.9000000000000004</v>
      </c>
      <c r="J60" s="176">
        <v>4.4000000000000004</v>
      </c>
      <c r="K60" s="176">
        <v>7.5</v>
      </c>
      <c r="L60" s="177">
        <v>4.4000000000000004</v>
      </c>
      <c r="M60" s="177">
        <v>4.8</v>
      </c>
      <c r="N60" s="177">
        <v>5</v>
      </c>
      <c r="O60" s="177">
        <v>3.7</v>
      </c>
      <c r="P60" s="177">
        <v>4</v>
      </c>
      <c r="Q60" s="178">
        <v>4.3</v>
      </c>
      <c r="R60" s="78" t="s">
        <v>334</v>
      </c>
      <c r="S60" s="62" t="s">
        <v>525</v>
      </c>
      <c r="T60" s="62" t="s">
        <v>526</v>
      </c>
      <c r="U60" s="261" t="str">
        <f>R60</f>
        <v>7.5</v>
      </c>
      <c r="V60" s="262"/>
      <c r="W60" s="263" t="str">
        <f>IF(LEFT(R60,1)="&lt;","-",IF(AA60=1,"-",S60))</f>
        <v>3.7</v>
      </c>
      <c r="X60" s="262"/>
      <c r="Y60" s="263" t="str">
        <f>IF(LEFT(R60,1)="&lt;","-",IF(AA60=1,"-",T60))</f>
        <v>4.8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>
        <v>6.6</v>
      </c>
      <c r="G61" s="180">
        <v>7.7</v>
      </c>
      <c r="H61" s="181">
        <v>4.5999999999999996</v>
      </c>
      <c r="I61" s="181">
        <v>5.5</v>
      </c>
      <c r="J61" s="181">
        <v>4.3</v>
      </c>
      <c r="K61" s="181">
        <v>8.1</v>
      </c>
      <c r="L61" s="182">
        <v>7.7</v>
      </c>
      <c r="M61" s="182">
        <v>5</v>
      </c>
      <c r="N61" s="182">
        <v>5.4</v>
      </c>
      <c r="O61" s="182">
        <v>2.4</v>
      </c>
      <c r="P61" s="182">
        <v>4.3</v>
      </c>
      <c r="Q61" s="183">
        <v>5.4</v>
      </c>
      <c r="R61" s="79" t="s">
        <v>527</v>
      </c>
      <c r="S61" s="63" t="s">
        <v>528</v>
      </c>
      <c r="T61" s="63" t="s">
        <v>212</v>
      </c>
      <c r="U61" s="264" t="str">
        <f>R61</f>
        <v>8.1</v>
      </c>
      <c r="V61" s="265"/>
      <c r="W61" s="266" t="str">
        <f>IF(LEFT(R61,1)="&lt;","-",IF(AA61=1,"-",S61))</f>
        <v>2.4</v>
      </c>
      <c r="X61" s="265"/>
      <c r="Y61" s="266" t="str">
        <f>IF(LEFT(R61,1)="&lt;","-",IF(AA61=1,"-",T61))</f>
        <v>5.6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529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22</v>
      </c>
      <c r="G81" s="164" t="s">
        <v>128</v>
      </c>
      <c r="H81" s="165" t="s">
        <v>128</v>
      </c>
      <c r="I81" s="165">
        <v>30</v>
      </c>
      <c r="J81" s="165" t="s">
        <v>128</v>
      </c>
      <c r="K81" s="165" t="s">
        <v>128</v>
      </c>
      <c r="L81" s="166">
        <v>30</v>
      </c>
      <c r="M81" s="166" t="s">
        <v>128</v>
      </c>
      <c r="N81" s="166" t="s">
        <v>128</v>
      </c>
      <c r="O81" s="166">
        <v>32</v>
      </c>
      <c r="P81" s="166" t="s">
        <v>128</v>
      </c>
      <c r="Q81" s="172" t="s">
        <v>128</v>
      </c>
      <c r="R81" s="78" t="s">
        <v>523</v>
      </c>
      <c r="S81" s="67" t="s">
        <v>401</v>
      </c>
      <c r="T81" s="67" t="s">
        <v>524</v>
      </c>
      <c r="U81" s="261" t="str">
        <f>U49</f>
        <v>32</v>
      </c>
      <c r="V81" s="262"/>
      <c r="W81" s="263" t="str">
        <f>W49</f>
        <v>22</v>
      </c>
      <c r="X81" s="262"/>
      <c r="Y81" s="263" t="str">
        <f>Y49</f>
        <v>28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2.7E-2</v>
      </c>
      <c r="G82" s="191">
        <v>3.2000000000000001E-2</v>
      </c>
      <c r="H82" s="193">
        <v>0.04</v>
      </c>
      <c r="I82" s="193">
        <v>2.8000000000000001E-2</v>
      </c>
      <c r="J82" s="193">
        <v>0.02</v>
      </c>
      <c r="K82" s="193">
        <v>4.1000000000000002E-2</v>
      </c>
      <c r="L82" s="192">
        <v>3.2000000000000001E-2</v>
      </c>
      <c r="M82" s="192">
        <v>1.9E-2</v>
      </c>
      <c r="N82" s="192">
        <v>3.5999999999999997E-2</v>
      </c>
      <c r="O82" s="192">
        <v>4.9000000000000002E-2</v>
      </c>
      <c r="P82" s="192">
        <v>5.8999999999999997E-2</v>
      </c>
      <c r="Q82" s="219">
        <v>5.3999999999999999E-2</v>
      </c>
      <c r="R82" s="78" t="s">
        <v>520</v>
      </c>
      <c r="S82" s="67" t="s">
        <v>521</v>
      </c>
      <c r="T82" s="67" t="s">
        <v>505</v>
      </c>
      <c r="U82" s="261" t="str">
        <f>U47</f>
        <v>0.059</v>
      </c>
      <c r="V82" s="262"/>
      <c r="W82" s="263" t="str">
        <f>W47</f>
        <v>0.019</v>
      </c>
      <c r="X82" s="262"/>
      <c r="Y82" s="263" t="str">
        <f>Y47</f>
        <v>0.036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1.8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215</v>
      </c>
      <c r="S83" s="67" t="s">
        <v>215</v>
      </c>
      <c r="T83" s="67" t="s">
        <v>215</v>
      </c>
      <c r="U83" s="261" t="str">
        <f t="shared" si="4"/>
        <v>1.8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>
        <v>3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337</v>
      </c>
      <c r="S87" s="67" t="s">
        <v>337</v>
      </c>
      <c r="T87" s="67" t="s">
        <v>337</v>
      </c>
      <c r="U87" s="261" t="str">
        <f t="shared" si="4"/>
        <v>3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1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80</v>
      </c>
      <c r="G88" s="164" t="s">
        <v>128</v>
      </c>
      <c r="H88" s="165" t="s">
        <v>128</v>
      </c>
      <c r="I88" s="165">
        <v>87</v>
      </c>
      <c r="J88" s="165" t="s">
        <v>128</v>
      </c>
      <c r="K88" s="165" t="s">
        <v>128</v>
      </c>
      <c r="L88" s="166">
        <v>95</v>
      </c>
      <c r="M88" s="166" t="s">
        <v>128</v>
      </c>
      <c r="N88" s="166" t="s">
        <v>128</v>
      </c>
      <c r="O88" s="166">
        <v>80</v>
      </c>
      <c r="P88" s="166" t="s">
        <v>128</v>
      </c>
      <c r="Q88" s="172" t="s">
        <v>128</v>
      </c>
      <c r="R88" s="78" t="s">
        <v>457</v>
      </c>
      <c r="S88" s="67" t="s">
        <v>192</v>
      </c>
      <c r="T88" s="67" t="s">
        <v>190</v>
      </c>
      <c r="U88" s="261" t="str">
        <f>U50</f>
        <v>95</v>
      </c>
      <c r="V88" s="262"/>
      <c r="W88" s="263" t="str">
        <f>W50</f>
        <v>80</v>
      </c>
      <c r="X88" s="262"/>
      <c r="Y88" s="263" t="str">
        <f>Y50</f>
        <v>86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>
        <v>6.6</v>
      </c>
      <c r="G89" s="175">
        <v>7.7</v>
      </c>
      <c r="H89" s="176">
        <v>4.5999999999999996</v>
      </c>
      <c r="I89" s="176">
        <v>5.5</v>
      </c>
      <c r="J89" s="176">
        <v>4.3</v>
      </c>
      <c r="K89" s="176">
        <v>8.1</v>
      </c>
      <c r="L89" s="177">
        <v>7.7</v>
      </c>
      <c r="M89" s="177">
        <v>5</v>
      </c>
      <c r="N89" s="177">
        <v>5.4</v>
      </c>
      <c r="O89" s="177">
        <v>2.4</v>
      </c>
      <c r="P89" s="177">
        <v>4.3</v>
      </c>
      <c r="Q89" s="215">
        <v>5.4</v>
      </c>
      <c r="R89" s="78" t="s">
        <v>527</v>
      </c>
      <c r="S89" s="67" t="s">
        <v>528</v>
      </c>
      <c r="T89" s="67" t="s">
        <v>212</v>
      </c>
      <c r="U89" s="261" t="str">
        <f>U61</f>
        <v>8.1</v>
      </c>
      <c r="V89" s="262"/>
      <c r="W89" s="263" t="str">
        <f>W61</f>
        <v>2.4</v>
      </c>
      <c r="X89" s="262"/>
      <c r="Y89" s="263" t="str">
        <f>Y61</f>
        <v>5.6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</v>
      </c>
      <c r="G90" s="175">
        <v>7.2</v>
      </c>
      <c r="H90" s="176">
        <v>7.2</v>
      </c>
      <c r="I90" s="176">
        <v>7.3</v>
      </c>
      <c r="J90" s="176">
        <v>7.3</v>
      </c>
      <c r="K90" s="176">
        <v>7</v>
      </c>
      <c r="L90" s="177">
        <v>7.3</v>
      </c>
      <c r="M90" s="177">
        <v>7.4</v>
      </c>
      <c r="N90" s="177">
        <v>7.1</v>
      </c>
      <c r="O90" s="177">
        <v>7.4</v>
      </c>
      <c r="P90" s="177">
        <v>7.3</v>
      </c>
      <c r="Q90" s="215">
        <v>7.3</v>
      </c>
      <c r="R90" s="78" t="s">
        <v>200</v>
      </c>
      <c r="S90" s="67" t="s">
        <v>201</v>
      </c>
      <c r="T90" s="67" t="s">
        <v>202</v>
      </c>
      <c r="U90" s="261" t="str">
        <f>U57</f>
        <v>7.4</v>
      </c>
      <c r="V90" s="262"/>
      <c r="W90" s="263" t="str">
        <f>W57</f>
        <v>7.0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-2.7</v>
      </c>
      <c r="G91" s="246" t="s">
        <v>128</v>
      </c>
      <c r="H91" s="247" t="s">
        <v>128</v>
      </c>
      <c r="I91" s="247">
        <v>-2</v>
      </c>
      <c r="J91" s="247" t="s">
        <v>128</v>
      </c>
      <c r="K91" s="247" t="s">
        <v>128</v>
      </c>
      <c r="L91" s="259">
        <v>-2</v>
      </c>
      <c r="M91" s="248" t="s">
        <v>128</v>
      </c>
      <c r="N91" s="248" t="s">
        <v>128</v>
      </c>
      <c r="O91" s="248">
        <v>-2.2000000000000002</v>
      </c>
      <c r="P91" s="248" t="s">
        <v>128</v>
      </c>
      <c r="Q91" s="249" t="s">
        <v>128</v>
      </c>
      <c r="R91" s="78" t="s">
        <v>217</v>
      </c>
      <c r="S91" s="67" t="s">
        <v>288</v>
      </c>
      <c r="T91" s="67" t="s">
        <v>530</v>
      </c>
      <c r="U91" s="261" t="str">
        <f t="shared" si="4"/>
        <v>-2.0</v>
      </c>
      <c r="V91" s="262"/>
      <c r="W91" s="263" t="str">
        <f t="shared" ref="W91:W104" si="8">IF(LEFT(R91,1)="&lt;","-",IF(AA91=1,"-",S91))</f>
        <v>-2.7</v>
      </c>
      <c r="X91" s="262"/>
      <c r="Y91" s="263" t="str">
        <f t="shared" ref="Y91:Y102" si="9">IF(LEFT(R91,1)="&lt;","-",IF(AA91=1,"-",T91))</f>
        <v>-2.3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4200</v>
      </c>
      <c r="G92" s="164" t="s">
        <v>128</v>
      </c>
      <c r="H92" s="166" t="s">
        <v>128</v>
      </c>
      <c r="I92" s="165">
        <v>5300</v>
      </c>
      <c r="J92" s="166" t="s">
        <v>128</v>
      </c>
      <c r="K92" s="166" t="s">
        <v>128</v>
      </c>
      <c r="L92" s="166">
        <v>3600</v>
      </c>
      <c r="M92" s="166" t="s">
        <v>128</v>
      </c>
      <c r="N92" s="166" t="s">
        <v>128</v>
      </c>
      <c r="O92" s="166">
        <v>6400</v>
      </c>
      <c r="P92" s="166" t="s">
        <v>128</v>
      </c>
      <c r="Q92" s="172" t="s">
        <v>128</v>
      </c>
      <c r="R92" s="78" t="s">
        <v>531</v>
      </c>
      <c r="S92" s="67" t="s">
        <v>532</v>
      </c>
      <c r="T92" s="67" t="s">
        <v>533</v>
      </c>
      <c r="U92" s="261" t="str">
        <f t="shared" si="4"/>
        <v>6400</v>
      </c>
      <c r="V92" s="262"/>
      <c r="W92" s="263" t="str">
        <f t="shared" si="8"/>
        <v>3600</v>
      </c>
      <c r="X92" s="262"/>
      <c r="Y92" s="263" t="str">
        <f t="shared" si="9"/>
        <v>4900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0.19</v>
      </c>
      <c r="G94" s="228">
        <v>0.17</v>
      </c>
      <c r="H94" s="229">
        <v>0.13</v>
      </c>
      <c r="I94" s="229">
        <v>0.14000000000000001</v>
      </c>
      <c r="J94" s="229">
        <v>0.11</v>
      </c>
      <c r="K94" s="229">
        <v>0.19</v>
      </c>
      <c r="L94" s="230">
        <v>0.19</v>
      </c>
      <c r="M94" s="230">
        <v>0.1</v>
      </c>
      <c r="N94" s="230">
        <v>0.13</v>
      </c>
      <c r="O94" s="230">
        <v>7.0000000000000007E-2</v>
      </c>
      <c r="P94" s="230">
        <v>0.11</v>
      </c>
      <c r="Q94" s="231">
        <v>0.13</v>
      </c>
      <c r="R94" s="83" t="s">
        <v>513</v>
      </c>
      <c r="S94" s="120" t="s">
        <v>266</v>
      </c>
      <c r="T94" s="120" t="s">
        <v>174</v>
      </c>
      <c r="U94" s="279" t="str">
        <f t="shared" si="4"/>
        <v>0.19</v>
      </c>
      <c r="V94" s="280"/>
      <c r="W94" s="263" t="str">
        <f t="shared" si="8"/>
        <v>0.07</v>
      </c>
      <c r="X94" s="262"/>
      <c r="Y94" s="263" t="str">
        <f t="shared" si="9"/>
        <v>0.14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>
        <v>13</v>
      </c>
      <c r="G96" s="159" t="s">
        <v>128</v>
      </c>
      <c r="H96" s="161" t="s">
        <v>128</v>
      </c>
      <c r="I96" s="160">
        <v>13</v>
      </c>
      <c r="J96" s="161" t="s">
        <v>128</v>
      </c>
      <c r="K96" s="161" t="s">
        <v>128</v>
      </c>
      <c r="L96" s="161">
        <v>9</v>
      </c>
      <c r="M96" s="161" t="s">
        <v>128</v>
      </c>
      <c r="N96" s="161" t="s">
        <v>128</v>
      </c>
      <c r="O96" s="161">
        <v>48</v>
      </c>
      <c r="P96" s="161" t="s">
        <v>128</v>
      </c>
      <c r="Q96" s="171" t="s">
        <v>128</v>
      </c>
      <c r="R96" s="81" t="s">
        <v>534</v>
      </c>
      <c r="S96" s="66" t="s">
        <v>535</v>
      </c>
      <c r="T96" s="66" t="s">
        <v>416</v>
      </c>
      <c r="U96" s="285" t="str">
        <f t="shared" si="4"/>
        <v>48</v>
      </c>
      <c r="V96" s="286"/>
      <c r="W96" s="286" t="str">
        <f t="shared" si="8"/>
        <v>9</v>
      </c>
      <c r="X96" s="286"/>
      <c r="Y96" s="286" t="str">
        <f t="shared" si="9"/>
        <v>21</v>
      </c>
      <c r="Z96" s="286"/>
      <c r="AA96" s="20">
        <f t="shared" si="7"/>
        <v>4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>
        <v>2</v>
      </c>
      <c r="G97" s="233">
        <v>27.5</v>
      </c>
      <c r="H97" s="234">
        <v>2</v>
      </c>
      <c r="I97" s="234">
        <v>2</v>
      </c>
      <c r="J97" s="234">
        <v>6.3</v>
      </c>
      <c r="K97" s="234">
        <v>31.5</v>
      </c>
      <c r="L97" s="234">
        <v>10.8</v>
      </c>
      <c r="M97" s="234">
        <v>63.1</v>
      </c>
      <c r="N97" s="234">
        <v>58.1</v>
      </c>
      <c r="O97" s="234">
        <v>37.799999999999997</v>
      </c>
      <c r="P97" s="234">
        <v>33.1</v>
      </c>
      <c r="Q97" s="235">
        <v>37.299999999999997</v>
      </c>
      <c r="R97" s="134" t="s">
        <v>536</v>
      </c>
      <c r="S97" s="135" t="s">
        <v>252</v>
      </c>
      <c r="T97" s="135" t="s">
        <v>490</v>
      </c>
      <c r="U97" s="287" t="str">
        <f t="shared" si="4"/>
        <v>63.1</v>
      </c>
      <c r="V97" s="288"/>
      <c r="W97" s="289" t="str">
        <f t="shared" si="8"/>
        <v>2.0</v>
      </c>
      <c r="X97" s="290"/>
      <c r="Y97" s="289" t="str">
        <f t="shared" si="9"/>
        <v>26.0</v>
      </c>
      <c r="Z97" s="290"/>
      <c r="AA97" s="136">
        <f t="shared" si="7"/>
        <v>12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193</v>
      </c>
      <c r="G98" s="237" t="s">
        <v>128</v>
      </c>
      <c r="H98" s="217" t="s">
        <v>128</v>
      </c>
      <c r="I98" s="217" t="s">
        <v>193</v>
      </c>
      <c r="J98" s="217" t="s">
        <v>128</v>
      </c>
      <c r="K98" s="217" t="s">
        <v>128</v>
      </c>
      <c r="L98" s="216" t="s">
        <v>193</v>
      </c>
      <c r="M98" s="216" t="s">
        <v>128</v>
      </c>
      <c r="N98" s="216" t="s">
        <v>128</v>
      </c>
      <c r="O98" s="216" t="s">
        <v>193</v>
      </c>
      <c r="P98" s="216" t="s">
        <v>128</v>
      </c>
      <c r="Q98" s="218" t="s">
        <v>128</v>
      </c>
      <c r="R98" s="81" t="s">
        <v>193</v>
      </c>
      <c r="S98" s="66" t="s">
        <v>193</v>
      </c>
      <c r="T98" s="66" t="s">
        <v>193</v>
      </c>
      <c r="U98" s="276" t="str">
        <f t="shared" si="4"/>
        <v>&lt;0.02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4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>
        <v>1.2</v>
      </c>
      <c r="G99" s="175">
        <v>1.2</v>
      </c>
      <c r="H99" s="176" t="s">
        <v>231</v>
      </c>
      <c r="I99" s="176">
        <v>0.8</v>
      </c>
      <c r="J99" s="176">
        <v>1</v>
      </c>
      <c r="K99" s="176" t="s">
        <v>231</v>
      </c>
      <c r="L99" s="177" t="s">
        <v>231</v>
      </c>
      <c r="M99" s="177">
        <v>0.5</v>
      </c>
      <c r="N99" s="177" t="s">
        <v>231</v>
      </c>
      <c r="O99" s="177" t="s">
        <v>231</v>
      </c>
      <c r="P99" s="177">
        <v>0.8</v>
      </c>
      <c r="Q99" s="215" t="s">
        <v>231</v>
      </c>
      <c r="R99" s="78" t="s">
        <v>259</v>
      </c>
      <c r="S99" s="67" t="s">
        <v>231</v>
      </c>
      <c r="T99" s="67" t="s">
        <v>231</v>
      </c>
      <c r="U99" s="261" t="str">
        <f t="shared" si="4"/>
        <v>1.2</v>
      </c>
      <c r="V99" s="262"/>
      <c r="W99" s="263" t="str">
        <f t="shared" si="8"/>
        <v>&lt;0.5</v>
      </c>
      <c r="X99" s="262"/>
      <c r="Y99" s="263" t="str">
        <f t="shared" si="9"/>
        <v>&lt;0.5</v>
      </c>
      <c r="Z99" s="262"/>
      <c r="AA99" s="18">
        <f t="shared" si="7"/>
        <v>12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0.114</v>
      </c>
      <c r="G100" s="191">
        <v>0.14799999999999999</v>
      </c>
      <c r="H100" s="193">
        <v>0.246</v>
      </c>
      <c r="I100" s="193">
        <v>0.184</v>
      </c>
      <c r="J100" s="193">
        <v>0.185</v>
      </c>
      <c r="K100" s="193">
        <v>0.25700000000000001</v>
      </c>
      <c r="L100" s="192">
        <v>0.14899999999999999</v>
      </c>
      <c r="M100" s="192">
        <v>0.17799999999999999</v>
      </c>
      <c r="N100" s="192">
        <v>0.16800000000000001</v>
      </c>
      <c r="O100" s="192">
        <v>0.14099999999999999</v>
      </c>
      <c r="P100" s="192">
        <v>0.126</v>
      </c>
      <c r="Q100" s="219">
        <v>0.109</v>
      </c>
      <c r="R100" s="78" t="s">
        <v>537</v>
      </c>
      <c r="S100" s="67" t="s">
        <v>538</v>
      </c>
      <c r="T100" s="67" t="s">
        <v>539</v>
      </c>
      <c r="U100" s="261" t="str">
        <f t="shared" si="4"/>
        <v>0.257</v>
      </c>
      <c r="V100" s="262"/>
      <c r="W100" s="263" t="str">
        <f t="shared" si="8"/>
        <v>0.109</v>
      </c>
      <c r="X100" s="262"/>
      <c r="Y100" s="263" t="str">
        <f t="shared" si="9"/>
        <v>0.167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>
        <v>7</v>
      </c>
      <c r="G101" s="164">
        <v>7</v>
      </c>
      <c r="H101" s="165">
        <v>5</v>
      </c>
      <c r="I101" s="165">
        <v>7</v>
      </c>
      <c r="J101" s="165">
        <v>5</v>
      </c>
      <c r="K101" s="165">
        <v>9</v>
      </c>
      <c r="L101" s="166">
        <v>9</v>
      </c>
      <c r="M101" s="166">
        <v>4</v>
      </c>
      <c r="N101" s="166">
        <v>5</v>
      </c>
      <c r="O101" s="166">
        <v>1</v>
      </c>
      <c r="P101" s="166">
        <v>3</v>
      </c>
      <c r="Q101" s="172">
        <v>4</v>
      </c>
      <c r="R101" s="78" t="s">
        <v>535</v>
      </c>
      <c r="S101" s="67" t="s">
        <v>338</v>
      </c>
      <c r="T101" s="67" t="s">
        <v>225</v>
      </c>
      <c r="U101" s="261" t="str">
        <f t="shared" si="4"/>
        <v>9</v>
      </c>
      <c r="V101" s="262"/>
      <c r="W101" s="263" t="str">
        <f t="shared" si="8"/>
        <v>1</v>
      </c>
      <c r="X101" s="262"/>
      <c r="Y101" s="263" t="str">
        <f t="shared" si="9"/>
        <v>6</v>
      </c>
      <c r="Z101" s="262"/>
      <c r="AA101" s="18">
        <f t="shared" si="7"/>
        <v>12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1.7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239</v>
      </c>
      <c r="S102" s="67" t="s">
        <v>239</v>
      </c>
      <c r="T102" s="67" t="s">
        <v>239</v>
      </c>
      <c r="U102" s="261" t="str">
        <f t="shared" si="4"/>
        <v>1.7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>
        <v>10.5</v>
      </c>
      <c r="G103" s="175">
        <v>9.6</v>
      </c>
      <c r="H103" s="176">
        <v>7.9</v>
      </c>
      <c r="I103" s="176">
        <v>8.6999999999999993</v>
      </c>
      <c r="J103" s="176">
        <v>7.3</v>
      </c>
      <c r="K103" s="176">
        <v>8.1</v>
      </c>
      <c r="L103" s="177">
        <v>8.5</v>
      </c>
      <c r="M103" s="177">
        <v>10.4</v>
      </c>
      <c r="N103" s="177">
        <v>11.6</v>
      </c>
      <c r="O103" s="177">
        <v>12.6</v>
      </c>
      <c r="P103" s="177">
        <v>12.4</v>
      </c>
      <c r="Q103" s="215">
        <v>13.1</v>
      </c>
      <c r="R103" s="78" t="s">
        <v>240</v>
      </c>
      <c r="S103" s="67" t="s">
        <v>333</v>
      </c>
      <c r="T103" s="67" t="s">
        <v>242</v>
      </c>
      <c r="U103" s="261" t="str">
        <f t="shared" si="4"/>
        <v>13.1</v>
      </c>
      <c r="V103" s="262"/>
      <c r="W103" s="263" t="str">
        <f t="shared" si="8"/>
        <v>7.3</v>
      </c>
      <c r="X103" s="262"/>
      <c r="Y103" s="263" t="str">
        <f t="shared" si="6"/>
        <v>10.1</v>
      </c>
      <c r="Z103" s="262"/>
      <c r="AA103" s="18">
        <f t="shared" si="7"/>
        <v>12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15.8</v>
      </c>
      <c r="G105" s="175" t="s">
        <v>128</v>
      </c>
      <c r="H105" s="176" t="s">
        <v>128</v>
      </c>
      <c r="I105" s="176">
        <v>21.1</v>
      </c>
      <c r="J105" s="176" t="s">
        <v>128</v>
      </c>
      <c r="K105" s="176" t="s">
        <v>128</v>
      </c>
      <c r="L105" s="177">
        <v>20.9</v>
      </c>
      <c r="M105" s="177" t="s">
        <v>128</v>
      </c>
      <c r="N105" s="177" t="s">
        <v>128</v>
      </c>
      <c r="O105" s="177">
        <v>22.1</v>
      </c>
      <c r="P105" s="177" t="s">
        <v>128</v>
      </c>
      <c r="Q105" s="215" t="s">
        <v>128</v>
      </c>
      <c r="R105" s="78" t="s">
        <v>540</v>
      </c>
      <c r="S105" s="67" t="s">
        <v>378</v>
      </c>
      <c r="T105" s="67" t="s">
        <v>421</v>
      </c>
      <c r="U105" s="261" t="str">
        <f t="shared" si="4"/>
        <v>22.1</v>
      </c>
      <c r="V105" s="262"/>
      <c r="W105" s="263" t="str">
        <f t="shared" si="5"/>
        <v>15.8</v>
      </c>
      <c r="X105" s="262"/>
      <c r="Y105" s="263" t="str">
        <f t="shared" si="6"/>
        <v>20.0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6.5</v>
      </c>
      <c r="G106" s="175" t="s">
        <v>128</v>
      </c>
      <c r="H106" s="176" t="s">
        <v>128</v>
      </c>
      <c r="I106" s="176">
        <v>9.3000000000000007</v>
      </c>
      <c r="J106" s="176" t="s">
        <v>128</v>
      </c>
      <c r="K106" s="176" t="s">
        <v>128</v>
      </c>
      <c r="L106" s="177">
        <v>9.5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541</v>
      </c>
      <c r="T106" s="67" t="s">
        <v>542</v>
      </c>
      <c r="U106" s="261" t="str">
        <f t="shared" si="4"/>
        <v>10.1</v>
      </c>
      <c r="V106" s="262"/>
      <c r="W106" s="263" t="str">
        <f t="shared" si="5"/>
        <v>6.5</v>
      </c>
      <c r="X106" s="262"/>
      <c r="Y106" s="263" t="str">
        <f t="shared" si="6"/>
        <v>8.8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11.5</v>
      </c>
      <c r="G107" s="175">
        <v>14</v>
      </c>
      <c r="H107" s="176">
        <v>14.5</v>
      </c>
      <c r="I107" s="176">
        <v>16</v>
      </c>
      <c r="J107" s="176">
        <v>17</v>
      </c>
      <c r="K107" s="176">
        <v>17</v>
      </c>
      <c r="L107" s="177">
        <v>18.5</v>
      </c>
      <c r="M107" s="177">
        <v>14</v>
      </c>
      <c r="N107" s="177">
        <v>16</v>
      </c>
      <c r="O107" s="177">
        <v>15.5</v>
      </c>
      <c r="P107" s="177">
        <v>14</v>
      </c>
      <c r="Q107" s="215">
        <v>12.5</v>
      </c>
      <c r="R107" s="78" t="s">
        <v>248</v>
      </c>
      <c r="S107" s="67" t="s">
        <v>325</v>
      </c>
      <c r="T107" s="67" t="s">
        <v>324</v>
      </c>
      <c r="U107" s="261" t="str">
        <f t="shared" si="4"/>
        <v>18.5</v>
      </c>
      <c r="V107" s="262"/>
      <c r="W107" s="263" t="str">
        <f t="shared" si="5"/>
        <v>11.5</v>
      </c>
      <c r="X107" s="262"/>
      <c r="Y107" s="263" t="str">
        <f t="shared" si="6"/>
        <v>15.0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14.2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450</v>
      </c>
      <c r="S108" s="67" t="s">
        <v>450</v>
      </c>
      <c r="T108" s="67" t="s">
        <v>450</v>
      </c>
      <c r="U108" s="261" t="str">
        <f t="shared" si="4"/>
        <v>14.2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2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252</v>
      </c>
      <c r="S109" s="67" t="s">
        <v>252</v>
      </c>
      <c r="T109" s="67" t="s">
        <v>252</v>
      </c>
      <c r="U109" s="261" t="str">
        <f t="shared" si="4"/>
        <v>2.0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84</v>
      </c>
      <c r="G110" s="164">
        <v>116</v>
      </c>
      <c r="H110" s="165">
        <v>128</v>
      </c>
      <c r="I110" s="165">
        <v>116</v>
      </c>
      <c r="J110" s="165">
        <v>106</v>
      </c>
      <c r="K110" s="165">
        <v>102</v>
      </c>
      <c r="L110" s="166">
        <v>121</v>
      </c>
      <c r="M110" s="166">
        <v>130</v>
      </c>
      <c r="N110" s="166">
        <v>124</v>
      </c>
      <c r="O110" s="166">
        <v>138</v>
      </c>
      <c r="P110" s="166">
        <v>149</v>
      </c>
      <c r="Q110" s="172">
        <v>130</v>
      </c>
      <c r="R110" s="78" t="s">
        <v>543</v>
      </c>
      <c r="S110" s="67" t="s">
        <v>438</v>
      </c>
      <c r="T110" s="67" t="s">
        <v>305</v>
      </c>
      <c r="U110" s="261" t="str">
        <f t="shared" si="4"/>
        <v>149</v>
      </c>
      <c r="V110" s="262"/>
      <c r="W110" s="263" t="str">
        <f t="shared" si="5"/>
        <v>84</v>
      </c>
      <c r="X110" s="262"/>
      <c r="Y110" s="263" t="str">
        <f t="shared" si="6"/>
        <v>120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>
        <v>1.6E-2</v>
      </c>
      <c r="G111" s="191">
        <v>1.9E-2</v>
      </c>
      <c r="H111" s="193">
        <v>0.01</v>
      </c>
      <c r="I111" s="193">
        <v>1.2E-2</v>
      </c>
      <c r="J111" s="193">
        <v>8.0000000000000002E-3</v>
      </c>
      <c r="K111" s="193">
        <v>6.0000000000000001E-3</v>
      </c>
      <c r="L111" s="192">
        <v>8.9999999999999993E-3</v>
      </c>
      <c r="M111" s="192">
        <v>1.0999999999999999E-2</v>
      </c>
      <c r="N111" s="192">
        <v>2.9000000000000001E-2</v>
      </c>
      <c r="O111" s="192">
        <v>4.4999999999999998E-2</v>
      </c>
      <c r="P111" s="192">
        <v>5.3999999999999999E-2</v>
      </c>
      <c r="Q111" s="219">
        <v>5.7000000000000002E-2</v>
      </c>
      <c r="R111" s="78" t="s">
        <v>493</v>
      </c>
      <c r="S111" s="67" t="s">
        <v>322</v>
      </c>
      <c r="T111" s="67" t="s">
        <v>398</v>
      </c>
      <c r="U111" s="261" t="str">
        <f t="shared" si="4"/>
        <v>0.057</v>
      </c>
      <c r="V111" s="262"/>
      <c r="W111" s="263" t="str">
        <f t="shared" si="5"/>
        <v>0.006</v>
      </c>
      <c r="X111" s="262"/>
      <c r="Y111" s="263" t="str">
        <f t="shared" si="6"/>
        <v>0.023</v>
      </c>
      <c r="Z111" s="262"/>
      <c r="AA111" s="18">
        <f t="shared" si="7"/>
        <v>12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>
        <v>2.8000000000000001E-2</v>
      </c>
      <c r="O113" s="240" t="s">
        <v>128</v>
      </c>
      <c r="P113" s="240" t="s">
        <v>128</v>
      </c>
      <c r="Q113" s="241" t="s">
        <v>128</v>
      </c>
      <c r="R113" s="84">
        <v>2.8000000000000001E-2</v>
      </c>
      <c r="S113" s="69">
        <v>2.8000000000000001E-2</v>
      </c>
      <c r="T113" s="69">
        <v>2.8000000000000001E-2</v>
      </c>
      <c r="U113" s="261">
        <f t="shared" si="4"/>
        <v>2.8000000000000001E-2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1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>
        <v>1.2999999999999999E-2</v>
      </c>
      <c r="O114" s="240" t="s">
        <v>128</v>
      </c>
      <c r="P114" s="240" t="s">
        <v>128</v>
      </c>
      <c r="Q114" s="241" t="s">
        <v>128</v>
      </c>
      <c r="R114" s="84">
        <v>1.2999999999999999E-2</v>
      </c>
      <c r="S114" s="69">
        <v>1.2999999999999999E-2</v>
      </c>
      <c r="T114" s="69">
        <v>1.2999999999999999E-2</v>
      </c>
      <c r="U114" s="261">
        <f t="shared" si="4"/>
        <v>1.2999999999999999E-2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1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>
        <v>4.0000000000000001E-3</v>
      </c>
      <c r="O115" s="240" t="s">
        <v>128</v>
      </c>
      <c r="P115" s="240" t="s">
        <v>128</v>
      </c>
      <c r="Q115" s="241" t="s">
        <v>128</v>
      </c>
      <c r="R115" s="84">
        <v>4.0000000000000001E-3</v>
      </c>
      <c r="S115" s="69">
        <v>4.0000000000000001E-3</v>
      </c>
      <c r="T115" s="69">
        <v>4.0000000000000001E-3</v>
      </c>
      <c r="U115" s="261">
        <f t="shared" si="4"/>
        <v>4.0000000000000001E-3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1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>
        <v>0.01</v>
      </c>
      <c r="O116" s="240" t="s">
        <v>128</v>
      </c>
      <c r="P116" s="240" t="s">
        <v>128</v>
      </c>
      <c r="Q116" s="241" t="s">
        <v>128</v>
      </c>
      <c r="R116" s="84">
        <v>0.01</v>
      </c>
      <c r="S116" s="69">
        <v>0.01</v>
      </c>
      <c r="T116" s="69">
        <v>0.01</v>
      </c>
      <c r="U116" s="261">
        <f t="shared" si="4"/>
        <v>0.01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1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161</v>
      </c>
      <c r="O117" s="244" t="s">
        <v>128</v>
      </c>
      <c r="P117" s="244" t="s">
        <v>128</v>
      </c>
      <c r="Q117" s="256" t="s">
        <v>128</v>
      </c>
      <c r="R117" s="85" t="s">
        <v>161</v>
      </c>
      <c r="S117" s="70" t="s">
        <v>161</v>
      </c>
      <c r="T117" s="70" t="s">
        <v>161</v>
      </c>
      <c r="U117" s="264" t="str">
        <f t="shared" si="4"/>
        <v>&lt;0.001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1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544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AC37" sqref="AC37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545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0.37847222222222227</v>
      </c>
      <c r="G4" s="53">
        <v>0.38194444444444442</v>
      </c>
      <c r="H4" s="34">
        <v>0.37986111111111115</v>
      </c>
      <c r="I4" s="34">
        <v>0.38055555555555554</v>
      </c>
      <c r="J4" s="34">
        <v>0.36805555555555558</v>
      </c>
      <c r="K4" s="34">
        <v>0.37361111111111112</v>
      </c>
      <c r="L4" s="139">
        <v>0.37847222222222227</v>
      </c>
      <c r="M4" s="139">
        <v>0.37152777777777773</v>
      </c>
      <c r="N4" s="139">
        <v>0.375</v>
      </c>
      <c r="O4" s="139">
        <v>0.38194444444444442</v>
      </c>
      <c r="P4" s="139">
        <v>0.37152777777777773</v>
      </c>
      <c r="Q4" s="140">
        <v>0.375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21</v>
      </c>
      <c r="G7" s="246">
        <v>21</v>
      </c>
      <c r="H7" s="247">
        <v>23</v>
      </c>
      <c r="I7" s="247">
        <v>24</v>
      </c>
      <c r="J7" s="247">
        <v>24</v>
      </c>
      <c r="K7" s="247">
        <v>23</v>
      </c>
      <c r="L7" s="248">
        <v>23</v>
      </c>
      <c r="M7" s="248">
        <v>17</v>
      </c>
      <c r="N7" s="248">
        <v>18</v>
      </c>
      <c r="O7" s="248">
        <v>17</v>
      </c>
      <c r="P7" s="248">
        <v>17</v>
      </c>
      <c r="Q7" s="250">
        <v>19</v>
      </c>
      <c r="R7" s="78" t="s">
        <v>462</v>
      </c>
      <c r="S7" s="62" t="s">
        <v>344</v>
      </c>
      <c r="T7" s="62" t="s">
        <v>243</v>
      </c>
      <c r="U7" s="261" t="str">
        <f>R7</f>
        <v>24.0</v>
      </c>
      <c r="V7" s="262"/>
      <c r="W7" s="263" t="str">
        <f>IF(R7=S7,"-",S7)</f>
        <v>17.0</v>
      </c>
      <c r="X7" s="262"/>
      <c r="Y7" s="263" t="str">
        <f>IF(R7=T7,"-",T7)</f>
        <v>20.6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>
        <v>15</v>
      </c>
      <c r="H8" s="253">
        <v>22</v>
      </c>
      <c r="I8" s="253">
        <v>24.5</v>
      </c>
      <c r="J8" s="253">
        <v>26</v>
      </c>
      <c r="K8" s="253">
        <v>23</v>
      </c>
      <c r="L8" s="254">
        <v>21</v>
      </c>
      <c r="M8" s="254">
        <v>14.5</v>
      </c>
      <c r="N8" s="254">
        <v>7.5</v>
      </c>
      <c r="O8" s="254">
        <v>5</v>
      </c>
      <c r="P8" s="254">
        <v>4.5</v>
      </c>
      <c r="Q8" s="255">
        <v>5.5</v>
      </c>
      <c r="R8" s="79" t="s">
        <v>490</v>
      </c>
      <c r="S8" s="63" t="s">
        <v>441</v>
      </c>
      <c r="T8" s="63" t="s">
        <v>498</v>
      </c>
      <c r="U8" s="264" t="str">
        <f>R8</f>
        <v>26.0</v>
      </c>
      <c r="V8" s="265"/>
      <c r="W8" s="266" t="str">
        <f>IF(R8=S8,"-",S8)</f>
        <v>4.5</v>
      </c>
      <c r="X8" s="265"/>
      <c r="Y8" s="266" t="str">
        <f>IF(R8=T8,"-",T8)</f>
        <v>15.1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151</v>
      </c>
      <c r="G9" s="54" t="s">
        <v>152</v>
      </c>
      <c r="H9" s="45" t="s">
        <v>152</v>
      </c>
      <c r="I9" s="45" t="s">
        <v>152</v>
      </c>
      <c r="J9" s="45" t="s">
        <v>148</v>
      </c>
      <c r="K9" s="45" t="s">
        <v>147</v>
      </c>
      <c r="L9" s="143" t="s">
        <v>151</v>
      </c>
      <c r="M9" s="143" t="s">
        <v>148</v>
      </c>
      <c r="N9" s="143" t="s">
        <v>151</v>
      </c>
      <c r="O9" s="143" t="s">
        <v>147</v>
      </c>
      <c r="P9" s="143" t="s">
        <v>151</v>
      </c>
      <c r="Q9" s="144" t="s">
        <v>148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10</v>
      </c>
      <c r="G11" s="159">
        <v>59</v>
      </c>
      <c r="H11" s="160">
        <v>38</v>
      </c>
      <c r="I11" s="160">
        <v>75</v>
      </c>
      <c r="J11" s="160">
        <v>43</v>
      </c>
      <c r="K11" s="160">
        <v>240</v>
      </c>
      <c r="L11" s="161">
        <v>80</v>
      </c>
      <c r="M11" s="161">
        <v>45</v>
      </c>
      <c r="N11" s="161">
        <v>76</v>
      </c>
      <c r="O11" s="161">
        <v>23</v>
      </c>
      <c r="P11" s="161">
        <v>29</v>
      </c>
      <c r="Q11" s="162">
        <v>16</v>
      </c>
      <c r="R11" s="81" t="s">
        <v>546</v>
      </c>
      <c r="S11" s="155" t="s">
        <v>210</v>
      </c>
      <c r="T11" s="155" t="s">
        <v>417</v>
      </c>
      <c r="U11" s="276" t="str">
        <f>R11</f>
        <v>240</v>
      </c>
      <c r="V11" s="277"/>
      <c r="W11" s="278" t="str">
        <f>IF(R11+S11+T11=0,"-",S11)</f>
        <v>10</v>
      </c>
      <c r="X11" s="277"/>
      <c r="Y11" s="278" t="str">
        <f>IF(R11+S11+T11=0,"-",T11)</f>
        <v>61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738</v>
      </c>
      <c r="H12" s="165" t="s">
        <v>738</v>
      </c>
      <c r="I12" s="165" t="s">
        <v>158</v>
      </c>
      <c r="J12" s="165" t="s">
        <v>738</v>
      </c>
      <c r="K12" s="165" t="s">
        <v>738</v>
      </c>
      <c r="L12" s="166" t="s">
        <v>158</v>
      </c>
      <c r="M12" s="166" t="s">
        <v>738</v>
      </c>
      <c r="N12" s="166" t="s">
        <v>738</v>
      </c>
      <c r="O12" s="166" t="s">
        <v>158</v>
      </c>
      <c r="P12" s="166" t="s">
        <v>738</v>
      </c>
      <c r="Q12" s="167" t="s">
        <v>738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128</v>
      </c>
      <c r="G16" s="191" t="s">
        <v>128</v>
      </c>
      <c r="H16" s="192" t="s">
        <v>128</v>
      </c>
      <c r="I16" s="193" t="s">
        <v>128</v>
      </c>
      <c r="J16" s="192" t="s">
        <v>128</v>
      </c>
      <c r="K16" s="192" t="s">
        <v>128</v>
      </c>
      <c r="L16" s="192" t="s">
        <v>128</v>
      </c>
      <c r="M16" s="192" t="s">
        <v>128</v>
      </c>
      <c r="N16" s="192" t="s">
        <v>128</v>
      </c>
      <c r="O16" s="192" t="s">
        <v>737</v>
      </c>
      <c r="P16" s="192" t="s">
        <v>128</v>
      </c>
      <c r="Q16" s="194" t="s">
        <v>128</v>
      </c>
      <c r="R16" s="78" t="s">
        <v>128</v>
      </c>
      <c r="S16" s="62" t="s">
        <v>128</v>
      </c>
      <c r="T16" s="62" t="s">
        <v>128</v>
      </c>
      <c r="U16" s="261" t="str">
        <f t="shared" si="1"/>
        <v>-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0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128</v>
      </c>
      <c r="G18" s="191" t="s">
        <v>128</v>
      </c>
      <c r="H18" s="192" t="s">
        <v>128</v>
      </c>
      <c r="I18" s="193" t="s">
        <v>128</v>
      </c>
      <c r="J18" s="192" t="s">
        <v>128</v>
      </c>
      <c r="K18" s="192" t="s">
        <v>128</v>
      </c>
      <c r="L18" s="192" t="s">
        <v>128</v>
      </c>
      <c r="M18" s="192" t="s">
        <v>128</v>
      </c>
      <c r="N18" s="192" t="s">
        <v>128</v>
      </c>
      <c r="O18" s="192" t="s">
        <v>128</v>
      </c>
      <c r="P18" s="192" t="s">
        <v>128</v>
      </c>
      <c r="Q18" s="194" t="s">
        <v>128</v>
      </c>
      <c r="R18" s="78" t="s">
        <v>128</v>
      </c>
      <c r="S18" s="62" t="s">
        <v>128</v>
      </c>
      <c r="T18" s="62" t="s">
        <v>128</v>
      </c>
      <c r="U18" s="261" t="str">
        <f t="shared" si="1"/>
        <v>-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0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128</v>
      </c>
      <c r="G20" s="191" t="s">
        <v>128</v>
      </c>
      <c r="H20" s="192" t="s">
        <v>128</v>
      </c>
      <c r="I20" s="193" t="s">
        <v>128</v>
      </c>
      <c r="J20" s="192" t="s">
        <v>128</v>
      </c>
      <c r="K20" s="192" t="s">
        <v>128</v>
      </c>
      <c r="L20" s="192" t="s">
        <v>128</v>
      </c>
      <c r="M20" s="192" t="s">
        <v>128</v>
      </c>
      <c r="N20" s="192" t="s">
        <v>128</v>
      </c>
      <c r="O20" s="192" t="s">
        <v>128</v>
      </c>
      <c r="P20" s="192" t="s">
        <v>128</v>
      </c>
      <c r="Q20" s="194" t="s">
        <v>128</v>
      </c>
      <c r="R20" s="78" t="s">
        <v>128</v>
      </c>
      <c r="S20" s="62" t="s">
        <v>128</v>
      </c>
      <c r="T20" s="62" t="s">
        <v>128</v>
      </c>
      <c r="U20" s="261" t="str">
        <f t="shared" si="1"/>
        <v>-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0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128</v>
      </c>
      <c r="G42" s="186" t="s">
        <v>128</v>
      </c>
      <c r="H42" s="187" t="s">
        <v>128</v>
      </c>
      <c r="I42" s="188" t="s">
        <v>128</v>
      </c>
      <c r="J42" s="187" t="s">
        <v>128</v>
      </c>
      <c r="K42" s="187" t="s">
        <v>128</v>
      </c>
      <c r="L42" s="187" t="s">
        <v>128</v>
      </c>
      <c r="M42" s="187" t="s">
        <v>128</v>
      </c>
      <c r="N42" s="187" t="s">
        <v>128</v>
      </c>
      <c r="O42" s="187" t="s">
        <v>128</v>
      </c>
      <c r="P42" s="187" t="s">
        <v>128</v>
      </c>
      <c r="Q42" s="189" t="s">
        <v>128</v>
      </c>
      <c r="R42" s="78" t="s">
        <v>128</v>
      </c>
      <c r="S42" s="62" t="s">
        <v>128</v>
      </c>
      <c r="T42" s="62" t="s">
        <v>128</v>
      </c>
      <c r="U42" s="261" t="str">
        <f t="shared" si="1"/>
        <v>-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0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7.0000000000000007E-2</v>
      </c>
      <c r="G43" s="186">
        <v>0.08</v>
      </c>
      <c r="H43" s="188">
        <v>0.05</v>
      </c>
      <c r="I43" s="188">
        <v>7.0000000000000007E-2</v>
      </c>
      <c r="J43" s="188">
        <v>0.1</v>
      </c>
      <c r="K43" s="188">
        <v>0.11</v>
      </c>
      <c r="L43" s="187">
        <v>0.09</v>
      </c>
      <c r="M43" s="187">
        <v>0.11</v>
      </c>
      <c r="N43" s="187">
        <v>0.13</v>
      </c>
      <c r="O43" s="187">
        <v>0.1</v>
      </c>
      <c r="P43" s="187">
        <v>0.13</v>
      </c>
      <c r="Q43" s="189">
        <v>0.1</v>
      </c>
      <c r="R43" s="78" t="s">
        <v>547</v>
      </c>
      <c r="S43" s="62" t="s">
        <v>323</v>
      </c>
      <c r="T43" s="62" t="s">
        <v>548</v>
      </c>
      <c r="U43" s="261" t="str">
        <f t="shared" si="1"/>
        <v>0.13</v>
      </c>
      <c r="V43" s="262"/>
      <c r="W43" s="263" t="str">
        <f t="shared" si="2"/>
        <v>0.05</v>
      </c>
      <c r="X43" s="262"/>
      <c r="Y43" s="263" t="str">
        <f t="shared" si="3"/>
        <v>0.10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0.01</v>
      </c>
      <c r="G44" s="186">
        <v>0.02</v>
      </c>
      <c r="H44" s="188" t="s">
        <v>171</v>
      </c>
      <c r="I44" s="188">
        <v>0.01</v>
      </c>
      <c r="J44" s="188">
        <v>0.02</v>
      </c>
      <c r="K44" s="188">
        <v>0.02</v>
      </c>
      <c r="L44" s="187">
        <v>0.02</v>
      </c>
      <c r="M44" s="187">
        <v>0.02</v>
      </c>
      <c r="N44" s="187">
        <v>0.03</v>
      </c>
      <c r="O44" s="187">
        <v>0.03</v>
      </c>
      <c r="P44" s="187">
        <v>0.04</v>
      </c>
      <c r="Q44" s="189">
        <v>0.02</v>
      </c>
      <c r="R44" s="78" t="s">
        <v>355</v>
      </c>
      <c r="S44" s="62" t="s">
        <v>171</v>
      </c>
      <c r="T44" s="62" t="s">
        <v>230</v>
      </c>
      <c r="U44" s="261" t="str">
        <f t="shared" si="1"/>
        <v>0.04</v>
      </c>
      <c r="V44" s="262"/>
      <c r="W44" s="263" t="str">
        <f t="shared" si="2"/>
        <v>&lt;0.01</v>
      </c>
      <c r="X44" s="262"/>
      <c r="Y44" s="263" t="str">
        <f t="shared" si="3"/>
        <v>0.02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128</v>
      </c>
      <c r="G45" s="186" t="s">
        <v>128</v>
      </c>
      <c r="H45" s="187" t="s">
        <v>128</v>
      </c>
      <c r="I45" s="188" t="s">
        <v>128</v>
      </c>
      <c r="J45" s="187" t="s">
        <v>128</v>
      </c>
      <c r="K45" s="187" t="s">
        <v>128</v>
      </c>
      <c r="L45" s="187" t="s">
        <v>128</v>
      </c>
      <c r="M45" s="187" t="s">
        <v>128</v>
      </c>
      <c r="N45" s="187" t="s">
        <v>128</v>
      </c>
      <c r="O45" s="187" t="s">
        <v>128</v>
      </c>
      <c r="P45" s="187" t="s">
        <v>128</v>
      </c>
      <c r="Q45" s="189" t="s">
        <v>128</v>
      </c>
      <c r="R45" s="78" t="s">
        <v>128</v>
      </c>
      <c r="S45" s="62" t="s">
        <v>128</v>
      </c>
      <c r="T45" s="62" t="s">
        <v>128</v>
      </c>
      <c r="U45" s="261" t="str">
        <f t="shared" si="1"/>
        <v>-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0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6.7</v>
      </c>
      <c r="G46" s="175" t="s">
        <v>128</v>
      </c>
      <c r="H46" s="177" t="s">
        <v>128</v>
      </c>
      <c r="I46" s="176">
        <v>8.9</v>
      </c>
      <c r="J46" s="177" t="s">
        <v>128</v>
      </c>
      <c r="K46" s="177" t="s">
        <v>128</v>
      </c>
      <c r="L46" s="177">
        <v>9.6999999999999993</v>
      </c>
      <c r="M46" s="177" t="s">
        <v>128</v>
      </c>
      <c r="N46" s="177" t="s">
        <v>128</v>
      </c>
      <c r="O46" s="177">
        <v>11.6</v>
      </c>
      <c r="P46" s="177" t="s">
        <v>128</v>
      </c>
      <c r="Q46" s="178" t="s">
        <v>128</v>
      </c>
      <c r="R46" s="78" t="s">
        <v>432</v>
      </c>
      <c r="S46" s="62" t="s">
        <v>446</v>
      </c>
      <c r="T46" s="62" t="s">
        <v>549</v>
      </c>
      <c r="U46" s="261" t="str">
        <f t="shared" si="1"/>
        <v>11.6</v>
      </c>
      <c r="V46" s="262"/>
      <c r="W46" s="263" t="str">
        <f t="shared" si="2"/>
        <v>6.7</v>
      </c>
      <c r="X46" s="262"/>
      <c r="Y46" s="263" t="str">
        <f t="shared" si="3"/>
        <v>9.2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1.9E-2</v>
      </c>
      <c r="G47" s="191">
        <v>2.9000000000000001E-2</v>
      </c>
      <c r="H47" s="193">
        <v>2.8000000000000001E-2</v>
      </c>
      <c r="I47" s="193">
        <v>0.02</v>
      </c>
      <c r="J47" s="193">
        <v>1.6E-2</v>
      </c>
      <c r="K47" s="193">
        <v>1.4E-2</v>
      </c>
      <c r="L47" s="192">
        <v>1.7999999999999999E-2</v>
      </c>
      <c r="M47" s="192">
        <v>1.4E-2</v>
      </c>
      <c r="N47" s="192">
        <v>3.1E-2</v>
      </c>
      <c r="O47" s="192">
        <v>4.7E-2</v>
      </c>
      <c r="P47" s="192">
        <v>5.6000000000000001E-2</v>
      </c>
      <c r="Q47" s="194">
        <v>0.05</v>
      </c>
      <c r="R47" s="78" t="s">
        <v>404</v>
      </c>
      <c r="S47" s="62" t="s">
        <v>500</v>
      </c>
      <c r="T47" s="62" t="s">
        <v>340</v>
      </c>
      <c r="U47" s="261" t="str">
        <f t="shared" si="1"/>
        <v>0.056</v>
      </c>
      <c r="V47" s="262"/>
      <c r="W47" s="263" t="str">
        <f t="shared" si="2"/>
        <v>0.014</v>
      </c>
      <c r="X47" s="262"/>
      <c r="Y47" s="263" t="str">
        <f t="shared" si="3"/>
        <v>0.028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11.5</v>
      </c>
      <c r="G48" s="175">
        <v>15.6</v>
      </c>
      <c r="H48" s="176">
        <v>18</v>
      </c>
      <c r="I48" s="176">
        <v>13.5</v>
      </c>
      <c r="J48" s="176">
        <v>14</v>
      </c>
      <c r="K48" s="176">
        <v>13.2</v>
      </c>
      <c r="L48" s="177">
        <v>13.1</v>
      </c>
      <c r="M48" s="177">
        <v>17.100000000000001</v>
      </c>
      <c r="N48" s="177">
        <v>14.6</v>
      </c>
      <c r="O48" s="177">
        <v>19.2</v>
      </c>
      <c r="P48" s="177">
        <v>21</v>
      </c>
      <c r="Q48" s="178">
        <v>19.7</v>
      </c>
      <c r="R48" s="78" t="s">
        <v>298</v>
      </c>
      <c r="S48" s="62" t="s">
        <v>325</v>
      </c>
      <c r="T48" s="62" t="s">
        <v>388</v>
      </c>
      <c r="U48" s="261" t="str">
        <f t="shared" si="1"/>
        <v>21.0</v>
      </c>
      <c r="V48" s="262"/>
      <c r="W48" s="263" t="str">
        <f t="shared" si="2"/>
        <v>11.5</v>
      </c>
      <c r="X48" s="262"/>
      <c r="Y48" s="263" t="str">
        <f t="shared" si="3"/>
        <v>15.9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22</v>
      </c>
      <c r="G49" s="164" t="s">
        <v>128</v>
      </c>
      <c r="H49" s="165" t="s">
        <v>128</v>
      </c>
      <c r="I49" s="165">
        <v>30</v>
      </c>
      <c r="J49" s="165" t="s">
        <v>128</v>
      </c>
      <c r="K49" s="165" t="s">
        <v>128</v>
      </c>
      <c r="L49" s="166">
        <v>30</v>
      </c>
      <c r="M49" s="166" t="s">
        <v>128</v>
      </c>
      <c r="N49" s="166" t="s">
        <v>128</v>
      </c>
      <c r="O49" s="166">
        <v>32</v>
      </c>
      <c r="P49" s="166" t="s">
        <v>128</v>
      </c>
      <c r="Q49" s="167" t="s">
        <v>128</v>
      </c>
      <c r="R49" s="78" t="s">
        <v>523</v>
      </c>
      <c r="S49" s="62" t="s">
        <v>401</v>
      </c>
      <c r="T49" s="62" t="s">
        <v>524</v>
      </c>
      <c r="U49" s="261" t="str">
        <f t="shared" si="1"/>
        <v>32</v>
      </c>
      <c r="V49" s="262"/>
      <c r="W49" s="263" t="str">
        <f t="shared" si="2"/>
        <v>22</v>
      </c>
      <c r="X49" s="262"/>
      <c r="Y49" s="263" t="str">
        <f t="shared" si="3"/>
        <v>28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78</v>
      </c>
      <c r="G50" s="164" t="s">
        <v>128</v>
      </c>
      <c r="H50" s="165" t="s">
        <v>128</v>
      </c>
      <c r="I50" s="165">
        <v>84</v>
      </c>
      <c r="J50" s="165" t="s">
        <v>128</v>
      </c>
      <c r="K50" s="165" t="s">
        <v>128</v>
      </c>
      <c r="L50" s="166">
        <v>83</v>
      </c>
      <c r="M50" s="166" t="s">
        <v>128</v>
      </c>
      <c r="N50" s="166" t="s">
        <v>128</v>
      </c>
      <c r="O50" s="166">
        <v>93</v>
      </c>
      <c r="P50" s="166" t="s">
        <v>128</v>
      </c>
      <c r="Q50" s="167" t="s">
        <v>128</v>
      </c>
      <c r="R50" s="78" t="s">
        <v>408</v>
      </c>
      <c r="S50" s="62" t="s">
        <v>304</v>
      </c>
      <c r="T50" s="62" t="s">
        <v>438</v>
      </c>
      <c r="U50" s="261" t="str">
        <f t="shared" si="1"/>
        <v>93</v>
      </c>
      <c r="V50" s="262"/>
      <c r="W50" s="263" t="str">
        <f t="shared" si="2"/>
        <v>78</v>
      </c>
      <c r="X50" s="262"/>
      <c r="Y50" s="263" t="str">
        <f t="shared" si="3"/>
        <v>84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128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128</v>
      </c>
      <c r="S52" s="62" t="s">
        <v>128</v>
      </c>
      <c r="T52" s="62" t="s">
        <v>128</v>
      </c>
      <c r="U52" s="261" t="str">
        <f t="shared" si="1"/>
        <v>-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0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128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128</v>
      </c>
      <c r="S53" s="62" t="s">
        <v>128</v>
      </c>
      <c r="T53" s="62" t="s">
        <v>128</v>
      </c>
      <c r="U53" s="261" t="str">
        <f t="shared" si="1"/>
        <v>-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0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0.5</v>
      </c>
      <c r="H56" s="176">
        <v>1</v>
      </c>
      <c r="I56" s="176">
        <v>0.7</v>
      </c>
      <c r="J56" s="176">
        <v>0.6</v>
      </c>
      <c r="K56" s="176">
        <v>0.8</v>
      </c>
      <c r="L56" s="177">
        <v>0.5</v>
      </c>
      <c r="M56" s="177">
        <v>0.6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233</v>
      </c>
      <c r="S56" s="62" t="s">
        <v>280</v>
      </c>
      <c r="T56" s="62" t="s">
        <v>285</v>
      </c>
      <c r="U56" s="261" t="str">
        <f t="shared" si="1"/>
        <v>1.0</v>
      </c>
      <c r="V56" s="262"/>
      <c r="W56" s="263" t="str">
        <f t="shared" si="2"/>
        <v>&lt;0.3</v>
      </c>
      <c r="X56" s="262"/>
      <c r="Y56" s="263" t="str">
        <f t="shared" si="3"/>
        <v>0.6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6.8</v>
      </c>
      <c r="G57" s="175">
        <v>7.1</v>
      </c>
      <c r="H57" s="176">
        <v>7</v>
      </c>
      <c r="I57" s="176">
        <v>7.2</v>
      </c>
      <c r="J57" s="176">
        <v>7.1</v>
      </c>
      <c r="K57" s="176">
        <v>7.1</v>
      </c>
      <c r="L57" s="177">
        <v>7.3</v>
      </c>
      <c r="M57" s="177">
        <v>7.2</v>
      </c>
      <c r="N57" s="177">
        <v>7.1</v>
      </c>
      <c r="O57" s="177">
        <v>7</v>
      </c>
      <c r="P57" s="177">
        <v>7</v>
      </c>
      <c r="Q57" s="178">
        <v>7</v>
      </c>
      <c r="R57" s="78" t="s">
        <v>333</v>
      </c>
      <c r="S57" s="62" t="s">
        <v>282</v>
      </c>
      <c r="T57" s="62" t="s">
        <v>362</v>
      </c>
      <c r="U57" s="261" t="str">
        <f t="shared" si="1"/>
        <v>7.3</v>
      </c>
      <c r="V57" s="262"/>
      <c r="W57" s="263" t="str">
        <f t="shared" si="2"/>
        <v>6.8</v>
      </c>
      <c r="X57" s="262"/>
      <c r="Y57" s="263" t="str">
        <f t="shared" si="3"/>
        <v>7.1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128</v>
      </c>
      <c r="G59" s="164" t="s">
        <v>128</v>
      </c>
      <c r="H59" s="165" t="s">
        <v>128</v>
      </c>
      <c r="I59" s="165" t="s">
        <v>128</v>
      </c>
      <c r="J59" s="165" t="s">
        <v>128</v>
      </c>
      <c r="K59" s="165" t="s">
        <v>128</v>
      </c>
      <c r="L59" s="166" t="s">
        <v>128</v>
      </c>
      <c r="M59" s="166" t="s">
        <v>128</v>
      </c>
      <c r="N59" s="166" t="s">
        <v>128</v>
      </c>
      <c r="O59" s="166" t="s">
        <v>128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0</v>
      </c>
      <c r="W59" s="263" t="s">
        <v>107</v>
      </c>
      <c r="X59" s="262"/>
      <c r="Y59" s="263" t="s">
        <v>107</v>
      </c>
      <c r="Z59" s="262"/>
      <c r="AA59" s="73">
        <f t="shared" si="0"/>
        <v>0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>
        <v>0.7</v>
      </c>
      <c r="H60" s="176">
        <v>1.4</v>
      </c>
      <c r="I60" s="176">
        <v>1.2</v>
      </c>
      <c r="J60" s="176">
        <v>1</v>
      </c>
      <c r="K60" s="176">
        <v>1.3</v>
      </c>
      <c r="L60" s="177">
        <v>0.8</v>
      </c>
      <c r="M60" s="177">
        <v>0.9</v>
      </c>
      <c r="N60" s="177">
        <v>1.1000000000000001</v>
      </c>
      <c r="O60" s="177">
        <v>0.7</v>
      </c>
      <c r="P60" s="177">
        <v>0.7</v>
      </c>
      <c r="Q60" s="178">
        <v>0.8</v>
      </c>
      <c r="R60" s="78" t="s">
        <v>550</v>
      </c>
      <c r="S60" s="62" t="s">
        <v>231</v>
      </c>
      <c r="T60" s="62" t="s">
        <v>330</v>
      </c>
      <c r="U60" s="261" t="str">
        <f>R60</f>
        <v>1.4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0.9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>
        <v>0.3</v>
      </c>
      <c r="G61" s="180">
        <v>0.3</v>
      </c>
      <c r="H61" s="181">
        <v>0.2</v>
      </c>
      <c r="I61" s="181">
        <v>0.2</v>
      </c>
      <c r="J61" s="181">
        <v>0.4</v>
      </c>
      <c r="K61" s="181">
        <v>0.4</v>
      </c>
      <c r="L61" s="182">
        <v>0.4</v>
      </c>
      <c r="M61" s="182">
        <v>0.3</v>
      </c>
      <c r="N61" s="182">
        <v>0.5</v>
      </c>
      <c r="O61" s="182">
        <v>0.2</v>
      </c>
      <c r="P61" s="182">
        <v>0.5</v>
      </c>
      <c r="Q61" s="183">
        <v>0.4</v>
      </c>
      <c r="R61" s="79" t="s">
        <v>281</v>
      </c>
      <c r="S61" s="63" t="s">
        <v>284</v>
      </c>
      <c r="T61" s="63" t="s">
        <v>331</v>
      </c>
      <c r="U61" s="264" t="str">
        <f>R61</f>
        <v>0.5</v>
      </c>
      <c r="V61" s="265"/>
      <c r="W61" s="266" t="str">
        <f>IF(LEFT(R61,1)="&lt;","-",IF(AA61=1,"-",S61))</f>
        <v>0.2</v>
      </c>
      <c r="X61" s="265"/>
      <c r="Y61" s="266" t="str">
        <f>IF(LEFT(R61,1)="&lt;","-",IF(AA61=1,"-",T61))</f>
        <v>0.3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529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128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128</v>
      </c>
      <c r="S65" s="66" t="s">
        <v>128</v>
      </c>
      <c r="T65" s="66" t="s">
        <v>128</v>
      </c>
      <c r="U65" s="276" t="str">
        <f t="shared" ref="U65:U117" si="4">R65</f>
        <v>-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0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128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128</v>
      </c>
      <c r="S66" s="67" t="s">
        <v>128</v>
      </c>
      <c r="T66" s="67" t="s">
        <v>128</v>
      </c>
      <c r="U66" s="261" t="str">
        <f t="shared" si="4"/>
        <v>-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0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128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128</v>
      </c>
      <c r="S67" s="67" t="s">
        <v>128</v>
      </c>
      <c r="T67" s="67" t="s">
        <v>128</v>
      </c>
      <c r="U67" s="261" t="str">
        <f t="shared" si="4"/>
        <v>-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0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22</v>
      </c>
      <c r="G81" s="164" t="s">
        <v>128</v>
      </c>
      <c r="H81" s="165" t="s">
        <v>128</v>
      </c>
      <c r="I81" s="165">
        <v>30</v>
      </c>
      <c r="J81" s="165" t="s">
        <v>128</v>
      </c>
      <c r="K81" s="165" t="s">
        <v>128</v>
      </c>
      <c r="L81" s="166">
        <v>30</v>
      </c>
      <c r="M81" s="166" t="s">
        <v>128</v>
      </c>
      <c r="N81" s="166" t="s">
        <v>128</v>
      </c>
      <c r="O81" s="166">
        <v>32</v>
      </c>
      <c r="P81" s="166" t="s">
        <v>128</v>
      </c>
      <c r="Q81" s="172" t="s">
        <v>128</v>
      </c>
      <c r="R81" s="78" t="s">
        <v>523</v>
      </c>
      <c r="S81" s="67" t="s">
        <v>401</v>
      </c>
      <c r="T81" s="67" t="s">
        <v>524</v>
      </c>
      <c r="U81" s="261" t="str">
        <f>U49</f>
        <v>32</v>
      </c>
      <c r="V81" s="262"/>
      <c r="W81" s="263" t="str">
        <f>W49</f>
        <v>22</v>
      </c>
      <c r="X81" s="262"/>
      <c r="Y81" s="263" t="str">
        <f>Y49</f>
        <v>28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1.9E-2</v>
      </c>
      <c r="G82" s="191">
        <v>2.9000000000000001E-2</v>
      </c>
      <c r="H82" s="193">
        <v>2.8000000000000001E-2</v>
      </c>
      <c r="I82" s="193">
        <v>0.02</v>
      </c>
      <c r="J82" s="193">
        <v>1.6E-2</v>
      </c>
      <c r="K82" s="193">
        <v>1.4E-2</v>
      </c>
      <c r="L82" s="192">
        <v>1.7999999999999999E-2</v>
      </c>
      <c r="M82" s="192">
        <v>1.4E-2</v>
      </c>
      <c r="N82" s="192">
        <v>3.1E-2</v>
      </c>
      <c r="O82" s="192">
        <v>4.7E-2</v>
      </c>
      <c r="P82" s="192">
        <v>5.6000000000000001E-2</v>
      </c>
      <c r="Q82" s="219">
        <v>0.05</v>
      </c>
      <c r="R82" s="78" t="s">
        <v>404</v>
      </c>
      <c r="S82" s="67" t="s">
        <v>500</v>
      </c>
      <c r="T82" s="67" t="s">
        <v>340</v>
      </c>
      <c r="U82" s="261" t="str">
        <f>U47</f>
        <v>0.056</v>
      </c>
      <c r="V82" s="262"/>
      <c r="W82" s="263" t="str">
        <f>W47</f>
        <v>0.014</v>
      </c>
      <c r="X82" s="262"/>
      <c r="Y82" s="263" t="str">
        <f>Y47</f>
        <v>0.028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 t="s">
        <v>128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128</v>
      </c>
      <c r="S83" s="67" t="s">
        <v>128</v>
      </c>
      <c r="T83" s="67" t="s">
        <v>128</v>
      </c>
      <c r="U83" s="261" t="str">
        <f t="shared" si="4"/>
        <v>-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0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78</v>
      </c>
      <c r="G88" s="164" t="s">
        <v>128</v>
      </c>
      <c r="H88" s="165" t="s">
        <v>128</v>
      </c>
      <c r="I88" s="165">
        <v>84</v>
      </c>
      <c r="J88" s="165" t="s">
        <v>128</v>
      </c>
      <c r="K88" s="165" t="s">
        <v>128</v>
      </c>
      <c r="L88" s="166">
        <v>83</v>
      </c>
      <c r="M88" s="166" t="s">
        <v>128</v>
      </c>
      <c r="N88" s="166" t="s">
        <v>128</v>
      </c>
      <c r="O88" s="166">
        <v>93</v>
      </c>
      <c r="P88" s="166" t="s">
        <v>128</v>
      </c>
      <c r="Q88" s="172" t="s">
        <v>128</v>
      </c>
      <c r="R88" s="78" t="s">
        <v>408</v>
      </c>
      <c r="S88" s="67" t="s">
        <v>304</v>
      </c>
      <c r="T88" s="67" t="s">
        <v>438</v>
      </c>
      <c r="U88" s="261" t="str">
        <f>U50</f>
        <v>93</v>
      </c>
      <c r="V88" s="262"/>
      <c r="W88" s="263" t="str">
        <f>W50</f>
        <v>78</v>
      </c>
      <c r="X88" s="262"/>
      <c r="Y88" s="263" t="str">
        <f>Y50</f>
        <v>84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>
        <v>0.3</v>
      </c>
      <c r="G89" s="175">
        <v>0.3</v>
      </c>
      <c r="H89" s="176">
        <v>0.2</v>
      </c>
      <c r="I89" s="176">
        <v>0.2</v>
      </c>
      <c r="J89" s="176">
        <v>0.4</v>
      </c>
      <c r="K89" s="176">
        <v>0.4</v>
      </c>
      <c r="L89" s="177">
        <v>0.4</v>
      </c>
      <c r="M89" s="177">
        <v>0.3</v>
      </c>
      <c r="N89" s="177">
        <v>0.5</v>
      </c>
      <c r="O89" s="177">
        <v>0.2</v>
      </c>
      <c r="P89" s="177">
        <v>0.5</v>
      </c>
      <c r="Q89" s="215">
        <v>0.4</v>
      </c>
      <c r="R89" s="78" t="s">
        <v>281</v>
      </c>
      <c r="S89" s="67" t="s">
        <v>284</v>
      </c>
      <c r="T89" s="67" t="s">
        <v>331</v>
      </c>
      <c r="U89" s="261" t="str">
        <f>U61</f>
        <v>0.5</v>
      </c>
      <c r="V89" s="262"/>
      <c r="W89" s="263" t="str">
        <f>W61</f>
        <v>0.2</v>
      </c>
      <c r="X89" s="262"/>
      <c r="Y89" s="263" t="str">
        <f>Y61</f>
        <v>0.3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6.8</v>
      </c>
      <c r="G90" s="175">
        <v>7.1</v>
      </c>
      <c r="H90" s="176">
        <v>7</v>
      </c>
      <c r="I90" s="176">
        <v>7.2</v>
      </c>
      <c r="J90" s="176">
        <v>7.1</v>
      </c>
      <c r="K90" s="176">
        <v>7.1</v>
      </c>
      <c r="L90" s="177">
        <v>7.3</v>
      </c>
      <c r="M90" s="177">
        <v>7.2</v>
      </c>
      <c r="N90" s="177">
        <v>7.1</v>
      </c>
      <c r="O90" s="177">
        <v>7</v>
      </c>
      <c r="P90" s="177">
        <v>7</v>
      </c>
      <c r="Q90" s="215">
        <v>7</v>
      </c>
      <c r="R90" s="78" t="s">
        <v>333</v>
      </c>
      <c r="S90" s="67" t="s">
        <v>282</v>
      </c>
      <c r="T90" s="67" t="s">
        <v>362</v>
      </c>
      <c r="U90" s="261" t="str">
        <f>U57</f>
        <v>7.3</v>
      </c>
      <c r="V90" s="262"/>
      <c r="W90" s="263" t="str">
        <f>W57</f>
        <v>6.8</v>
      </c>
      <c r="X90" s="262"/>
      <c r="Y90" s="263" t="str">
        <f>Y57</f>
        <v>7.1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-3</v>
      </c>
      <c r="G91" s="246" t="s">
        <v>128</v>
      </c>
      <c r="H91" s="247" t="s">
        <v>128</v>
      </c>
      <c r="I91" s="247">
        <v>-2.1</v>
      </c>
      <c r="J91" s="247" t="s">
        <v>128</v>
      </c>
      <c r="K91" s="247" t="s">
        <v>128</v>
      </c>
      <c r="L91" s="259">
        <v>-2</v>
      </c>
      <c r="M91" s="248" t="s">
        <v>128</v>
      </c>
      <c r="N91" s="248" t="s">
        <v>128</v>
      </c>
      <c r="O91" s="248">
        <v>-2.6</v>
      </c>
      <c r="P91" s="248" t="s">
        <v>128</v>
      </c>
      <c r="Q91" s="249" t="s">
        <v>128</v>
      </c>
      <c r="R91" s="78" t="s">
        <v>551</v>
      </c>
      <c r="S91" s="67" t="s">
        <v>552</v>
      </c>
      <c r="T91" s="67" t="s">
        <v>553</v>
      </c>
      <c r="U91" s="261" t="str">
        <f t="shared" si="4"/>
        <v>-2.1</v>
      </c>
      <c r="V91" s="262"/>
      <c r="W91" s="263" t="str">
        <f t="shared" ref="W91:W104" si="8">IF(LEFT(R91,1)="&lt;","-",IF(AA91=1,"-",S91))</f>
        <v>-3.0</v>
      </c>
      <c r="X91" s="262"/>
      <c r="Y91" s="263" t="str">
        <f t="shared" ref="Y91:Y102" si="9">IF(LEFT(R91,1)="&lt;","-",IF(AA91=1,"-",T91))</f>
        <v>-2.6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140</v>
      </c>
      <c r="G92" s="164" t="s">
        <v>128</v>
      </c>
      <c r="H92" s="166" t="s">
        <v>128</v>
      </c>
      <c r="I92" s="165">
        <v>440</v>
      </c>
      <c r="J92" s="166" t="s">
        <v>128</v>
      </c>
      <c r="K92" s="166" t="s">
        <v>128</v>
      </c>
      <c r="L92" s="166">
        <v>310</v>
      </c>
      <c r="M92" s="166" t="s">
        <v>128</v>
      </c>
      <c r="N92" s="166" t="s">
        <v>128</v>
      </c>
      <c r="O92" s="166">
        <v>550</v>
      </c>
      <c r="P92" s="166" t="s">
        <v>128</v>
      </c>
      <c r="Q92" s="172" t="s">
        <v>128</v>
      </c>
      <c r="R92" s="78" t="s">
        <v>554</v>
      </c>
      <c r="S92" s="67" t="s">
        <v>156</v>
      </c>
      <c r="T92" s="67" t="s">
        <v>555</v>
      </c>
      <c r="U92" s="261" t="str">
        <f t="shared" si="4"/>
        <v>550</v>
      </c>
      <c r="V92" s="262"/>
      <c r="W92" s="263" t="str">
        <f t="shared" si="8"/>
        <v>140</v>
      </c>
      <c r="X92" s="262"/>
      <c r="Y92" s="263" t="str">
        <f t="shared" si="9"/>
        <v>360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7.0000000000000007E-2</v>
      </c>
      <c r="G94" s="228">
        <v>0.08</v>
      </c>
      <c r="H94" s="229">
        <v>0.05</v>
      </c>
      <c r="I94" s="229">
        <v>7.0000000000000007E-2</v>
      </c>
      <c r="J94" s="229">
        <v>0.1</v>
      </c>
      <c r="K94" s="229">
        <v>0.11</v>
      </c>
      <c r="L94" s="230">
        <v>0.09</v>
      </c>
      <c r="M94" s="230">
        <v>0.11</v>
      </c>
      <c r="N94" s="230">
        <v>0.13</v>
      </c>
      <c r="O94" s="230">
        <v>0.1</v>
      </c>
      <c r="P94" s="230">
        <v>0.13</v>
      </c>
      <c r="Q94" s="231">
        <v>0.1</v>
      </c>
      <c r="R94" s="83" t="s">
        <v>547</v>
      </c>
      <c r="S94" s="120" t="s">
        <v>323</v>
      </c>
      <c r="T94" s="120" t="s">
        <v>548</v>
      </c>
      <c r="U94" s="279" t="str">
        <f t="shared" si="4"/>
        <v>0.13</v>
      </c>
      <c r="V94" s="280"/>
      <c r="W94" s="263" t="str">
        <f t="shared" si="8"/>
        <v>0.05</v>
      </c>
      <c r="X94" s="262"/>
      <c r="Y94" s="263" t="str">
        <f t="shared" si="9"/>
        <v>0.10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292</v>
      </c>
      <c r="G97" s="233">
        <v>2</v>
      </c>
      <c r="H97" s="234" t="s">
        <v>292</v>
      </c>
      <c r="I97" s="234" t="s">
        <v>292</v>
      </c>
      <c r="J97" s="234" t="s">
        <v>292</v>
      </c>
      <c r="K97" s="234">
        <v>3</v>
      </c>
      <c r="L97" s="234" t="s">
        <v>292</v>
      </c>
      <c r="M97" s="234">
        <v>3.1</v>
      </c>
      <c r="N97" s="234">
        <v>7.4</v>
      </c>
      <c r="O97" s="234">
        <v>3.1</v>
      </c>
      <c r="P97" s="234">
        <v>3</v>
      </c>
      <c r="Q97" s="235">
        <v>1</v>
      </c>
      <c r="R97" s="134" t="s">
        <v>200</v>
      </c>
      <c r="S97" s="135" t="s">
        <v>292</v>
      </c>
      <c r="T97" s="135" t="s">
        <v>556</v>
      </c>
      <c r="U97" s="287" t="str">
        <f t="shared" si="4"/>
        <v>7.4</v>
      </c>
      <c r="V97" s="288"/>
      <c r="W97" s="289" t="str">
        <f t="shared" si="8"/>
        <v>&lt;1</v>
      </c>
      <c r="X97" s="290"/>
      <c r="Y97" s="289" t="str">
        <f t="shared" si="9"/>
        <v>1.9</v>
      </c>
      <c r="Z97" s="290"/>
      <c r="AA97" s="136">
        <f t="shared" si="7"/>
        <v>12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193</v>
      </c>
      <c r="G98" s="237" t="s">
        <v>128</v>
      </c>
      <c r="H98" s="217" t="s">
        <v>128</v>
      </c>
      <c r="I98" s="217" t="s">
        <v>193</v>
      </c>
      <c r="J98" s="217" t="s">
        <v>128</v>
      </c>
      <c r="K98" s="217" t="s">
        <v>128</v>
      </c>
      <c r="L98" s="216" t="s">
        <v>193</v>
      </c>
      <c r="M98" s="216" t="s">
        <v>128</v>
      </c>
      <c r="N98" s="216" t="s">
        <v>128</v>
      </c>
      <c r="O98" s="216" t="s">
        <v>193</v>
      </c>
      <c r="P98" s="216" t="s">
        <v>128</v>
      </c>
      <c r="Q98" s="218" t="s">
        <v>128</v>
      </c>
      <c r="R98" s="81" t="s">
        <v>193</v>
      </c>
      <c r="S98" s="66" t="s">
        <v>193</v>
      </c>
      <c r="T98" s="66" t="s">
        <v>193</v>
      </c>
      <c r="U98" s="276" t="str">
        <f t="shared" si="4"/>
        <v>&lt;0.02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4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3.7999999999999999E-2</v>
      </c>
      <c r="G100" s="191">
        <v>6.4000000000000001E-2</v>
      </c>
      <c r="H100" s="193">
        <v>0.104</v>
      </c>
      <c r="I100" s="193">
        <v>0.09</v>
      </c>
      <c r="J100" s="193">
        <v>0.104</v>
      </c>
      <c r="K100" s="193">
        <v>0.107</v>
      </c>
      <c r="L100" s="192">
        <v>7.1999999999999995E-2</v>
      </c>
      <c r="M100" s="192">
        <v>7.6999999999999999E-2</v>
      </c>
      <c r="N100" s="192">
        <v>8.7999999999999995E-2</v>
      </c>
      <c r="O100" s="192">
        <v>7.0999999999999994E-2</v>
      </c>
      <c r="P100" s="192">
        <v>6.7000000000000004E-2</v>
      </c>
      <c r="Q100" s="219">
        <v>6.5000000000000002E-2</v>
      </c>
      <c r="R100" s="78" t="s">
        <v>557</v>
      </c>
      <c r="S100" s="67" t="s">
        <v>558</v>
      </c>
      <c r="T100" s="67" t="s">
        <v>434</v>
      </c>
      <c r="U100" s="261" t="str">
        <f t="shared" si="4"/>
        <v>0.107</v>
      </c>
      <c r="V100" s="262"/>
      <c r="W100" s="263" t="str">
        <f t="shared" si="8"/>
        <v>0.038</v>
      </c>
      <c r="X100" s="262"/>
      <c r="Y100" s="263" t="str">
        <f t="shared" si="9"/>
        <v>0.079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 t="s">
        <v>128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128</v>
      </c>
      <c r="S102" s="67" t="s">
        <v>128</v>
      </c>
      <c r="T102" s="67" t="s">
        <v>128</v>
      </c>
      <c r="U102" s="261" t="str">
        <f t="shared" si="4"/>
        <v>-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0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15.8</v>
      </c>
      <c r="G105" s="175" t="s">
        <v>128</v>
      </c>
      <c r="H105" s="176" t="s">
        <v>128</v>
      </c>
      <c r="I105" s="176">
        <v>21</v>
      </c>
      <c r="J105" s="176" t="s">
        <v>128</v>
      </c>
      <c r="K105" s="176" t="s">
        <v>128</v>
      </c>
      <c r="L105" s="177">
        <v>20.9</v>
      </c>
      <c r="M105" s="177" t="s">
        <v>128</v>
      </c>
      <c r="N105" s="177" t="s">
        <v>128</v>
      </c>
      <c r="O105" s="177">
        <v>22.1</v>
      </c>
      <c r="P105" s="177" t="s">
        <v>128</v>
      </c>
      <c r="Q105" s="215" t="s">
        <v>128</v>
      </c>
      <c r="R105" s="78" t="s">
        <v>540</v>
      </c>
      <c r="S105" s="67" t="s">
        <v>378</v>
      </c>
      <c r="T105" s="67" t="s">
        <v>421</v>
      </c>
      <c r="U105" s="261" t="str">
        <f t="shared" si="4"/>
        <v>22.1</v>
      </c>
      <c r="V105" s="262"/>
      <c r="W105" s="263" t="str">
        <f t="shared" si="5"/>
        <v>15.8</v>
      </c>
      <c r="X105" s="262"/>
      <c r="Y105" s="263" t="str">
        <f t="shared" si="6"/>
        <v>20.0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6.5</v>
      </c>
      <c r="G106" s="175" t="s">
        <v>128</v>
      </c>
      <c r="H106" s="176" t="s">
        <v>128</v>
      </c>
      <c r="I106" s="176">
        <v>9.1999999999999993</v>
      </c>
      <c r="J106" s="176" t="s">
        <v>128</v>
      </c>
      <c r="K106" s="176" t="s">
        <v>128</v>
      </c>
      <c r="L106" s="177">
        <v>9.4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541</v>
      </c>
      <c r="T106" s="67" t="s">
        <v>542</v>
      </c>
      <c r="U106" s="261" t="str">
        <f t="shared" si="4"/>
        <v>10.1</v>
      </c>
      <c r="V106" s="262"/>
      <c r="W106" s="263" t="str">
        <f t="shared" si="5"/>
        <v>6.5</v>
      </c>
      <c r="X106" s="262"/>
      <c r="Y106" s="263" t="str">
        <f t="shared" si="6"/>
        <v>8.8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10.5</v>
      </c>
      <c r="G107" s="175">
        <v>11.5</v>
      </c>
      <c r="H107" s="176">
        <v>11.5</v>
      </c>
      <c r="I107" s="176">
        <v>14</v>
      </c>
      <c r="J107" s="176">
        <v>14</v>
      </c>
      <c r="K107" s="176">
        <v>14</v>
      </c>
      <c r="L107" s="177">
        <v>17</v>
      </c>
      <c r="M107" s="177">
        <v>14.5</v>
      </c>
      <c r="N107" s="177">
        <v>14</v>
      </c>
      <c r="O107" s="177">
        <v>14</v>
      </c>
      <c r="P107" s="177">
        <v>12</v>
      </c>
      <c r="Q107" s="215">
        <v>10.5</v>
      </c>
      <c r="R107" s="78" t="s">
        <v>344</v>
      </c>
      <c r="S107" s="67" t="s">
        <v>302</v>
      </c>
      <c r="T107" s="67" t="s">
        <v>240</v>
      </c>
      <c r="U107" s="261" t="str">
        <f t="shared" si="4"/>
        <v>17.0</v>
      </c>
      <c r="V107" s="262"/>
      <c r="W107" s="263" t="str">
        <f t="shared" si="5"/>
        <v>10.5</v>
      </c>
      <c r="X107" s="262"/>
      <c r="Y107" s="263" t="str">
        <f t="shared" si="6"/>
        <v>13.1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 t="s">
        <v>128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128</v>
      </c>
      <c r="S109" s="67" t="s">
        <v>128</v>
      </c>
      <c r="T109" s="67" t="s">
        <v>128</v>
      </c>
      <c r="U109" s="261" t="str">
        <f t="shared" si="4"/>
        <v>-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0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87</v>
      </c>
      <c r="G110" s="164">
        <v>119</v>
      </c>
      <c r="H110" s="165">
        <v>133</v>
      </c>
      <c r="I110" s="165">
        <v>119</v>
      </c>
      <c r="J110" s="165">
        <v>118</v>
      </c>
      <c r="K110" s="165">
        <v>117</v>
      </c>
      <c r="L110" s="166">
        <v>123</v>
      </c>
      <c r="M110" s="166">
        <v>134</v>
      </c>
      <c r="N110" s="166">
        <v>128</v>
      </c>
      <c r="O110" s="166">
        <v>143</v>
      </c>
      <c r="P110" s="166">
        <v>151</v>
      </c>
      <c r="Q110" s="172">
        <v>132</v>
      </c>
      <c r="R110" s="78" t="s">
        <v>559</v>
      </c>
      <c r="S110" s="67" t="s">
        <v>560</v>
      </c>
      <c r="T110" s="67" t="s">
        <v>561</v>
      </c>
      <c r="U110" s="261" t="str">
        <f t="shared" si="4"/>
        <v>151</v>
      </c>
      <c r="V110" s="262"/>
      <c r="W110" s="263" t="str">
        <f t="shared" si="5"/>
        <v>87</v>
      </c>
      <c r="X110" s="262"/>
      <c r="Y110" s="263" t="str">
        <f t="shared" si="6"/>
        <v>125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>
        <v>1.9E-2</v>
      </c>
      <c r="G111" s="191">
        <v>2.8000000000000001E-2</v>
      </c>
      <c r="H111" s="193">
        <v>2.8000000000000001E-2</v>
      </c>
      <c r="I111" s="193">
        <v>1.9E-2</v>
      </c>
      <c r="J111" s="193">
        <v>1.4999999999999999E-2</v>
      </c>
      <c r="K111" s="193">
        <v>1.2999999999999999E-2</v>
      </c>
      <c r="L111" s="192">
        <v>1.7000000000000001E-2</v>
      </c>
      <c r="M111" s="192">
        <v>1.4E-2</v>
      </c>
      <c r="N111" s="192">
        <v>2.9000000000000001E-2</v>
      </c>
      <c r="O111" s="192">
        <v>4.8000000000000001E-2</v>
      </c>
      <c r="P111" s="192">
        <v>5.5E-2</v>
      </c>
      <c r="Q111" s="219">
        <v>4.9000000000000002E-2</v>
      </c>
      <c r="R111" s="78" t="s">
        <v>306</v>
      </c>
      <c r="S111" s="67" t="s">
        <v>272</v>
      </c>
      <c r="T111" s="67" t="s">
        <v>340</v>
      </c>
      <c r="U111" s="261" t="str">
        <f t="shared" si="4"/>
        <v>0.055</v>
      </c>
      <c r="V111" s="262"/>
      <c r="W111" s="263" t="str">
        <f t="shared" si="5"/>
        <v>0.013</v>
      </c>
      <c r="X111" s="262"/>
      <c r="Y111" s="263" t="str">
        <f t="shared" si="6"/>
        <v>0.028</v>
      </c>
      <c r="Z111" s="262"/>
      <c r="AA111" s="18">
        <f t="shared" si="7"/>
        <v>12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544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562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45399</v>
      </c>
      <c r="G3" s="12">
        <v>45420</v>
      </c>
      <c r="H3" s="12">
        <v>45462</v>
      </c>
      <c r="I3" s="12">
        <v>45497</v>
      </c>
      <c r="J3" s="12">
        <v>45525</v>
      </c>
      <c r="K3" s="12">
        <v>45539</v>
      </c>
      <c r="L3" s="137">
        <v>45567</v>
      </c>
      <c r="M3" s="137">
        <v>45602</v>
      </c>
      <c r="N3" s="137">
        <v>45637</v>
      </c>
      <c r="O3" s="137">
        <v>45672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0.37708333333333338</v>
      </c>
      <c r="G4" s="53">
        <v>0.375</v>
      </c>
      <c r="H4" s="34">
        <v>0.375</v>
      </c>
      <c r="I4" s="34">
        <v>0.37152777777777773</v>
      </c>
      <c r="J4" s="34">
        <v>0.36805555555555558</v>
      </c>
      <c r="K4" s="34">
        <v>0.37847222222222227</v>
      </c>
      <c r="L4" s="139">
        <v>0.3743055555555555</v>
      </c>
      <c r="M4" s="139">
        <v>0.375</v>
      </c>
      <c r="N4" s="139">
        <v>0.37638888888888888</v>
      </c>
      <c r="O4" s="139">
        <v>0.38541666666666669</v>
      </c>
      <c r="P4" s="139">
        <v>0.375</v>
      </c>
      <c r="Q4" s="140">
        <v>0.37638888888888888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138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135</v>
      </c>
      <c r="G6" s="55" t="s">
        <v>137</v>
      </c>
      <c r="H6" s="36" t="s">
        <v>135</v>
      </c>
      <c r="I6" s="36" t="s">
        <v>135</v>
      </c>
      <c r="J6" s="36" t="s">
        <v>136</v>
      </c>
      <c r="K6" s="36" t="s">
        <v>136</v>
      </c>
      <c r="L6" s="141" t="s">
        <v>136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21</v>
      </c>
      <c r="G7" s="246">
        <v>21</v>
      </c>
      <c r="H7" s="247">
        <v>23</v>
      </c>
      <c r="I7" s="247">
        <v>24</v>
      </c>
      <c r="J7" s="247">
        <v>24</v>
      </c>
      <c r="K7" s="247">
        <v>23</v>
      </c>
      <c r="L7" s="248">
        <v>23</v>
      </c>
      <c r="M7" s="248">
        <v>17</v>
      </c>
      <c r="N7" s="248">
        <v>18</v>
      </c>
      <c r="O7" s="248">
        <v>17</v>
      </c>
      <c r="P7" s="248">
        <v>17</v>
      </c>
      <c r="Q7" s="250">
        <v>19</v>
      </c>
      <c r="R7" s="78" t="s">
        <v>462</v>
      </c>
      <c r="S7" s="62" t="s">
        <v>344</v>
      </c>
      <c r="T7" s="62" t="s">
        <v>243</v>
      </c>
      <c r="U7" s="261" t="str">
        <f>R7</f>
        <v>24.0</v>
      </c>
      <c r="V7" s="262"/>
      <c r="W7" s="263" t="str">
        <f>IF(R7=S7,"-",S7)</f>
        <v>17.0</v>
      </c>
      <c r="X7" s="262"/>
      <c r="Y7" s="263" t="str">
        <f>IF(R7=T7,"-",T7)</f>
        <v>20.6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14</v>
      </c>
      <c r="G8" s="252">
        <v>16.5</v>
      </c>
      <c r="H8" s="253">
        <v>22.7</v>
      </c>
      <c r="I8" s="253">
        <v>25</v>
      </c>
      <c r="J8" s="253">
        <v>26.5</v>
      </c>
      <c r="K8" s="253">
        <v>24.2</v>
      </c>
      <c r="L8" s="254">
        <v>22</v>
      </c>
      <c r="M8" s="254">
        <v>15</v>
      </c>
      <c r="N8" s="254">
        <v>7.5</v>
      </c>
      <c r="O8" s="254">
        <v>5.5</v>
      </c>
      <c r="P8" s="254">
        <v>5</v>
      </c>
      <c r="Q8" s="255">
        <v>6</v>
      </c>
      <c r="R8" s="79" t="s">
        <v>448</v>
      </c>
      <c r="S8" s="63" t="s">
        <v>563</v>
      </c>
      <c r="T8" s="63" t="s">
        <v>378</v>
      </c>
      <c r="U8" s="264" t="str">
        <f>R8</f>
        <v>26.5</v>
      </c>
      <c r="V8" s="265"/>
      <c r="W8" s="266" t="str">
        <f>IF(R8=S8,"-",S8)</f>
        <v>5.0</v>
      </c>
      <c r="X8" s="265"/>
      <c r="Y8" s="266" t="str">
        <f>IF(R8=T8,"-",T8)</f>
        <v>15.8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152</v>
      </c>
      <c r="G9" s="54" t="s">
        <v>152</v>
      </c>
      <c r="H9" s="45" t="s">
        <v>152</v>
      </c>
      <c r="I9" s="45" t="s">
        <v>151</v>
      </c>
      <c r="J9" s="45" t="s">
        <v>152</v>
      </c>
      <c r="K9" s="45" t="s">
        <v>147</v>
      </c>
      <c r="L9" s="143" t="s">
        <v>151</v>
      </c>
      <c r="M9" s="143" t="s">
        <v>148</v>
      </c>
      <c r="N9" s="143" t="s">
        <v>152</v>
      </c>
      <c r="O9" s="143" t="s">
        <v>147</v>
      </c>
      <c r="P9" s="143" t="s">
        <v>149</v>
      </c>
      <c r="Q9" s="144" t="s">
        <v>152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 t="s">
        <v>165</v>
      </c>
      <c r="J21" s="177" t="s">
        <v>128</v>
      </c>
      <c r="K21" s="177" t="s">
        <v>128</v>
      </c>
      <c r="L21" s="177">
        <v>0.4</v>
      </c>
      <c r="M21" s="177" t="s">
        <v>128</v>
      </c>
      <c r="N21" s="177" t="s">
        <v>128</v>
      </c>
      <c r="O21" s="177">
        <v>0.4</v>
      </c>
      <c r="P21" s="177" t="s">
        <v>128</v>
      </c>
      <c r="Q21" s="178" t="s">
        <v>128</v>
      </c>
      <c r="R21" s="78" t="s">
        <v>314</v>
      </c>
      <c r="S21" s="62" t="s">
        <v>165</v>
      </c>
      <c r="T21" s="62" t="s">
        <v>165</v>
      </c>
      <c r="U21" s="261" t="str">
        <f t="shared" si="1"/>
        <v>0.4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>
        <v>0.11</v>
      </c>
      <c r="J22" s="187" t="s">
        <v>128</v>
      </c>
      <c r="K22" s="187" t="s">
        <v>128</v>
      </c>
      <c r="L22" s="187">
        <v>0.08</v>
      </c>
      <c r="M22" s="187" t="s">
        <v>128</v>
      </c>
      <c r="N22" s="187" t="s">
        <v>128</v>
      </c>
      <c r="O22" s="187">
        <v>0.1</v>
      </c>
      <c r="P22" s="187" t="s">
        <v>128</v>
      </c>
      <c r="Q22" s="189" t="s">
        <v>128</v>
      </c>
      <c r="R22" s="78" t="s">
        <v>512</v>
      </c>
      <c r="S22" s="62" t="s">
        <v>166</v>
      </c>
      <c r="T22" s="62" t="s">
        <v>166</v>
      </c>
      <c r="U22" s="261" t="str">
        <f t="shared" si="1"/>
        <v>0.11</v>
      </c>
      <c r="V22" s="262"/>
      <c r="W22" s="263" t="str">
        <f t="shared" si="2"/>
        <v>&lt;0.08</v>
      </c>
      <c r="X22" s="262"/>
      <c r="Y22" s="263" t="str">
        <f t="shared" si="3"/>
        <v>&lt;0.08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7.0000000000000007E-2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0.01</v>
      </c>
      <c r="J33" s="192" t="s">
        <v>128</v>
      </c>
      <c r="K33" s="192" t="s">
        <v>128</v>
      </c>
      <c r="L33" s="192">
        <v>5.0000000000000001E-3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379</v>
      </c>
      <c r="S33" s="62" t="s">
        <v>161</v>
      </c>
      <c r="T33" s="62" t="s">
        <v>164</v>
      </c>
      <c r="U33" s="261" t="str">
        <f t="shared" si="1"/>
        <v>0.010</v>
      </c>
      <c r="V33" s="262"/>
      <c r="W33" s="263" t="str">
        <f t="shared" si="2"/>
        <v>&lt;0.001</v>
      </c>
      <c r="X33" s="262"/>
      <c r="Y33" s="263" t="str">
        <f t="shared" si="3"/>
        <v>0.004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>
        <v>5.0000000000000001E-3</v>
      </c>
      <c r="J34" s="192" t="s">
        <v>128</v>
      </c>
      <c r="K34" s="192" t="s">
        <v>128</v>
      </c>
      <c r="L34" s="192">
        <v>3.0000000000000001E-3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316</v>
      </c>
      <c r="S34" s="62" t="s">
        <v>162</v>
      </c>
      <c r="T34" s="62" t="s">
        <v>317</v>
      </c>
      <c r="U34" s="261" t="str">
        <f t="shared" si="1"/>
        <v>0.005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6.0000000000000001E-3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322</v>
      </c>
      <c r="S35" s="62" t="s">
        <v>317</v>
      </c>
      <c r="T35" s="62" t="s">
        <v>164</v>
      </c>
      <c r="U35" s="261" t="str">
        <f t="shared" si="1"/>
        <v>0.006</v>
      </c>
      <c r="V35" s="262"/>
      <c r="W35" s="263" t="str">
        <f t="shared" si="2"/>
        <v>0.002</v>
      </c>
      <c r="X35" s="262"/>
      <c r="Y35" s="263" t="str">
        <f t="shared" si="3"/>
        <v>0.004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7.0000000000000001E-3</v>
      </c>
      <c r="G37" s="207" t="s">
        <v>128</v>
      </c>
      <c r="H37" s="192" t="s">
        <v>128</v>
      </c>
      <c r="I37" s="192">
        <v>2.4E-2</v>
      </c>
      <c r="J37" s="192" t="s">
        <v>128</v>
      </c>
      <c r="K37" s="192" t="s">
        <v>128</v>
      </c>
      <c r="L37" s="192">
        <v>1.7999999999999999E-2</v>
      </c>
      <c r="M37" s="192" t="s">
        <v>128</v>
      </c>
      <c r="N37" s="192" t="s">
        <v>128</v>
      </c>
      <c r="O37" s="192">
        <v>4.0000000000000001E-3</v>
      </c>
      <c r="P37" s="192" t="s">
        <v>128</v>
      </c>
      <c r="Q37" s="194" t="s">
        <v>128</v>
      </c>
      <c r="R37" s="78" t="s">
        <v>452</v>
      </c>
      <c r="S37" s="62" t="s">
        <v>164</v>
      </c>
      <c r="T37" s="62" t="s">
        <v>272</v>
      </c>
      <c r="U37" s="261" t="str">
        <f t="shared" si="1"/>
        <v>0.024</v>
      </c>
      <c r="V37" s="262"/>
      <c r="W37" s="263" t="str">
        <f t="shared" si="2"/>
        <v>0.004</v>
      </c>
      <c r="X37" s="262"/>
      <c r="Y37" s="263" t="str">
        <f t="shared" si="3"/>
        <v>0.013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2E-3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162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&lt;0.002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3.0000000000000001E-3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7.0000000000000001E-3</v>
      </c>
      <c r="M39" s="192" t="s">
        <v>128</v>
      </c>
      <c r="N39" s="192" t="s">
        <v>128</v>
      </c>
      <c r="O39" s="192">
        <v>2E-3</v>
      </c>
      <c r="P39" s="192" t="s">
        <v>128</v>
      </c>
      <c r="Q39" s="194" t="s">
        <v>128</v>
      </c>
      <c r="R39" s="78" t="s">
        <v>321</v>
      </c>
      <c r="S39" s="62" t="s">
        <v>317</v>
      </c>
      <c r="T39" s="62" t="s">
        <v>316</v>
      </c>
      <c r="U39" s="261" t="str">
        <f t="shared" si="1"/>
        <v>0.009</v>
      </c>
      <c r="V39" s="262"/>
      <c r="W39" s="263" t="str">
        <f t="shared" si="2"/>
        <v>0.002</v>
      </c>
      <c r="X39" s="262"/>
      <c r="Y39" s="263" t="str">
        <f t="shared" si="3"/>
        <v>0.005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>
        <v>0.01</v>
      </c>
      <c r="I43" s="188">
        <v>0.02</v>
      </c>
      <c r="J43" s="188">
        <v>0.03</v>
      </c>
      <c r="K43" s="188">
        <v>0.02</v>
      </c>
      <c r="L43" s="187">
        <v>0.02</v>
      </c>
      <c r="M43" s="187">
        <v>0.01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268</v>
      </c>
      <c r="S43" s="62" t="s">
        <v>171</v>
      </c>
      <c r="T43" s="62" t="s">
        <v>171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&lt;0.01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8.1999999999999993</v>
      </c>
      <c r="G46" s="175" t="s">
        <v>128</v>
      </c>
      <c r="H46" s="177" t="s">
        <v>128</v>
      </c>
      <c r="I46" s="176">
        <v>10.5</v>
      </c>
      <c r="J46" s="177" t="s">
        <v>128</v>
      </c>
      <c r="K46" s="177" t="s">
        <v>128</v>
      </c>
      <c r="L46" s="177">
        <v>11</v>
      </c>
      <c r="M46" s="177" t="s">
        <v>128</v>
      </c>
      <c r="N46" s="177" t="s">
        <v>128</v>
      </c>
      <c r="O46" s="177">
        <v>13.2</v>
      </c>
      <c r="P46" s="177" t="s">
        <v>128</v>
      </c>
      <c r="Q46" s="178" t="s">
        <v>128</v>
      </c>
      <c r="R46" s="78" t="s">
        <v>564</v>
      </c>
      <c r="S46" s="62" t="s">
        <v>565</v>
      </c>
      <c r="T46" s="62" t="s">
        <v>414</v>
      </c>
      <c r="U46" s="261" t="str">
        <f t="shared" si="1"/>
        <v>13.2</v>
      </c>
      <c r="V46" s="262"/>
      <c r="W46" s="263" t="str">
        <f t="shared" si="2"/>
        <v>8.2</v>
      </c>
      <c r="X46" s="262"/>
      <c r="Y46" s="263" t="str">
        <f t="shared" si="3"/>
        <v>10.7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12.1</v>
      </c>
      <c r="G48" s="175">
        <v>15.2</v>
      </c>
      <c r="H48" s="176">
        <v>18.899999999999999</v>
      </c>
      <c r="I48" s="176">
        <v>14.4</v>
      </c>
      <c r="J48" s="176">
        <v>14.5</v>
      </c>
      <c r="K48" s="176">
        <v>14.4</v>
      </c>
      <c r="L48" s="177">
        <v>13.6</v>
      </c>
      <c r="M48" s="177">
        <v>17.2</v>
      </c>
      <c r="N48" s="177">
        <v>16.3</v>
      </c>
      <c r="O48" s="177">
        <v>20.399999999999999</v>
      </c>
      <c r="P48" s="177">
        <v>21.7</v>
      </c>
      <c r="Q48" s="178">
        <v>20.399999999999999</v>
      </c>
      <c r="R48" s="78" t="s">
        <v>566</v>
      </c>
      <c r="S48" s="62" t="s">
        <v>293</v>
      </c>
      <c r="T48" s="62" t="s">
        <v>359</v>
      </c>
      <c r="U48" s="261" t="str">
        <f t="shared" si="1"/>
        <v>21.7</v>
      </c>
      <c r="V48" s="262"/>
      <c r="W48" s="263" t="str">
        <f t="shared" si="2"/>
        <v>12.1</v>
      </c>
      <c r="X48" s="262"/>
      <c r="Y48" s="263" t="str">
        <f t="shared" si="3"/>
        <v>16.6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22</v>
      </c>
      <c r="G49" s="164" t="s">
        <v>128</v>
      </c>
      <c r="H49" s="165" t="s">
        <v>128</v>
      </c>
      <c r="I49" s="165">
        <v>30</v>
      </c>
      <c r="J49" s="165" t="s">
        <v>128</v>
      </c>
      <c r="K49" s="165" t="s">
        <v>128</v>
      </c>
      <c r="L49" s="166">
        <v>30</v>
      </c>
      <c r="M49" s="166" t="s">
        <v>128</v>
      </c>
      <c r="N49" s="166" t="s">
        <v>128</v>
      </c>
      <c r="O49" s="166">
        <v>32</v>
      </c>
      <c r="P49" s="166" t="s">
        <v>128</v>
      </c>
      <c r="Q49" s="167" t="s">
        <v>128</v>
      </c>
      <c r="R49" s="78" t="s">
        <v>523</v>
      </c>
      <c r="S49" s="62" t="s">
        <v>401</v>
      </c>
      <c r="T49" s="62" t="s">
        <v>524</v>
      </c>
      <c r="U49" s="261" t="str">
        <f t="shared" si="1"/>
        <v>32</v>
      </c>
      <c r="V49" s="262"/>
      <c r="W49" s="263" t="str">
        <f t="shared" si="2"/>
        <v>22</v>
      </c>
      <c r="X49" s="262"/>
      <c r="Y49" s="263" t="str">
        <f t="shared" si="3"/>
        <v>28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83</v>
      </c>
      <c r="G50" s="164" t="s">
        <v>128</v>
      </c>
      <c r="H50" s="165" t="s">
        <v>128</v>
      </c>
      <c r="I50" s="165">
        <v>75</v>
      </c>
      <c r="J50" s="165" t="s">
        <v>128</v>
      </c>
      <c r="K50" s="165" t="s">
        <v>128</v>
      </c>
      <c r="L50" s="166">
        <v>83</v>
      </c>
      <c r="M50" s="166" t="s">
        <v>128</v>
      </c>
      <c r="N50" s="166" t="s">
        <v>128</v>
      </c>
      <c r="O50" s="166">
        <v>84</v>
      </c>
      <c r="P50" s="166" t="s">
        <v>128</v>
      </c>
      <c r="Q50" s="167" t="s">
        <v>128</v>
      </c>
      <c r="R50" s="78" t="s">
        <v>438</v>
      </c>
      <c r="S50" s="62" t="s">
        <v>346</v>
      </c>
      <c r="T50" s="62" t="s">
        <v>567</v>
      </c>
      <c r="U50" s="261" t="str">
        <f t="shared" si="1"/>
        <v>84</v>
      </c>
      <c r="V50" s="262"/>
      <c r="W50" s="263" t="str">
        <f t="shared" si="2"/>
        <v>75</v>
      </c>
      <c r="X50" s="262"/>
      <c r="Y50" s="263" t="str">
        <f t="shared" si="3"/>
        <v>81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3.0000000000000001E-6</v>
      </c>
      <c r="I52" s="212">
        <v>9.9999999999999995E-7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>
        <v>9.9999999999999995E-7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329</v>
      </c>
      <c r="S53" s="62" t="s">
        <v>194</v>
      </c>
      <c r="T53" s="62" t="s">
        <v>194</v>
      </c>
      <c r="U53" s="261" t="str">
        <f t="shared" si="1"/>
        <v>0.000001</v>
      </c>
      <c r="V53" s="262"/>
      <c r="W53" s="263" t="str">
        <f t="shared" si="2"/>
        <v>&lt;0.000001</v>
      </c>
      <c r="X53" s="262"/>
      <c r="Y53" s="263" t="str">
        <f t="shared" si="3"/>
        <v>&lt;0.000001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0.5</v>
      </c>
      <c r="H56" s="176">
        <v>1.1000000000000001</v>
      </c>
      <c r="I56" s="176">
        <v>0.7</v>
      </c>
      <c r="J56" s="176">
        <v>0.6</v>
      </c>
      <c r="K56" s="176">
        <v>0.7</v>
      </c>
      <c r="L56" s="177">
        <v>0.5</v>
      </c>
      <c r="M56" s="177">
        <v>0.6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199</v>
      </c>
      <c r="S56" s="62" t="s">
        <v>331</v>
      </c>
      <c r="T56" s="62" t="s">
        <v>285</v>
      </c>
      <c r="U56" s="261" t="str">
        <f t="shared" si="1"/>
        <v>1.1</v>
      </c>
      <c r="V56" s="262"/>
      <c r="W56" s="263" t="str">
        <f t="shared" si="2"/>
        <v>0.3</v>
      </c>
      <c r="X56" s="262"/>
      <c r="Y56" s="263" t="str">
        <f t="shared" si="3"/>
        <v>0.6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7.5</v>
      </c>
      <c r="G57" s="175">
        <v>7.5</v>
      </c>
      <c r="H57" s="176">
        <v>7.6</v>
      </c>
      <c r="I57" s="176">
        <v>7.7</v>
      </c>
      <c r="J57" s="176">
        <v>7.7</v>
      </c>
      <c r="K57" s="176">
        <v>7.7</v>
      </c>
      <c r="L57" s="177">
        <v>7.7</v>
      </c>
      <c r="M57" s="177">
        <v>7.6</v>
      </c>
      <c r="N57" s="177">
        <v>7.3</v>
      </c>
      <c r="O57" s="177">
        <v>7.4</v>
      </c>
      <c r="P57" s="177">
        <v>7.5</v>
      </c>
      <c r="Q57" s="178">
        <v>7.5</v>
      </c>
      <c r="R57" s="78" t="s">
        <v>463</v>
      </c>
      <c r="S57" s="62" t="s">
        <v>333</v>
      </c>
      <c r="T57" s="62" t="s">
        <v>332</v>
      </c>
      <c r="U57" s="261" t="str">
        <f t="shared" si="1"/>
        <v>7.7</v>
      </c>
      <c r="V57" s="262"/>
      <c r="W57" s="263" t="str">
        <f t="shared" si="2"/>
        <v>7.3</v>
      </c>
      <c r="X57" s="262"/>
      <c r="Y57" s="263" t="str">
        <f t="shared" si="3"/>
        <v>7.6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45399</v>
      </c>
      <c r="G64" s="52">
        <v>45420</v>
      </c>
      <c r="H64" s="12">
        <v>45462</v>
      </c>
      <c r="I64" s="12">
        <v>45497</v>
      </c>
      <c r="J64" s="12">
        <v>45525</v>
      </c>
      <c r="K64" s="12">
        <v>45539</v>
      </c>
      <c r="L64" s="137">
        <v>45567</v>
      </c>
      <c r="M64" s="137">
        <v>45602</v>
      </c>
      <c r="N64" s="137">
        <v>45637</v>
      </c>
      <c r="O64" s="137">
        <v>45672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0.5</v>
      </c>
      <c r="G80" s="205">
        <v>0.5</v>
      </c>
      <c r="H80" s="177">
        <v>0.6</v>
      </c>
      <c r="I80" s="177">
        <v>0.7</v>
      </c>
      <c r="J80" s="177">
        <v>0.8</v>
      </c>
      <c r="K80" s="177">
        <v>0.7</v>
      </c>
      <c r="L80" s="177">
        <v>0.7</v>
      </c>
      <c r="M80" s="177">
        <v>0.7</v>
      </c>
      <c r="N80" s="177">
        <v>0.6</v>
      </c>
      <c r="O80" s="177">
        <v>0.5</v>
      </c>
      <c r="P80" s="177">
        <v>0.5</v>
      </c>
      <c r="Q80" s="215">
        <v>0.5</v>
      </c>
      <c r="R80" s="78" t="s">
        <v>198</v>
      </c>
      <c r="S80" s="67" t="s">
        <v>281</v>
      </c>
      <c r="T80" s="67" t="s">
        <v>285</v>
      </c>
      <c r="U80" s="261" t="str">
        <f t="shared" si="4"/>
        <v>0.8</v>
      </c>
      <c r="V80" s="262"/>
      <c r="W80" s="263" t="str">
        <f t="shared" si="5"/>
        <v>0.5</v>
      </c>
      <c r="X80" s="262"/>
      <c r="Y80" s="263" t="str">
        <f t="shared" si="6"/>
        <v>0.6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22</v>
      </c>
      <c r="G81" s="164" t="s">
        <v>128</v>
      </c>
      <c r="H81" s="165" t="s">
        <v>128</v>
      </c>
      <c r="I81" s="165">
        <v>30</v>
      </c>
      <c r="J81" s="165" t="s">
        <v>128</v>
      </c>
      <c r="K81" s="165" t="s">
        <v>128</v>
      </c>
      <c r="L81" s="166">
        <v>30</v>
      </c>
      <c r="M81" s="166" t="s">
        <v>128</v>
      </c>
      <c r="N81" s="166" t="s">
        <v>128</v>
      </c>
      <c r="O81" s="166">
        <v>32</v>
      </c>
      <c r="P81" s="166" t="s">
        <v>128</v>
      </c>
      <c r="Q81" s="172" t="s">
        <v>128</v>
      </c>
      <c r="R81" s="78" t="s">
        <v>523</v>
      </c>
      <c r="S81" s="67" t="s">
        <v>401</v>
      </c>
      <c r="T81" s="67" t="s">
        <v>524</v>
      </c>
      <c r="U81" s="261" t="str">
        <f>U49</f>
        <v>32</v>
      </c>
      <c r="V81" s="262"/>
      <c r="W81" s="263" t="str">
        <f>W49</f>
        <v>22</v>
      </c>
      <c r="X81" s="262"/>
      <c r="Y81" s="263" t="str">
        <f>Y49</f>
        <v>28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0.6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285</v>
      </c>
      <c r="S83" s="67" t="s">
        <v>285</v>
      </c>
      <c r="T83" s="67" t="s">
        <v>285</v>
      </c>
      <c r="U83" s="261" t="str">
        <f t="shared" si="4"/>
        <v>0.6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83</v>
      </c>
      <c r="G88" s="164" t="s">
        <v>128</v>
      </c>
      <c r="H88" s="165" t="s">
        <v>128</v>
      </c>
      <c r="I88" s="165">
        <v>75</v>
      </c>
      <c r="J88" s="165" t="s">
        <v>128</v>
      </c>
      <c r="K88" s="165" t="s">
        <v>128</v>
      </c>
      <c r="L88" s="166">
        <v>83</v>
      </c>
      <c r="M88" s="166" t="s">
        <v>128</v>
      </c>
      <c r="N88" s="166" t="s">
        <v>128</v>
      </c>
      <c r="O88" s="166">
        <v>84</v>
      </c>
      <c r="P88" s="166" t="s">
        <v>128</v>
      </c>
      <c r="Q88" s="172" t="s">
        <v>128</v>
      </c>
      <c r="R88" s="78" t="s">
        <v>438</v>
      </c>
      <c r="S88" s="67" t="s">
        <v>346</v>
      </c>
      <c r="T88" s="67" t="s">
        <v>567</v>
      </c>
      <c r="U88" s="261" t="str">
        <f>U50</f>
        <v>84</v>
      </c>
      <c r="V88" s="262"/>
      <c r="W88" s="263" t="str">
        <f>W50</f>
        <v>75</v>
      </c>
      <c r="X88" s="262"/>
      <c r="Y88" s="263" t="str">
        <f>Y50</f>
        <v>81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7.5</v>
      </c>
      <c r="G90" s="175">
        <v>7.5</v>
      </c>
      <c r="H90" s="176">
        <v>7.6</v>
      </c>
      <c r="I90" s="176">
        <v>7.7</v>
      </c>
      <c r="J90" s="176">
        <v>7.7</v>
      </c>
      <c r="K90" s="176">
        <v>7.7</v>
      </c>
      <c r="L90" s="177">
        <v>7.7</v>
      </c>
      <c r="M90" s="177">
        <v>7.6</v>
      </c>
      <c r="N90" s="177">
        <v>7.3</v>
      </c>
      <c r="O90" s="177">
        <v>7.4</v>
      </c>
      <c r="P90" s="177">
        <v>7.5</v>
      </c>
      <c r="Q90" s="215">
        <v>7.5</v>
      </c>
      <c r="R90" s="78" t="s">
        <v>463</v>
      </c>
      <c r="S90" s="67" t="s">
        <v>333</v>
      </c>
      <c r="T90" s="67" t="s">
        <v>332</v>
      </c>
      <c r="U90" s="261" t="str">
        <f>U57</f>
        <v>7.7</v>
      </c>
      <c r="V90" s="262"/>
      <c r="W90" s="263" t="str">
        <f>W57</f>
        <v>7.3</v>
      </c>
      <c r="X90" s="262"/>
      <c r="Y90" s="263" t="str">
        <f>Y57</f>
        <v>7.6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-2.2000000000000002</v>
      </c>
      <c r="G91" s="246" t="s">
        <v>128</v>
      </c>
      <c r="H91" s="247" t="s">
        <v>128</v>
      </c>
      <c r="I91" s="247">
        <v>-1.6</v>
      </c>
      <c r="J91" s="247" t="s">
        <v>128</v>
      </c>
      <c r="K91" s="247" t="s">
        <v>128</v>
      </c>
      <c r="L91" s="259">
        <v>-1.5</v>
      </c>
      <c r="M91" s="248" t="s">
        <v>128</v>
      </c>
      <c r="N91" s="248" t="s">
        <v>128</v>
      </c>
      <c r="O91" s="248">
        <v>-2.1</v>
      </c>
      <c r="P91" s="248" t="s">
        <v>128</v>
      </c>
      <c r="Q91" s="249" t="s">
        <v>128</v>
      </c>
      <c r="R91" s="78" t="s">
        <v>464</v>
      </c>
      <c r="S91" s="67" t="s">
        <v>286</v>
      </c>
      <c r="T91" s="67" t="s">
        <v>217</v>
      </c>
      <c r="U91" s="261" t="str">
        <f t="shared" si="4"/>
        <v>-1.6</v>
      </c>
      <c r="V91" s="262"/>
      <c r="W91" s="263" t="str">
        <f t="shared" ref="W91:W104" si="8">IF(LEFT(R91,1)="&lt;","-",IF(AA91=1,"-",S91))</f>
        <v>-2.2</v>
      </c>
      <c r="X91" s="262"/>
      <c r="Y91" s="263" t="str">
        <f t="shared" ref="Y91:Y102" si="9">IF(LEFT(R91,1)="&lt;","-",IF(AA91=1,"-",T91))</f>
        <v>-2.0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>
        <v>0.01</v>
      </c>
      <c r="I94" s="229">
        <v>0.02</v>
      </c>
      <c r="J94" s="229">
        <v>0.03</v>
      </c>
      <c r="K94" s="229">
        <v>0.02</v>
      </c>
      <c r="L94" s="230">
        <v>0.02</v>
      </c>
      <c r="M94" s="230">
        <v>0.01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268</v>
      </c>
      <c r="S94" s="120" t="s">
        <v>171</v>
      </c>
      <c r="T94" s="120" t="s">
        <v>171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&lt;0.01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2.5000000000000001E-2</v>
      </c>
      <c r="G100" s="191">
        <v>4.4999999999999998E-2</v>
      </c>
      <c r="H100" s="193">
        <v>7.4999999999999997E-2</v>
      </c>
      <c r="I100" s="193">
        <v>5.8000000000000003E-2</v>
      </c>
      <c r="J100" s="193">
        <v>8.3000000000000004E-2</v>
      </c>
      <c r="K100" s="193">
        <v>6.3E-2</v>
      </c>
      <c r="L100" s="192">
        <v>0.05</v>
      </c>
      <c r="M100" s="192">
        <v>5.5E-2</v>
      </c>
      <c r="N100" s="192">
        <v>5.0999999999999997E-2</v>
      </c>
      <c r="O100" s="192">
        <v>4.3999999999999997E-2</v>
      </c>
      <c r="P100" s="192">
        <v>3.9E-2</v>
      </c>
      <c r="Q100" s="219">
        <v>4.2999999999999997E-2</v>
      </c>
      <c r="R100" s="78" t="s">
        <v>568</v>
      </c>
      <c r="S100" s="67" t="s">
        <v>307</v>
      </c>
      <c r="T100" s="67" t="s">
        <v>569</v>
      </c>
      <c r="U100" s="261" t="str">
        <f t="shared" si="4"/>
        <v>0.083</v>
      </c>
      <c r="V100" s="262"/>
      <c r="W100" s="263" t="str">
        <f t="shared" si="8"/>
        <v>0.025</v>
      </c>
      <c r="X100" s="262"/>
      <c r="Y100" s="263" t="str">
        <f t="shared" si="9"/>
        <v>0.053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285</v>
      </c>
      <c r="S102" s="67" t="s">
        <v>285</v>
      </c>
      <c r="T102" s="67" t="s">
        <v>285</v>
      </c>
      <c r="U102" s="261" t="str">
        <f t="shared" si="4"/>
        <v>0.6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15.6</v>
      </c>
      <c r="G105" s="175" t="s">
        <v>128</v>
      </c>
      <c r="H105" s="176" t="s">
        <v>128</v>
      </c>
      <c r="I105" s="176">
        <v>20.7</v>
      </c>
      <c r="J105" s="176" t="s">
        <v>128</v>
      </c>
      <c r="K105" s="176" t="s">
        <v>128</v>
      </c>
      <c r="L105" s="177">
        <v>20.7</v>
      </c>
      <c r="M105" s="177" t="s">
        <v>128</v>
      </c>
      <c r="N105" s="177" t="s">
        <v>128</v>
      </c>
      <c r="O105" s="177">
        <v>22.1</v>
      </c>
      <c r="P105" s="177" t="s">
        <v>128</v>
      </c>
      <c r="Q105" s="215" t="s">
        <v>128</v>
      </c>
      <c r="R105" s="78" t="s">
        <v>540</v>
      </c>
      <c r="S105" s="67" t="s">
        <v>276</v>
      </c>
      <c r="T105" s="67" t="s">
        <v>570</v>
      </c>
      <c r="U105" s="261" t="str">
        <f t="shared" si="4"/>
        <v>22.1</v>
      </c>
      <c r="V105" s="262"/>
      <c r="W105" s="263" t="str">
        <f t="shared" si="5"/>
        <v>15.6</v>
      </c>
      <c r="X105" s="262"/>
      <c r="Y105" s="263" t="str">
        <f t="shared" si="6"/>
        <v>19.8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6.5</v>
      </c>
      <c r="G106" s="175" t="s">
        <v>128</v>
      </c>
      <c r="H106" s="176" t="s">
        <v>128</v>
      </c>
      <c r="I106" s="176">
        <v>8.9</v>
      </c>
      <c r="J106" s="176" t="s">
        <v>128</v>
      </c>
      <c r="K106" s="176" t="s">
        <v>128</v>
      </c>
      <c r="L106" s="177">
        <v>9.4</v>
      </c>
      <c r="M106" s="177" t="s">
        <v>128</v>
      </c>
      <c r="N106" s="177" t="s">
        <v>128</v>
      </c>
      <c r="O106" s="177">
        <v>10.1</v>
      </c>
      <c r="P106" s="177" t="s">
        <v>128</v>
      </c>
      <c r="Q106" s="215" t="s">
        <v>128</v>
      </c>
      <c r="R106" s="78" t="s">
        <v>242</v>
      </c>
      <c r="S106" s="67" t="s">
        <v>541</v>
      </c>
      <c r="T106" s="67" t="s">
        <v>571</v>
      </c>
      <c r="U106" s="261" t="str">
        <f t="shared" si="4"/>
        <v>10.1</v>
      </c>
      <c r="V106" s="262"/>
      <c r="W106" s="263" t="str">
        <f t="shared" si="5"/>
        <v>6.5</v>
      </c>
      <c r="X106" s="262"/>
      <c r="Y106" s="263" t="str">
        <f t="shared" si="6"/>
        <v>8.7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12.5</v>
      </c>
      <c r="G107" s="175">
        <v>14</v>
      </c>
      <c r="H107" s="176">
        <v>14</v>
      </c>
      <c r="I107" s="176">
        <v>16.5</v>
      </c>
      <c r="J107" s="176">
        <v>16</v>
      </c>
      <c r="K107" s="176">
        <v>16.5</v>
      </c>
      <c r="L107" s="177">
        <v>19.5</v>
      </c>
      <c r="M107" s="177">
        <v>16</v>
      </c>
      <c r="N107" s="177">
        <v>16.5</v>
      </c>
      <c r="O107" s="177">
        <v>16</v>
      </c>
      <c r="P107" s="177">
        <v>14.5</v>
      </c>
      <c r="Q107" s="215">
        <v>12.5</v>
      </c>
      <c r="R107" s="78" t="s">
        <v>184</v>
      </c>
      <c r="S107" s="67" t="s">
        <v>482</v>
      </c>
      <c r="T107" s="67" t="s">
        <v>310</v>
      </c>
      <c r="U107" s="261" t="str">
        <f t="shared" si="4"/>
        <v>19.5</v>
      </c>
      <c r="V107" s="262"/>
      <c r="W107" s="263" t="str">
        <f t="shared" si="5"/>
        <v>12.5</v>
      </c>
      <c r="X107" s="262"/>
      <c r="Y107" s="263" t="str">
        <f t="shared" si="6"/>
        <v>15.4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14.9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250</v>
      </c>
      <c r="S108" s="67" t="s">
        <v>250</v>
      </c>
      <c r="T108" s="67" t="s">
        <v>250</v>
      </c>
      <c r="U108" s="261" t="str">
        <f t="shared" si="4"/>
        <v>14.9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0.7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370</v>
      </c>
      <c r="S109" s="67" t="s">
        <v>370</v>
      </c>
      <c r="T109" s="67" t="s">
        <v>370</v>
      </c>
      <c r="U109" s="261" t="str">
        <f t="shared" si="4"/>
        <v>0.7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92</v>
      </c>
      <c r="G110" s="164">
        <v>122</v>
      </c>
      <c r="H110" s="165">
        <v>137</v>
      </c>
      <c r="I110" s="165">
        <v>124</v>
      </c>
      <c r="J110" s="165">
        <v>125</v>
      </c>
      <c r="K110" s="165">
        <v>127</v>
      </c>
      <c r="L110" s="166">
        <v>127</v>
      </c>
      <c r="M110" s="166">
        <v>138</v>
      </c>
      <c r="N110" s="166">
        <v>133</v>
      </c>
      <c r="O110" s="166">
        <v>146</v>
      </c>
      <c r="P110" s="166">
        <v>153</v>
      </c>
      <c r="Q110" s="172">
        <v>138</v>
      </c>
      <c r="R110" s="78" t="s">
        <v>572</v>
      </c>
      <c r="S110" s="67" t="s">
        <v>328</v>
      </c>
      <c r="T110" s="67" t="s">
        <v>469</v>
      </c>
      <c r="U110" s="261" t="str">
        <f t="shared" si="4"/>
        <v>153</v>
      </c>
      <c r="V110" s="262"/>
      <c r="W110" s="263" t="str">
        <f t="shared" si="5"/>
        <v>92</v>
      </c>
      <c r="X110" s="262"/>
      <c r="Y110" s="263" t="str">
        <f t="shared" si="6"/>
        <v>130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1.2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259</v>
      </c>
      <c r="S112" s="67" t="s">
        <v>259</v>
      </c>
      <c r="T112" s="67" t="s">
        <v>259</v>
      </c>
      <c r="U112" s="261" t="str">
        <f t="shared" si="4"/>
        <v>1.2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573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45420</v>
      </c>
      <c r="H3" s="12">
        <v>45462</v>
      </c>
      <c r="I3" s="12">
        <v>45490</v>
      </c>
      <c r="J3" s="12">
        <v>45525</v>
      </c>
      <c r="K3" s="12">
        <v>45539</v>
      </c>
      <c r="L3" s="137">
        <v>45574</v>
      </c>
      <c r="M3" s="137">
        <v>45602</v>
      </c>
      <c r="N3" s="137">
        <v>45637</v>
      </c>
      <c r="O3" s="137">
        <v>45665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0.44791666666666669</v>
      </c>
      <c r="G4" s="53">
        <v>0.3972222222222222</v>
      </c>
      <c r="H4" s="34">
        <v>0.41319444444444442</v>
      </c>
      <c r="I4" s="34">
        <v>0.44791666666666669</v>
      </c>
      <c r="J4" s="34">
        <v>0.4236111111111111</v>
      </c>
      <c r="K4" s="34">
        <v>0.4291666666666667</v>
      </c>
      <c r="L4" s="139">
        <v>0.37847222222222227</v>
      </c>
      <c r="M4" s="139">
        <v>0.4145833333333333</v>
      </c>
      <c r="N4" s="139">
        <v>0.40277777777777773</v>
      </c>
      <c r="O4" s="139">
        <v>0.45833333333333331</v>
      </c>
      <c r="P4" s="139">
        <v>0.40625</v>
      </c>
      <c r="Q4" s="140">
        <v>0.41111111111111115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137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15.8</v>
      </c>
      <c r="G7" s="246">
        <v>12</v>
      </c>
      <c r="H7" s="247">
        <v>20</v>
      </c>
      <c r="I7" s="247">
        <v>25.5</v>
      </c>
      <c r="J7" s="247">
        <v>26</v>
      </c>
      <c r="K7" s="247">
        <v>25.8</v>
      </c>
      <c r="L7" s="248">
        <v>16.2</v>
      </c>
      <c r="M7" s="248">
        <v>10.3</v>
      </c>
      <c r="N7" s="248">
        <v>6.5</v>
      </c>
      <c r="O7" s="248">
        <v>6.8</v>
      </c>
      <c r="P7" s="248">
        <v>1.5</v>
      </c>
      <c r="Q7" s="250">
        <v>4</v>
      </c>
      <c r="R7" s="78" t="s">
        <v>490</v>
      </c>
      <c r="S7" s="62" t="s">
        <v>574</v>
      </c>
      <c r="T7" s="62" t="s">
        <v>450</v>
      </c>
      <c r="U7" s="261" t="str">
        <f>R7</f>
        <v>26.0</v>
      </c>
      <c r="V7" s="262"/>
      <c r="W7" s="263" t="str">
        <f>IF(R7=S7,"-",S7)</f>
        <v>1.5</v>
      </c>
      <c r="X7" s="262"/>
      <c r="Y7" s="263" t="str">
        <f>IF(R7=T7,"-",T7)</f>
        <v>14.2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13.2</v>
      </c>
      <c r="G8" s="252">
        <v>16</v>
      </c>
      <c r="H8" s="253">
        <v>22.5</v>
      </c>
      <c r="I8" s="253">
        <v>22.3</v>
      </c>
      <c r="J8" s="253">
        <v>25.4</v>
      </c>
      <c r="K8" s="253">
        <v>24.4</v>
      </c>
      <c r="L8" s="254">
        <v>19</v>
      </c>
      <c r="M8" s="254">
        <v>14</v>
      </c>
      <c r="N8" s="254">
        <v>6.1</v>
      </c>
      <c r="O8" s="254">
        <v>5</v>
      </c>
      <c r="P8" s="254">
        <v>3.5</v>
      </c>
      <c r="Q8" s="255">
        <v>5</v>
      </c>
      <c r="R8" s="79" t="s">
        <v>429</v>
      </c>
      <c r="S8" s="63" t="s">
        <v>143</v>
      </c>
      <c r="T8" s="63" t="s">
        <v>575</v>
      </c>
      <c r="U8" s="264" t="str">
        <f>R8</f>
        <v>25.4</v>
      </c>
      <c r="V8" s="265"/>
      <c r="W8" s="266" t="str">
        <f>IF(R8=S8,"-",S8)</f>
        <v>3.5</v>
      </c>
      <c r="X8" s="265"/>
      <c r="Y8" s="266" t="str">
        <f>IF(R8=T8,"-",T8)</f>
        <v>14.7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146</v>
      </c>
      <c r="H9" s="45" t="s">
        <v>150</v>
      </c>
      <c r="I9" s="45" t="s">
        <v>145</v>
      </c>
      <c r="J9" s="45" t="s">
        <v>145</v>
      </c>
      <c r="K9" s="45" t="s">
        <v>149</v>
      </c>
      <c r="L9" s="143" t="s">
        <v>152</v>
      </c>
      <c r="M9" s="143" t="s">
        <v>147</v>
      </c>
      <c r="N9" s="143" t="s">
        <v>145</v>
      </c>
      <c r="O9" s="143" t="s">
        <v>149</v>
      </c>
      <c r="P9" s="143" t="s">
        <v>152</v>
      </c>
      <c r="Q9" s="144" t="s">
        <v>153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128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128</v>
      </c>
      <c r="M16" s="192" t="s">
        <v>128</v>
      </c>
      <c r="N16" s="192" t="s">
        <v>128</v>
      </c>
      <c r="O16" s="192" t="s">
        <v>128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1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2E-3</v>
      </c>
      <c r="G33" s="207" t="s">
        <v>128</v>
      </c>
      <c r="H33" s="192" t="s">
        <v>128</v>
      </c>
      <c r="I33" s="192">
        <v>8.0000000000000002E-3</v>
      </c>
      <c r="J33" s="192" t="s">
        <v>128</v>
      </c>
      <c r="K33" s="192" t="s">
        <v>128</v>
      </c>
      <c r="L33" s="192">
        <v>8.0000000000000002E-3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352</v>
      </c>
      <c r="S33" s="62" t="s">
        <v>317</v>
      </c>
      <c r="T33" s="62" t="s">
        <v>316</v>
      </c>
      <c r="U33" s="261" t="str">
        <f t="shared" si="1"/>
        <v>0.008</v>
      </c>
      <c r="V33" s="262"/>
      <c r="W33" s="263" t="str">
        <f t="shared" si="2"/>
        <v>0.002</v>
      </c>
      <c r="X33" s="262"/>
      <c r="Y33" s="263" t="str">
        <f t="shared" si="3"/>
        <v>0.005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2E-3</v>
      </c>
      <c r="G34" s="207" t="s">
        <v>128</v>
      </c>
      <c r="H34" s="192" t="s">
        <v>128</v>
      </c>
      <c r="I34" s="192">
        <v>4.0000000000000001E-3</v>
      </c>
      <c r="J34" s="192" t="s">
        <v>128</v>
      </c>
      <c r="K34" s="192" t="s">
        <v>128</v>
      </c>
      <c r="L34" s="192">
        <v>4.0000000000000001E-3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164</v>
      </c>
      <c r="S34" s="62" t="s">
        <v>162</v>
      </c>
      <c r="T34" s="62" t="s">
        <v>317</v>
      </c>
      <c r="U34" s="261" t="str">
        <f t="shared" si="1"/>
        <v>0.004</v>
      </c>
      <c r="V34" s="262"/>
      <c r="W34" s="263" t="str">
        <f t="shared" si="2"/>
        <v>&lt;0.002</v>
      </c>
      <c r="X34" s="262"/>
      <c r="Y34" s="263" t="str">
        <f t="shared" si="3"/>
        <v>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6.0000000000000001E-3</v>
      </c>
      <c r="M35" s="192" t="s">
        <v>128</v>
      </c>
      <c r="N35" s="192" t="s">
        <v>128</v>
      </c>
      <c r="O35" s="192">
        <v>3.0000000000000001E-3</v>
      </c>
      <c r="P35" s="192" t="s">
        <v>128</v>
      </c>
      <c r="Q35" s="194" t="s">
        <v>128</v>
      </c>
      <c r="R35" s="78" t="s">
        <v>322</v>
      </c>
      <c r="S35" s="62" t="s">
        <v>318</v>
      </c>
      <c r="T35" s="62" t="s">
        <v>164</v>
      </c>
      <c r="U35" s="261" t="str">
        <f t="shared" si="1"/>
        <v>0.006</v>
      </c>
      <c r="V35" s="262"/>
      <c r="W35" s="263" t="str">
        <f t="shared" si="2"/>
        <v>0.003</v>
      </c>
      <c r="X35" s="262"/>
      <c r="Y35" s="263" t="str">
        <f t="shared" si="3"/>
        <v>0.004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0.01</v>
      </c>
      <c r="G37" s="207" t="s">
        <v>128</v>
      </c>
      <c r="H37" s="192" t="s">
        <v>128</v>
      </c>
      <c r="I37" s="192">
        <v>2.1000000000000001E-2</v>
      </c>
      <c r="J37" s="192" t="s">
        <v>128</v>
      </c>
      <c r="K37" s="192" t="s">
        <v>128</v>
      </c>
      <c r="L37" s="192">
        <v>2.3E-2</v>
      </c>
      <c r="M37" s="192" t="s">
        <v>128</v>
      </c>
      <c r="N37" s="192" t="s">
        <v>128</v>
      </c>
      <c r="O37" s="192">
        <v>8.0000000000000002E-3</v>
      </c>
      <c r="P37" s="192" t="s">
        <v>128</v>
      </c>
      <c r="Q37" s="194" t="s">
        <v>128</v>
      </c>
      <c r="R37" s="78" t="s">
        <v>398</v>
      </c>
      <c r="S37" s="62" t="s">
        <v>352</v>
      </c>
      <c r="T37" s="62" t="s">
        <v>182</v>
      </c>
      <c r="U37" s="261" t="str">
        <f t="shared" si="1"/>
        <v>0.023</v>
      </c>
      <c r="V37" s="262"/>
      <c r="W37" s="263" t="str">
        <f t="shared" si="2"/>
        <v>0.008</v>
      </c>
      <c r="X37" s="262"/>
      <c r="Y37" s="263" t="str">
        <f t="shared" si="3"/>
        <v>0.016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4.0000000000000001E-3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164</v>
      </c>
      <c r="S38" s="62" t="s">
        <v>162</v>
      </c>
      <c r="T38" s="62" t="s">
        <v>317</v>
      </c>
      <c r="U38" s="261" t="str">
        <f t="shared" si="1"/>
        <v>0.004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8.0000000000000002E-3</v>
      </c>
      <c r="J39" s="192" t="s">
        <v>128</v>
      </c>
      <c r="K39" s="192" t="s">
        <v>128</v>
      </c>
      <c r="L39" s="192">
        <v>8.9999999999999993E-3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321</v>
      </c>
      <c r="S39" s="62" t="s">
        <v>318</v>
      </c>
      <c r="T39" s="62" t="s">
        <v>322</v>
      </c>
      <c r="U39" s="261" t="str">
        <f t="shared" si="1"/>
        <v>0.009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>
        <v>0.01</v>
      </c>
      <c r="H43" s="188">
        <v>0.01</v>
      </c>
      <c r="I43" s="188" t="s">
        <v>171</v>
      </c>
      <c r="J43" s="188">
        <v>0.02</v>
      </c>
      <c r="K43" s="188">
        <v>0.02</v>
      </c>
      <c r="L43" s="187">
        <v>0.02</v>
      </c>
      <c r="M43" s="187">
        <v>0.01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230</v>
      </c>
      <c r="S43" s="62" t="s">
        <v>171</v>
      </c>
      <c r="T43" s="62" t="s">
        <v>171</v>
      </c>
      <c r="U43" s="261" t="str">
        <f t="shared" si="1"/>
        <v>0.02</v>
      </c>
      <c r="V43" s="262"/>
      <c r="W43" s="263" t="str">
        <f t="shared" si="2"/>
        <v>&lt;0.01</v>
      </c>
      <c r="X43" s="262"/>
      <c r="Y43" s="263" t="str">
        <f t="shared" si="3"/>
        <v>&lt;0.01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576</v>
      </c>
      <c r="S46" s="62" t="s">
        <v>576</v>
      </c>
      <c r="T46" s="62" t="s">
        <v>576</v>
      </c>
      <c r="U46" s="261" t="str">
        <f t="shared" si="1"/>
        <v>9.9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12.4</v>
      </c>
      <c r="G48" s="175">
        <v>15.2</v>
      </c>
      <c r="H48" s="176">
        <v>18.8</v>
      </c>
      <c r="I48" s="176">
        <v>13.1</v>
      </c>
      <c r="J48" s="176">
        <v>14.5</v>
      </c>
      <c r="K48" s="176">
        <v>14.7</v>
      </c>
      <c r="L48" s="177">
        <v>14.7</v>
      </c>
      <c r="M48" s="177">
        <v>17.399999999999999</v>
      </c>
      <c r="N48" s="177">
        <v>15.6</v>
      </c>
      <c r="O48" s="177">
        <v>19.600000000000001</v>
      </c>
      <c r="P48" s="177">
        <v>21.1</v>
      </c>
      <c r="Q48" s="178">
        <v>21.1</v>
      </c>
      <c r="R48" s="78" t="s">
        <v>577</v>
      </c>
      <c r="S48" s="62" t="s">
        <v>578</v>
      </c>
      <c r="T48" s="62" t="s">
        <v>301</v>
      </c>
      <c r="U48" s="261" t="str">
        <f t="shared" si="1"/>
        <v>21.1</v>
      </c>
      <c r="V48" s="262"/>
      <c r="W48" s="263" t="str">
        <f t="shared" si="2"/>
        <v>12.4</v>
      </c>
      <c r="X48" s="262"/>
      <c r="Y48" s="263" t="str">
        <f t="shared" si="3"/>
        <v>16.5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27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579</v>
      </c>
      <c r="S49" s="62" t="s">
        <v>579</v>
      </c>
      <c r="T49" s="62" t="s">
        <v>579</v>
      </c>
      <c r="U49" s="261" t="str">
        <f t="shared" si="1"/>
        <v>27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72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492</v>
      </c>
      <c r="S50" s="62" t="s">
        <v>492</v>
      </c>
      <c r="T50" s="62" t="s">
        <v>492</v>
      </c>
      <c r="U50" s="261" t="str">
        <f t="shared" si="1"/>
        <v>72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3.0000000000000001E-6</v>
      </c>
      <c r="I52" s="212">
        <v>1.9999999999999999E-6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0.4</v>
      </c>
      <c r="H56" s="176">
        <v>1</v>
      </c>
      <c r="I56" s="176">
        <v>0.5</v>
      </c>
      <c r="J56" s="176">
        <v>0.6</v>
      </c>
      <c r="K56" s="176">
        <v>0.7</v>
      </c>
      <c r="L56" s="177">
        <v>0.7</v>
      </c>
      <c r="M56" s="177">
        <v>0.5</v>
      </c>
      <c r="N56" s="177">
        <v>0.6</v>
      </c>
      <c r="O56" s="177">
        <v>0.5</v>
      </c>
      <c r="P56" s="177">
        <v>0.5</v>
      </c>
      <c r="Q56" s="178">
        <v>0.5</v>
      </c>
      <c r="R56" s="78" t="s">
        <v>233</v>
      </c>
      <c r="S56" s="62" t="s">
        <v>331</v>
      </c>
      <c r="T56" s="62" t="s">
        <v>285</v>
      </c>
      <c r="U56" s="261" t="str">
        <f t="shared" si="1"/>
        <v>1.0</v>
      </c>
      <c r="V56" s="262"/>
      <c r="W56" s="263" t="str">
        <f t="shared" si="2"/>
        <v>0.3</v>
      </c>
      <c r="X56" s="262"/>
      <c r="Y56" s="263" t="str">
        <f t="shared" si="3"/>
        <v>0.6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7.3</v>
      </c>
      <c r="G57" s="175">
        <v>7.5</v>
      </c>
      <c r="H57" s="176">
        <v>7.6</v>
      </c>
      <c r="I57" s="176">
        <v>7.6</v>
      </c>
      <c r="J57" s="176">
        <v>7.7</v>
      </c>
      <c r="K57" s="176">
        <v>7.7</v>
      </c>
      <c r="L57" s="177">
        <v>7.6</v>
      </c>
      <c r="M57" s="177">
        <v>7.6</v>
      </c>
      <c r="N57" s="177">
        <v>7.4</v>
      </c>
      <c r="O57" s="177">
        <v>7.5</v>
      </c>
      <c r="P57" s="177">
        <v>7.5</v>
      </c>
      <c r="Q57" s="178">
        <v>7.4</v>
      </c>
      <c r="R57" s="78" t="s">
        <v>463</v>
      </c>
      <c r="S57" s="62" t="s">
        <v>333</v>
      </c>
      <c r="T57" s="62" t="s">
        <v>334</v>
      </c>
      <c r="U57" s="261" t="str">
        <f t="shared" si="1"/>
        <v>7.7</v>
      </c>
      <c r="V57" s="262"/>
      <c r="W57" s="263" t="str">
        <f t="shared" si="2"/>
        <v>7.3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45420</v>
      </c>
      <c r="H64" s="12">
        <v>45462</v>
      </c>
      <c r="I64" s="12">
        <v>45490</v>
      </c>
      <c r="J64" s="12">
        <v>45525</v>
      </c>
      <c r="K64" s="12">
        <v>45539</v>
      </c>
      <c r="L64" s="137">
        <v>45574</v>
      </c>
      <c r="M64" s="137">
        <v>45602</v>
      </c>
      <c r="N64" s="137">
        <v>45637</v>
      </c>
      <c r="O64" s="137">
        <v>45665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2E-3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317</v>
      </c>
      <c r="S78" s="67" t="s">
        <v>317</v>
      </c>
      <c r="T78" s="67" t="s">
        <v>317</v>
      </c>
      <c r="U78" s="261" t="str">
        <f t="shared" si="4"/>
        <v>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0.6</v>
      </c>
      <c r="I80" s="177">
        <v>0.6</v>
      </c>
      <c r="J80" s="177">
        <v>0.6</v>
      </c>
      <c r="K80" s="177">
        <v>0.6</v>
      </c>
      <c r="L80" s="177">
        <v>0.6</v>
      </c>
      <c r="M80" s="177">
        <v>0.6</v>
      </c>
      <c r="N80" s="177">
        <v>0.4</v>
      </c>
      <c r="O80" s="177">
        <v>0.4</v>
      </c>
      <c r="P80" s="177">
        <v>0.4</v>
      </c>
      <c r="Q80" s="215">
        <v>0.5</v>
      </c>
      <c r="R80" s="78" t="s">
        <v>285</v>
      </c>
      <c r="S80" s="67" t="s">
        <v>314</v>
      </c>
      <c r="T80" s="67" t="s">
        <v>281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0.5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27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579</v>
      </c>
      <c r="S81" s="67" t="s">
        <v>579</v>
      </c>
      <c r="T81" s="67" t="s">
        <v>579</v>
      </c>
      <c r="U81" s="261" t="str">
        <f>U49</f>
        <v>27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72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492</v>
      </c>
      <c r="S88" s="67" t="s">
        <v>492</v>
      </c>
      <c r="T88" s="67" t="s">
        <v>492</v>
      </c>
      <c r="U88" s="261" t="str">
        <f>U50</f>
        <v>72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7.3</v>
      </c>
      <c r="G90" s="175">
        <v>7.5</v>
      </c>
      <c r="H90" s="176">
        <v>7.6</v>
      </c>
      <c r="I90" s="176">
        <v>7.6</v>
      </c>
      <c r="J90" s="176">
        <v>7.7</v>
      </c>
      <c r="K90" s="176">
        <v>7.7</v>
      </c>
      <c r="L90" s="177">
        <v>7.6</v>
      </c>
      <c r="M90" s="177">
        <v>7.6</v>
      </c>
      <c r="N90" s="177">
        <v>7.4</v>
      </c>
      <c r="O90" s="177">
        <v>7.5</v>
      </c>
      <c r="P90" s="177">
        <v>7.5</v>
      </c>
      <c r="Q90" s="215">
        <v>7.4</v>
      </c>
      <c r="R90" s="78" t="s">
        <v>463</v>
      </c>
      <c r="S90" s="67" t="s">
        <v>333</v>
      </c>
      <c r="T90" s="67" t="s">
        <v>334</v>
      </c>
      <c r="U90" s="261" t="str">
        <f>U57</f>
        <v>7.7</v>
      </c>
      <c r="V90" s="262"/>
      <c r="W90" s="263" t="str">
        <f>W57</f>
        <v>7.3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477</v>
      </c>
      <c r="S91" s="67" t="s">
        <v>477</v>
      </c>
      <c r="T91" s="67" t="s">
        <v>477</v>
      </c>
      <c r="U91" s="261" t="str">
        <f t="shared" si="4"/>
        <v>-1.8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>
        <v>0.01</v>
      </c>
      <c r="H94" s="229">
        <v>0.01</v>
      </c>
      <c r="I94" s="229" t="s">
        <v>171</v>
      </c>
      <c r="J94" s="229">
        <v>0.02</v>
      </c>
      <c r="K94" s="229">
        <v>0.02</v>
      </c>
      <c r="L94" s="230">
        <v>0.02</v>
      </c>
      <c r="M94" s="230">
        <v>0.01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230</v>
      </c>
      <c r="S94" s="120" t="s">
        <v>171</v>
      </c>
      <c r="T94" s="120" t="s">
        <v>171</v>
      </c>
      <c r="U94" s="279" t="str">
        <f t="shared" si="4"/>
        <v>0.02</v>
      </c>
      <c r="V94" s="280"/>
      <c r="W94" s="263" t="str">
        <f t="shared" si="8"/>
        <v>&lt;0.01</v>
      </c>
      <c r="X94" s="262"/>
      <c r="Y94" s="263" t="str">
        <f t="shared" si="9"/>
        <v>&lt;0.01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2.1999999999999999E-2</v>
      </c>
      <c r="G100" s="191">
        <v>3.4000000000000002E-2</v>
      </c>
      <c r="H100" s="193">
        <v>6.2E-2</v>
      </c>
      <c r="I100" s="193">
        <v>4.2000000000000003E-2</v>
      </c>
      <c r="J100" s="193">
        <v>6.7000000000000004E-2</v>
      </c>
      <c r="K100" s="193">
        <v>5.8000000000000003E-2</v>
      </c>
      <c r="L100" s="192">
        <v>5.8000000000000003E-2</v>
      </c>
      <c r="M100" s="192">
        <v>4.3999999999999997E-2</v>
      </c>
      <c r="N100" s="192">
        <v>5.1999999999999998E-2</v>
      </c>
      <c r="O100" s="192">
        <v>5.0999999999999997E-2</v>
      </c>
      <c r="P100" s="192">
        <v>4.2000000000000003E-2</v>
      </c>
      <c r="Q100" s="219">
        <v>4.4999999999999998E-2</v>
      </c>
      <c r="R100" s="78" t="s">
        <v>580</v>
      </c>
      <c r="S100" s="67" t="s">
        <v>465</v>
      </c>
      <c r="T100" s="67" t="s">
        <v>581</v>
      </c>
      <c r="U100" s="261" t="str">
        <f t="shared" si="4"/>
        <v>0.067</v>
      </c>
      <c r="V100" s="262"/>
      <c r="W100" s="263" t="str">
        <f t="shared" si="8"/>
        <v>0.022</v>
      </c>
      <c r="X100" s="262"/>
      <c r="Y100" s="263" t="str">
        <f t="shared" si="9"/>
        <v>0.048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19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582</v>
      </c>
      <c r="S105" s="67" t="s">
        <v>582</v>
      </c>
      <c r="T105" s="67" t="s">
        <v>582</v>
      </c>
      <c r="U105" s="261" t="str">
        <f t="shared" si="4"/>
        <v>19.0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8.1999999999999993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565</v>
      </c>
      <c r="S106" s="67" t="s">
        <v>565</v>
      </c>
      <c r="T106" s="67" t="s">
        <v>565</v>
      </c>
      <c r="U106" s="261" t="str">
        <f t="shared" si="4"/>
        <v>8.2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13.5</v>
      </c>
      <c r="G107" s="175">
        <v>13.5</v>
      </c>
      <c r="H107" s="176">
        <v>13.5</v>
      </c>
      <c r="I107" s="176">
        <v>14.5</v>
      </c>
      <c r="J107" s="176">
        <v>16.5</v>
      </c>
      <c r="K107" s="176">
        <v>16</v>
      </c>
      <c r="L107" s="177">
        <v>19.5</v>
      </c>
      <c r="M107" s="177">
        <v>17</v>
      </c>
      <c r="N107" s="177">
        <v>17</v>
      </c>
      <c r="O107" s="177">
        <v>17</v>
      </c>
      <c r="P107" s="177">
        <v>14.5</v>
      </c>
      <c r="Q107" s="215">
        <v>12</v>
      </c>
      <c r="R107" s="78" t="s">
        <v>184</v>
      </c>
      <c r="S107" s="67" t="s">
        <v>583</v>
      </c>
      <c r="T107" s="67" t="s">
        <v>310</v>
      </c>
      <c r="U107" s="261" t="str">
        <f t="shared" si="4"/>
        <v>19.5</v>
      </c>
      <c r="V107" s="262"/>
      <c r="W107" s="263" t="str">
        <f t="shared" si="5"/>
        <v>12.0</v>
      </c>
      <c r="X107" s="262"/>
      <c r="Y107" s="263" t="str">
        <f t="shared" si="6"/>
        <v>15.4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107</v>
      </c>
      <c r="G110" s="164">
        <v>121</v>
      </c>
      <c r="H110" s="165">
        <v>139</v>
      </c>
      <c r="I110" s="165">
        <v>115</v>
      </c>
      <c r="J110" s="165">
        <v>124</v>
      </c>
      <c r="K110" s="165">
        <v>129</v>
      </c>
      <c r="L110" s="166">
        <v>134</v>
      </c>
      <c r="M110" s="166">
        <v>139</v>
      </c>
      <c r="N110" s="166">
        <v>130</v>
      </c>
      <c r="O110" s="166">
        <v>151</v>
      </c>
      <c r="P110" s="166">
        <v>155</v>
      </c>
      <c r="Q110" s="172">
        <v>139</v>
      </c>
      <c r="R110" s="78" t="s">
        <v>371</v>
      </c>
      <c r="S110" s="67" t="s">
        <v>584</v>
      </c>
      <c r="T110" s="67" t="s">
        <v>585</v>
      </c>
      <c r="U110" s="261" t="str">
        <f t="shared" si="4"/>
        <v>155</v>
      </c>
      <c r="V110" s="262"/>
      <c r="W110" s="263" t="str">
        <f t="shared" si="5"/>
        <v>107</v>
      </c>
      <c r="X110" s="262"/>
      <c r="Y110" s="263" t="str">
        <f t="shared" si="6"/>
        <v>132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586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45420</v>
      </c>
      <c r="H3" s="12">
        <v>45462</v>
      </c>
      <c r="I3" s="12">
        <v>45490</v>
      </c>
      <c r="J3" s="12">
        <v>45525</v>
      </c>
      <c r="K3" s="12">
        <v>45539</v>
      </c>
      <c r="L3" s="137">
        <v>45574</v>
      </c>
      <c r="M3" s="137">
        <v>45602</v>
      </c>
      <c r="N3" s="137">
        <v>45637</v>
      </c>
      <c r="O3" s="137">
        <v>45665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0.42986111111111108</v>
      </c>
      <c r="G4" s="53">
        <v>0.4145833333333333</v>
      </c>
      <c r="H4" s="34">
        <v>0.39166666666666666</v>
      </c>
      <c r="I4" s="34">
        <v>0.4291666666666667</v>
      </c>
      <c r="J4" s="34">
        <v>0.39652777777777781</v>
      </c>
      <c r="K4" s="34">
        <v>0.40833333333333338</v>
      </c>
      <c r="L4" s="139">
        <v>0.40277777777777773</v>
      </c>
      <c r="M4" s="139">
        <v>0.3972222222222222</v>
      </c>
      <c r="N4" s="139">
        <v>0.39097222222222222</v>
      </c>
      <c r="O4" s="139">
        <v>0.43958333333333338</v>
      </c>
      <c r="P4" s="139">
        <v>0.3888888888888889</v>
      </c>
      <c r="Q4" s="140">
        <v>0.39374999999999999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135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137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137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18.8</v>
      </c>
      <c r="G7" s="246">
        <v>11</v>
      </c>
      <c r="H7" s="247">
        <v>23</v>
      </c>
      <c r="I7" s="247">
        <v>27.8</v>
      </c>
      <c r="J7" s="247">
        <v>27.4</v>
      </c>
      <c r="K7" s="247">
        <v>29</v>
      </c>
      <c r="L7" s="248">
        <v>17</v>
      </c>
      <c r="M7" s="248">
        <v>9.1999999999999993</v>
      </c>
      <c r="N7" s="248">
        <v>6</v>
      </c>
      <c r="O7" s="248">
        <v>3.2</v>
      </c>
      <c r="P7" s="248">
        <v>-1</v>
      </c>
      <c r="Q7" s="250">
        <v>5</v>
      </c>
      <c r="R7" s="78" t="s">
        <v>426</v>
      </c>
      <c r="S7" s="62" t="s">
        <v>394</v>
      </c>
      <c r="T7" s="62" t="s">
        <v>575</v>
      </c>
      <c r="U7" s="261" t="str">
        <f>R7</f>
        <v>29.0</v>
      </c>
      <c r="V7" s="262"/>
      <c r="W7" s="263" t="str">
        <f>IF(R7=S7,"-",S7)</f>
        <v>-1.0</v>
      </c>
      <c r="X7" s="262"/>
      <c r="Y7" s="263" t="str">
        <f>IF(R7=T7,"-",T7)</f>
        <v>14.7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13.5</v>
      </c>
      <c r="G8" s="252">
        <v>16</v>
      </c>
      <c r="H8" s="253">
        <v>23.5</v>
      </c>
      <c r="I8" s="253">
        <v>25</v>
      </c>
      <c r="J8" s="253">
        <v>27.3</v>
      </c>
      <c r="K8" s="253">
        <v>27.4</v>
      </c>
      <c r="L8" s="254">
        <v>22</v>
      </c>
      <c r="M8" s="254">
        <v>14.7</v>
      </c>
      <c r="N8" s="254">
        <v>8</v>
      </c>
      <c r="O8" s="254">
        <v>5.4</v>
      </c>
      <c r="P8" s="254">
        <v>4.5</v>
      </c>
      <c r="Q8" s="255">
        <v>5</v>
      </c>
      <c r="R8" s="79" t="s">
        <v>587</v>
      </c>
      <c r="S8" s="63" t="s">
        <v>441</v>
      </c>
      <c r="T8" s="63" t="s">
        <v>460</v>
      </c>
      <c r="U8" s="264" t="str">
        <f>R8</f>
        <v>27.4</v>
      </c>
      <c r="V8" s="265"/>
      <c r="W8" s="266" t="str">
        <f>IF(R8=S8,"-",S8)</f>
        <v>4.5</v>
      </c>
      <c r="X8" s="265"/>
      <c r="Y8" s="266" t="str">
        <f>IF(R8=T8,"-",T8)</f>
        <v>16.0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151</v>
      </c>
      <c r="H9" s="45" t="s">
        <v>150</v>
      </c>
      <c r="I9" s="45" t="s">
        <v>145</v>
      </c>
      <c r="J9" s="45" t="s">
        <v>145</v>
      </c>
      <c r="K9" s="45" t="s">
        <v>149</v>
      </c>
      <c r="L9" s="143" t="s">
        <v>152</v>
      </c>
      <c r="M9" s="143" t="s">
        <v>147</v>
      </c>
      <c r="N9" s="143" t="s">
        <v>145</v>
      </c>
      <c r="O9" s="143" t="s">
        <v>149</v>
      </c>
      <c r="P9" s="143" t="s">
        <v>152</v>
      </c>
      <c r="Q9" s="144" t="s">
        <v>153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0.01</v>
      </c>
      <c r="J33" s="192" t="s">
        <v>128</v>
      </c>
      <c r="K33" s="192" t="s">
        <v>128</v>
      </c>
      <c r="L33" s="192">
        <v>0.01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379</v>
      </c>
      <c r="S33" s="62" t="s">
        <v>317</v>
      </c>
      <c r="T33" s="62" t="s">
        <v>322</v>
      </c>
      <c r="U33" s="261" t="str">
        <f t="shared" si="1"/>
        <v>0.010</v>
      </c>
      <c r="V33" s="262"/>
      <c r="W33" s="263" t="str">
        <f t="shared" si="2"/>
        <v>0.002</v>
      </c>
      <c r="X33" s="262"/>
      <c r="Y33" s="263" t="str">
        <f t="shared" si="3"/>
        <v>0.006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2E-3</v>
      </c>
      <c r="J34" s="192" t="s">
        <v>128</v>
      </c>
      <c r="K34" s="192" t="s">
        <v>128</v>
      </c>
      <c r="L34" s="192">
        <v>2E-3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257</v>
      </c>
      <c r="S35" s="62" t="s">
        <v>164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0.004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1.0999999999999999E-2</v>
      </c>
      <c r="G37" s="207" t="s">
        <v>128</v>
      </c>
      <c r="H37" s="192" t="s">
        <v>128</v>
      </c>
      <c r="I37" s="192">
        <v>2.5000000000000001E-2</v>
      </c>
      <c r="J37" s="192" t="s">
        <v>128</v>
      </c>
      <c r="K37" s="192" t="s">
        <v>128</v>
      </c>
      <c r="L37" s="192">
        <v>2.7E-2</v>
      </c>
      <c r="M37" s="192" t="s">
        <v>128</v>
      </c>
      <c r="N37" s="192" t="s">
        <v>128</v>
      </c>
      <c r="O37" s="192">
        <v>8.9999999999999993E-3</v>
      </c>
      <c r="P37" s="192" t="s">
        <v>128</v>
      </c>
      <c r="Q37" s="194" t="s">
        <v>128</v>
      </c>
      <c r="R37" s="78" t="s">
        <v>380</v>
      </c>
      <c r="S37" s="62" t="s">
        <v>321</v>
      </c>
      <c r="T37" s="62" t="s">
        <v>258</v>
      </c>
      <c r="U37" s="261" t="str">
        <f t="shared" si="1"/>
        <v>0.027</v>
      </c>
      <c r="V37" s="262"/>
      <c r="W37" s="263" t="str">
        <f t="shared" si="2"/>
        <v>0.009</v>
      </c>
      <c r="X37" s="262"/>
      <c r="Y37" s="263" t="str">
        <f t="shared" si="3"/>
        <v>0.018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>
        <v>5.0000000000000001E-3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316</v>
      </c>
      <c r="S38" s="62" t="s">
        <v>162</v>
      </c>
      <c r="T38" s="62" t="s">
        <v>317</v>
      </c>
      <c r="U38" s="261" t="str">
        <f t="shared" si="1"/>
        <v>0.005</v>
      </c>
      <c r="V38" s="262"/>
      <c r="W38" s="263" t="str">
        <f t="shared" si="2"/>
        <v>&lt;0.002</v>
      </c>
      <c r="X38" s="262"/>
      <c r="Y38" s="263" t="str">
        <f t="shared" si="3"/>
        <v>0.002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379</v>
      </c>
      <c r="S39" s="62" t="s">
        <v>318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>
        <v>0.02</v>
      </c>
      <c r="I43" s="188" t="s">
        <v>171</v>
      </c>
      <c r="J43" s="188">
        <v>0.02</v>
      </c>
      <c r="K43" s="188">
        <v>0.02</v>
      </c>
      <c r="L43" s="187">
        <v>0.02</v>
      </c>
      <c r="M43" s="187">
        <v>0.01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230</v>
      </c>
      <c r="S43" s="62" t="s">
        <v>171</v>
      </c>
      <c r="T43" s="62" t="s">
        <v>171</v>
      </c>
      <c r="U43" s="261" t="str">
        <f t="shared" si="1"/>
        <v>0.02</v>
      </c>
      <c r="V43" s="262"/>
      <c r="W43" s="263" t="str">
        <f t="shared" si="2"/>
        <v>&lt;0.01</v>
      </c>
      <c r="X43" s="262"/>
      <c r="Y43" s="263" t="str">
        <f t="shared" si="3"/>
        <v>&lt;0.01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576</v>
      </c>
      <c r="S46" s="62" t="s">
        <v>576</v>
      </c>
      <c r="T46" s="62" t="s">
        <v>576</v>
      </c>
      <c r="U46" s="261" t="str">
        <f t="shared" si="1"/>
        <v>9.9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12.1</v>
      </c>
      <c r="G48" s="175">
        <v>15.3</v>
      </c>
      <c r="H48" s="176">
        <v>19.3</v>
      </c>
      <c r="I48" s="176">
        <v>12.8</v>
      </c>
      <c r="J48" s="176">
        <v>14.3</v>
      </c>
      <c r="K48" s="176">
        <v>14.5</v>
      </c>
      <c r="L48" s="177">
        <v>14.6</v>
      </c>
      <c r="M48" s="177">
        <v>17</v>
      </c>
      <c r="N48" s="177">
        <v>14.1</v>
      </c>
      <c r="O48" s="177">
        <v>19.7</v>
      </c>
      <c r="P48" s="177">
        <v>20.9</v>
      </c>
      <c r="Q48" s="178">
        <v>22.1</v>
      </c>
      <c r="R48" s="78" t="s">
        <v>540</v>
      </c>
      <c r="S48" s="62" t="s">
        <v>293</v>
      </c>
      <c r="T48" s="62" t="s">
        <v>411</v>
      </c>
      <c r="U48" s="261" t="str">
        <f t="shared" si="1"/>
        <v>22.1</v>
      </c>
      <c r="V48" s="262"/>
      <c r="W48" s="263" t="str">
        <f t="shared" si="2"/>
        <v>12.1</v>
      </c>
      <c r="X48" s="262"/>
      <c r="Y48" s="263" t="str">
        <f t="shared" si="3"/>
        <v>16.4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96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588</v>
      </c>
      <c r="S50" s="62" t="s">
        <v>588</v>
      </c>
      <c r="T50" s="62" t="s">
        <v>588</v>
      </c>
      <c r="U50" s="261" t="str">
        <f t="shared" si="1"/>
        <v>96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9.9999999999999995E-7</v>
      </c>
      <c r="H52" s="212">
        <v>3.0000000000000001E-6</v>
      </c>
      <c r="I52" s="212">
        <v>1.9999999999999999E-6</v>
      </c>
      <c r="J52" s="212">
        <v>1.9999999999999999E-6</v>
      </c>
      <c r="K52" s="212">
        <v>1.9999999999999999E-6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>
        <v>0.4</v>
      </c>
      <c r="H56" s="176">
        <v>0.9</v>
      </c>
      <c r="I56" s="176">
        <v>0.5</v>
      </c>
      <c r="J56" s="176">
        <v>0.6</v>
      </c>
      <c r="K56" s="176">
        <v>0.8</v>
      </c>
      <c r="L56" s="177">
        <v>0.7</v>
      </c>
      <c r="M56" s="177">
        <v>0.4</v>
      </c>
      <c r="N56" s="177">
        <v>0.6</v>
      </c>
      <c r="O56" s="177">
        <v>0.5</v>
      </c>
      <c r="P56" s="177">
        <v>0.5</v>
      </c>
      <c r="Q56" s="178">
        <v>0.6</v>
      </c>
      <c r="R56" s="78" t="s">
        <v>330</v>
      </c>
      <c r="S56" s="62" t="s">
        <v>280</v>
      </c>
      <c r="T56" s="62" t="s">
        <v>281</v>
      </c>
      <c r="U56" s="261" t="str">
        <f t="shared" si="1"/>
        <v>0.9</v>
      </c>
      <c r="V56" s="262"/>
      <c r="W56" s="263" t="str">
        <f t="shared" si="2"/>
        <v>&lt;0.3</v>
      </c>
      <c r="X56" s="262"/>
      <c r="Y56" s="263" t="str">
        <f t="shared" si="3"/>
        <v>0.5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7.4</v>
      </c>
      <c r="G57" s="175">
        <v>7.5</v>
      </c>
      <c r="H57" s="176">
        <v>7.7</v>
      </c>
      <c r="I57" s="176">
        <v>7.6</v>
      </c>
      <c r="J57" s="176">
        <v>7.7</v>
      </c>
      <c r="K57" s="176">
        <v>7.7</v>
      </c>
      <c r="L57" s="177">
        <v>7.7</v>
      </c>
      <c r="M57" s="177">
        <v>7.6</v>
      </c>
      <c r="N57" s="177">
        <v>7.4</v>
      </c>
      <c r="O57" s="177">
        <v>7.5</v>
      </c>
      <c r="P57" s="177">
        <v>7.2</v>
      </c>
      <c r="Q57" s="178">
        <v>7.4</v>
      </c>
      <c r="R57" s="78" t="s">
        <v>463</v>
      </c>
      <c r="S57" s="62" t="s">
        <v>202</v>
      </c>
      <c r="T57" s="62" t="s">
        <v>334</v>
      </c>
      <c r="U57" s="261" t="str">
        <f t="shared" si="1"/>
        <v>7.7</v>
      </c>
      <c r="V57" s="262"/>
      <c r="W57" s="263" t="str">
        <f t="shared" si="2"/>
        <v>7.2</v>
      </c>
      <c r="X57" s="262"/>
      <c r="Y57" s="263" t="str">
        <f t="shared" si="3"/>
        <v>7.5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45420</v>
      </c>
      <c r="H64" s="12">
        <v>45462</v>
      </c>
      <c r="I64" s="12">
        <v>45490</v>
      </c>
      <c r="J64" s="12">
        <v>45525</v>
      </c>
      <c r="K64" s="12">
        <v>45539</v>
      </c>
      <c r="L64" s="137">
        <v>45574</v>
      </c>
      <c r="M64" s="137">
        <v>45602</v>
      </c>
      <c r="N64" s="137">
        <v>45637</v>
      </c>
      <c r="O64" s="137">
        <v>45665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0.3</v>
      </c>
      <c r="H80" s="177">
        <v>0.4</v>
      </c>
      <c r="I80" s="177">
        <v>0.4</v>
      </c>
      <c r="J80" s="177">
        <v>0.4</v>
      </c>
      <c r="K80" s="177">
        <v>0.4</v>
      </c>
      <c r="L80" s="177">
        <v>0.4</v>
      </c>
      <c r="M80" s="177">
        <v>0.4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314</v>
      </c>
      <c r="S80" s="67" t="s">
        <v>331</v>
      </c>
      <c r="T80" s="67" t="s">
        <v>314</v>
      </c>
      <c r="U80" s="261" t="str">
        <f t="shared" si="4"/>
        <v>0.4</v>
      </c>
      <c r="V80" s="262"/>
      <c r="W80" s="263" t="str">
        <f t="shared" si="5"/>
        <v>0.3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96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588</v>
      </c>
      <c r="S88" s="67" t="s">
        <v>588</v>
      </c>
      <c r="T88" s="67" t="s">
        <v>588</v>
      </c>
      <c r="U88" s="261" t="str">
        <f>U50</f>
        <v>96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7.4</v>
      </c>
      <c r="G90" s="175">
        <v>7.5</v>
      </c>
      <c r="H90" s="176">
        <v>7.7</v>
      </c>
      <c r="I90" s="176">
        <v>7.6</v>
      </c>
      <c r="J90" s="176">
        <v>7.7</v>
      </c>
      <c r="K90" s="176">
        <v>7.7</v>
      </c>
      <c r="L90" s="177">
        <v>7.7</v>
      </c>
      <c r="M90" s="177">
        <v>7.6</v>
      </c>
      <c r="N90" s="177">
        <v>7.4</v>
      </c>
      <c r="O90" s="177">
        <v>7.5</v>
      </c>
      <c r="P90" s="177">
        <v>7.2</v>
      </c>
      <c r="Q90" s="215">
        <v>7.4</v>
      </c>
      <c r="R90" s="78" t="s">
        <v>463</v>
      </c>
      <c r="S90" s="67" t="s">
        <v>202</v>
      </c>
      <c r="T90" s="67" t="s">
        <v>334</v>
      </c>
      <c r="U90" s="261" t="str">
        <f>U57</f>
        <v>7.7</v>
      </c>
      <c r="V90" s="262"/>
      <c r="W90" s="263" t="str">
        <f>W57</f>
        <v>7.2</v>
      </c>
      <c r="X90" s="262"/>
      <c r="Y90" s="263" t="str">
        <f>Y57</f>
        <v>7.5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477</v>
      </c>
      <c r="S91" s="67" t="s">
        <v>477</v>
      </c>
      <c r="T91" s="67" t="s">
        <v>477</v>
      </c>
      <c r="U91" s="261" t="str">
        <f t="shared" si="4"/>
        <v>-1.8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>
        <v>0.02</v>
      </c>
      <c r="I94" s="229" t="s">
        <v>171</v>
      </c>
      <c r="J94" s="229">
        <v>0.02</v>
      </c>
      <c r="K94" s="229">
        <v>0.02</v>
      </c>
      <c r="L94" s="230">
        <v>0.02</v>
      </c>
      <c r="M94" s="230">
        <v>0.01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230</v>
      </c>
      <c r="S94" s="120" t="s">
        <v>171</v>
      </c>
      <c r="T94" s="120" t="s">
        <v>171</v>
      </c>
      <c r="U94" s="279" t="str">
        <f t="shared" si="4"/>
        <v>0.02</v>
      </c>
      <c r="V94" s="280"/>
      <c r="W94" s="263" t="str">
        <f t="shared" si="8"/>
        <v>&lt;0.01</v>
      </c>
      <c r="X94" s="262"/>
      <c r="Y94" s="263" t="str">
        <f t="shared" si="9"/>
        <v>&lt;0.01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2.1000000000000001E-2</v>
      </c>
      <c r="G100" s="191">
        <v>0.03</v>
      </c>
      <c r="H100" s="193">
        <v>5.5E-2</v>
      </c>
      <c r="I100" s="193">
        <v>4.8000000000000001E-2</v>
      </c>
      <c r="J100" s="193">
        <v>6.6000000000000003E-2</v>
      </c>
      <c r="K100" s="193">
        <v>0.06</v>
      </c>
      <c r="L100" s="192">
        <v>5.7000000000000002E-2</v>
      </c>
      <c r="M100" s="192">
        <v>4.2000000000000003E-2</v>
      </c>
      <c r="N100" s="192">
        <v>5.0999999999999997E-2</v>
      </c>
      <c r="O100" s="192">
        <v>4.3999999999999997E-2</v>
      </c>
      <c r="P100" s="192">
        <v>3.7999999999999999E-2</v>
      </c>
      <c r="Q100" s="219">
        <v>4.4999999999999998E-2</v>
      </c>
      <c r="R100" s="78" t="s">
        <v>589</v>
      </c>
      <c r="S100" s="67" t="s">
        <v>353</v>
      </c>
      <c r="T100" s="67" t="s">
        <v>590</v>
      </c>
      <c r="U100" s="261" t="str">
        <f t="shared" si="4"/>
        <v>0.066</v>
      </c>
      <c r="V100" s="262"/>
      <c r="W100" s="263" t="str">
        <f t="shared" si="8"/>
        <v>0.021</v>
      </c>
      <c r="X100" s="262"/>
      <c r="Y100" s="263" t="str">
        <f t="shared" si="9"/>
        <v>0.046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18.100000000000001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591</v>
      </c>
      <c r="S105" s="67" t="s">
        <v>591</v>
      </c>
      <c r="T105" s="67" t="s">
        <v>591</v>
      </c>
      <c r="U105" s="261" t="str">
        <f t="shared" si="4"/>
        <v>18.1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7.9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207</v>
      </c>
      <c r="S106" s="67" t="s">
        <v>207</v>
      </c>
      <c r="T106" s="67" t="s">
        <v>207</v>
      </c>
      <c r="U106" s="261" t="str">
        <f t="shared" si="4"/>
        <v>7.9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13.5</v>
      </c>
      <c r="H107" s="176">
        <v>14.5</v>
      </c>
      <c r="I107" s="176">
        <v>15</v>
      </c>
      <c r="J107" s="176">
        <v>15.5</v>
      </c>
      <c r="K107" s="176">
        <v>17.5</v>
      </c>
      <c r="L107" s="177">
        <v>19.5</v>
      </c>
      <c r="M107" s="177">
        <v>16.5</v>
      </c>
      <c r="N107" s="177">
        <v>16.5</v>
      </c>
      <c r="O107" s="177">
        <v>19</v>
      </c>
      <c r="P107" s="177">
        <v>15.5</v>
      </c>
      <c r="Q107" s="215">
        <v>12</v>
      </c>
      <c r="R107" s="78" t="s">
        <v>184</v>
      </c>
      <c r="S107" s="67" t="s">
        <v>583</v>
      </c>
      <c r="T107" s="67" t="s">
        <v>592</v>
      </c>
      <c r="U107" s="261" t="str">
        <f t="shared" si="4"/>
        <v>19.5</v>
      </c>
      <c r="V107" s="262"/>
      <c r="W107" s="263" t="str">
        <f t="shared" si="5"/>
        <v>12.0</v>
      </c>
      <c r="X107" s="262"/>
      <c r="Y107" s="263" t="str">
        <f t="shared" si="6"/>
        <v>15.7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104</v>
      </c>
      <c r="G110" s="164">
        <v>120</v>
      </c>
      <c r="H110" s="165">
        <v>142</v>
      </c>
      <c r="I110" s="165">
        <v>113</v>
      </c>
      <c r="J110" s="165">
        <v>123</v>
      </c>
      <c r="K110" s="165">
        <v>128</v>
      </c>
      <c r="L110" s="166">
        <v>133</v>
      </c>
      <c r="M110" s="166">
        <v>139</v>
      </c>
      <c r="N110" s="166">
        <v>127</v>
      </c>
      <c r="O110" s="166">
        <v>151</v>
      </c>
      <c r="P110" s="166">
        <v>155</v>
      </c>
      <c r="Q110" s="172">
        <v>145</v>
      </c>
      <c r="R110" s="78" t="s">
        <v>371</v>
      </c>
      <c r="S110" s="67" t="s">
        <v>593</v>
      </c>
      <c r="T110" s="67" t="s">
        <v>585</v>
      </c>
      <c r="U110" s="261" t="str">
        <f t="shared" si="4"/>
        <v>155</v>
      </c>
      <c r="V110" s="262"/>
      <c r="W110" s="263" t="str">
        <f t="shared" si="5"/>
        <v>104</v>
      </c>
      <c r="X110" s="262"/>
      <c r="Y110" s="263" t="str">
        <f t="shared" si="6"/>
        <v>132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594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0.39027777777777778</v>
      </c>
      <c r="G4" s="53">
        <v>0.41041666666666665</v>
      </c>
      <c r="H4" s="34">
        <v>0.40625</v>
      </c>
      <c r="I4" s="34">
        <v>0.38750000000000001</v>
      </c>
      <c r="J4" s="34">
        <v>0.40416666666666662</v>
      </c>
      <c r="K4" s="34">
        <v>0.40972222222222227</v>
      </c>
      <c r="L4" s="139">
        <v>0.3923611111111111</v>
      </c>
      <c r="M4" s="139">
        <v>0.41180555555555554</v>
      </c>
      <c r="N4" s="139">
        <v>0.40277777777777773</v>
      </c>
      <c r="O4" s="139">
        <v>0.39444444444444443</v>
      </c>
      <c r="P4" s="139">
        <v>0.42569444444444443</v>
      </c>
      <c r="Q4" s="140">
        <v>0.39583333333333331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18</v>
      </c>
      <c r="G7" s="246">
        <v>19.8</v>
      </c>
      <c r="H7" s="247">
        <v>24.8</v>
      </c>
      <c r="I7" s="247">
        <v>25</v>
      </c>
      <c r="J7" s="247">
        <v>28</v>
      </c>
      <c r="K7" s="247">
        <v>28</v>
      </c>
      <c r="L7" s="248">
        <v>17</v>
      </c>
      <c r="M7" s="248">
        <v>9.1999999999999993</v>
      </c>
      <c r="N7" s="248">
        <v>5.5</v>
      </c>
      <c r="O7" s="248">
        <v>2.5</v>
      </c>
      <c r="P7" s="248">
        <v>-1</v>
      </c>
      <c r="Q7" s="250">
        <v>10</v>
      </c>
      <c r="R7" s="78" t="s">
        <v>412</v>
      </c>
      <c r="S7" s="62" t="s">
        <v>394</v>
      </c>
      <c r="T7" s="62" t="s">
        <v>276</v>
      </c>
      <c r="U7" s="261" t="str">
        <f>R7</f>
        <v>28.0</v>
      </c>
      <c r="V7" s="262"/>
      <c r="W7" s="263" t="str">
        <f>IF(R7=S7,"-",S7)</f>
        <v>-1.0</v>
      </c>
      <c r="X7" s="262"/>
      <c r="Y7" s="263" t="str">
        <f>IF(R7=T7,"-",T7)</f>
        <v>15.6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12.4</v>
      </c>
      <c r="G8" s="252">
        <v>14.8</v>
      </c>
      <c r="H8" s="253">
        <v>17</v>
      </c>
      <c r="I8" s="253">
        <v>22</v>
      </c>
      <c r="J8" s="253">
        <v>24</v>
      </c>
      <c r="K8" s="253">
        <v>25</v>
      </c>
      <c r="L8" s="254">
        <v>21.5</v>
      </c>
      <c r="M8" s="254">
        <v>14</v>
      </c>
      <c r="N8" s="254">
        <v>12.5</v>
      </c>
      <c r="O8" s="254">
        <v>6.8</v>
      </c>
      <c r="P8" s="254">
        <v>5.5</v>
      </c>
      <c r="Q8" s="255">
        <v>6.2</v>
      </c>
      <c r="R8" s="79" t="s">
        <v>261</v>
      </c>
      <c r="S8" s="63" t="s">
        <v>595</v>
      </c>
      <c r="T8" s="63" t="s">
        <v>498</v>
      </c>
      <c r="U8" s="264" t="str">
        <f>R8</f>
        <v>25.0</v>
      </c>
      <c r="V8" s="265"/>
      <c r="W8" s="266" t="str">
        <f>IF(R8=S8,"-",S8)</f>
        <v>5.5</v>
      </c>
      <c r="X8" s="265"/>
      <c r="Y8" s="266" t="str">
        <f>IF(R8=T8,"-",T8)</f>
        <v>15.1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150</v>
      </c>
      <c r="G9" s="54" t="s">
        <v>149</v>
      </c>
      <c r="H9" s="45" t="s">
        <v>147</v>
      </c>
      <c r="I9" s="45" t="s">
        <v>151</v>
      </c>
      <c r="J9" s="45" t="s">
        <v>148</v>
      </c>
      <c r="K9" s="45" t="s">
        <v>145</v>
      </c>
      <c r="L9" s="143" t="s">
        <v>148</v>
      </c>
      <c r="M9" s="143" t="s">
        <v>145</v>
      </c>
      <c r="N9" s="143" t="s">
        <v>151</v>
      </c>
      <c r="O9" s="143" t="s">
        <v>147</v>
      </c>
      <c r="P9" s="143" t="s">
        <v>149</v>
      </c>
      <c r="Q9" s="144" t="s">
        <v>150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1.0999999999999999E-2</v>
      </c>
      <c r="J33" s="192" t="s">
        <v>128</v>
      </c>
      <c r="K33" s="192" t="s">
        <v>128</v>
      </c>
      <c r="L33" s="192">
        <v>1.2E-2</v>
      </c>
      <c r="M33" s="192" t="s">
        <v>128</v>
      </c>
      <c r="N33" s="192" t="s">
        <v>128</v>
      </c>
      <c r="O33" s="192">
        <v>4.0000000000000001E-3</v>
      </c>
      <c r="P33" s="192" t="s">
        <v>128</v>
      </c>
      <c r="Q33" s="194" t="s">
        <v>128</v>
      </c>
      <c r="R33" s="78" t="s">
        <v>354</v>
      </c>
      <c r="S33" s="62" t="s">
        <v>318</v>
      </c>
      <c r="T33" s="62" t="s">
        <v>352</v>
      </c>
      <c r="U33" s="261" t="str">
        <f t="shared" si="1"/>
        <v>0.012</v>
      </c>
      <c r="V33" s="262"/>
      <c r="W33" s="263" t="str">
        <f t="shared" si="2"/>
        <v>0.003</v>
      </c>
      <c r="X33" s="262"/>
      <c r="Y33" s="263" t="str">
        <f t="shared" si="3"/>
        <v>0.008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>
        <v>3.0000000000000001E-3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8.0000000000000002E-3</v>
      </c>
      <c r="M35" s="192" t="s">
        <v>128</v>
      </c>
      <c r="N35" s="192" t="s">
        <v>128</v>
      </c>
      <c r="O35" s="192">
        <v>5.0000000000000001E-3</v>
      </c>
      <c r="P35" s="192" t="s">
        <v>128</v>
      </c>
      <c r="Q35" s="194" t="s">
        <v>128</v>
      </c>
      <c r="R35" s="78" t="s">
        <v>352</v>
      </c>
      <c r="S35" s="62" t="s">
        <v>164</v>
      </c>
      <c r="T35" s="62" t="s">
        <v>322</v>
      </c>
      <c r="U35" s="261" t="str">
        <f t="shared" si="1"/>
        <v>0.008</v>
      </c>
      <c r="V35" s="262"/>
      <c r="W35" s="263" t="str">
        <f t="shared" si="2"/>
        <v>0.004</v>
      </c>
      <c r="X35" s="262"/>
      <c r="Y35" s="263" t="str">
        <f t="shared" si="3"/>
        <v>0.006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1.2E-2</v>
      </c>
      <c r="G37" s="207" t="s">
        <v>128</v>
      </c>
      <c r="H37" s="192" t="s">
        <v>128</v>
      </c>
      <c r="I37" s="192">
        <v>2.5999999999999999E-2</v>
      </c>
      <c r="J37" s="192" t="s">
        <v>128</v>
      </c>
      <c r="K37" s="192" t="s">
        <v>128</v>
      </c>
      <c r="L37" s="192">
        <v>3.1E-2</v>
      </c>
      <c r="M37" s="192" t="s">
        <v>128</v>
      </c>
      <c r="N37" s="192" t="s">
        <v>128</v>
      </c>
      <c r="O37" s="192">
        <v>1.4E-2</v>
      </c>
      <c r="P37" s="192" t="s">
        <v>128</v>
      </c>
      <c r="Q37" s="194" t="s">
        <v>128</v>
      </c>
      <c r="R37" s="78" t="s">
        <v>596</v>
      </c>
      <c r="S37" s="62" t="s">
        <v>354</v>
      </c>
      <c r="T37" s="62" t="s">
        <v>353</v>
      </c>
      <c r="U37" s="261" t="str">
        <f t="shared" si="1"/>
        <v>0.031</v>
      </c>
      <c r="V37" s="262"/>
      <c r="W37" s="263" t="str">
        <f t="shared" si="2"/>
        <v>0.012</v>
      </c>
      <c r="X37" s="262"/>
      <c r="Y37" s="263" t="str">
        <f t="shared" si="3"/>
        <v>0.021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>
        <v>2E-3</v>
      </c>
      <c r="G38" s="207" t="s">
        <v>128</v>
      </c>
      <c r="H38" s="192" t="s">
        <v>128</v>
      </c>
      <c r="I38" s="192">
        <v>5.0000000000000001E-3</v>
      </c>
      <c r="J38" s="192" t="s">
        <v>128</v>
      </c>
      <c r="K38" s="192" t="s">
        <v>128</v>
      </c>
      <c r="L38" s="192">
        <v>5.0000000000000001E-3</v>
      </c>
      <c r="M38" s="192" t="s">
        <v>128</v>
      </c>
      <c r="N38" s="192" t="s">
        <v>128</v>
      </c>
      <c r="O38" s="192">
        <v>3.0000000000000001E-3</v>
      </c>
      <c r="P38" s="192" t="s">
        <v>128</v>
      </c>
      <c r="Q38" s="194" t="s">
        <v>128</v>
      </c>
      <c r="R38" s="78" t="s">
        <v>316</v>
      </c>
      <c r="S38" s="62" t="s">
        <v>317</v>
      </c>
      <c r="T38" s="62" t="s">
        <v>164</v>
      </c>
      <c r="U38" s="261" t="str">
        <f t="shared" si="1"/>
        <v>0.005</v>
      </c>
      <c r="V38" s="262"/>
      <c r="W38" s="263" t="str">
        <f t="shared" si="2"/>
        <v>0.002</v>
      </c>
      <c r="X38" s="262"/>
      <c r="Y38" s="263" t="str">
        <f t="shared" si="3"/>
        <v>0.004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5.0000000000000001E-3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1.0999999999999999E-2</v>
      </c>
      <c r="M39" s="192" t="s">
        <v>128</v>
      </c>
      <c r="N39" s="192" t="s">
        <v>128</v>
      </c>
      <c r="O39" s="192">
        <v>5.0000000000000001E-3</v>
      </c>
      <c r="P39" s="192" t="s">
        <v>128</v>
      </c>
      <c r="Q39" s="194" t="s">
        <v>128</v>
      </c>
      <c r="R39" s="78" t="s">
        <v>381</v>
      </c>
      <c r="S39" s="62" t="s">
        <v>316</v>
      </c>
      <c r="T39" s="62" t="s">
        <v>352</v>
      </c>
      <c r="U39" s="261" t="str">
        <f t="shared" si="1"/>
        <v>0.011</v>
      </c>
      <c r="V39" s="262"/>
      <c r="W39" s="263" t="str">
        <f t="shared" si="2"/>
        <v>0.005</v>
      </c>
      <c r="X39" s="262"/>
      <c r="Y39" s="263" t="str">
        <f t="shared" si="3"/>
        <v>0.008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>
        <v>0.01</v>
      </c>
      <c r="I43" s="188" t="s">
        <v>171</v>
      </c>
      <c r="J43" s="188">
        <v>0.01</v>
      </c>
      <c r="K43" s="188">
        <v>0.03</v>
      </c>
      <c r="L43" s="187">
        <v>0.02</v>
      </c>
      <c r="M43" s="187">
        <v>0.01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268</v>
      </c>
      <c r="S43" s="62" t="s">
        <v>171</v>
      </c>
      <c r="T43" s="62" t="s">
        <v>171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&lt;0.01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>
        <v>0.01</v>
      </c>
      <c r="O44" s="187">
        <v>0.01</v>
      </c>
      <c r="P44" s="187">
        <v>0.02</v>
      </c>
      <c r="Q44" s="189">
        <v>0.02</v>
      </c>
      <c r="R44" s="78" t="s">
        <v>230</v>
      </c>
      <c r="S44" s="62" t="s">
        <v>171</v>
      </c>
      <c r="T44" s="62" t="s">
        <v>171</v>
      </c>
      <c r="U44" s="261" t="str">
        <f t="shared" si="1"/>
        <v>0.02</v>
      </c>
      <c r="V44" s="262"/>
      <c r="W44" s="263" t="str">
        <f t="shared" si="2"/>
        <v>&lt;0.01</v>
      </c>
      <c r="X44" s="262"/>
      <c r="Y44" s="263" t="str">
        <f t="shared" si="3"/>
        <v>&lt;0.01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576</v>
      </c>
      <c r="S46" s="62" t="s">
        <v>576</v>
      </c>
      <c r="T46" s="62" t="s">
        <v>576</v>
      </c>
      <c r="U46" s="261" t="str">
        <f t="shared" si="1"/>
        <v>9.9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11.9</v>
      </c>
      <c r="G48" s="175">
        <v>17.2</v>
      </c>
      <c r="H48" s="176">
        <v>18.8</v>
      </c>
      <c r="I48" s="176">
        <v>12.7</v>
      </c>
      <c r="J48" s="176">
        <v>12.7</v>
      </c>
      <c r="K48" s="176">
        <v>14.8</v>
      </c>
      <c r="L48" s="177">
        <v>14.4</v>
      </c>
      <c r="M48" s="177">
        <v>15.7</v>
      </c>
      <c r="N48" s="177">
        <v>14.4</v>
      </c>
      <c r="O48" s="177">
        <v>20.100000000000001</v>
      </c>
      <c r="P48" s="177">
        <v>26.3</v>
      </c>
      <c r="Q48" s="178">
        <v>21.1</v>
      </c>
      <c r="R48" s="78" t="s">
        <v>415</v>
      </c>
      <c r="S48" s="62" t="s">
        <v>178</v>
      </c>
      <c r="T48" s="62" t="s">
        <v>400</v>
      </c>
      <c r="U48" s="261" t="str">
        <f t="shared" si="1"/>
        <v>26.3</v>
      </c>
      <c r="V48" s="262"/>
      <c r="W48" s="263" t="str">
        <f t="shared" si="2"/>
        <v>11.9</v>
      </c>
      <c r="X48" s="262"/>
      <c r="Y48" s="263" t="str">
        <f t="shared" si="3"/>
        <v>16.7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62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454</v>
      </c>
      <c r="S50" s="62" t="s">
        <v>454</v>
      </c>
      <c r="T50" s="62" t="s">
        <v>454</v>
      </c>
      <c r="U50" s="261" t="str">
        <f t="shared" si="1"/>
        <v>62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3.0000000000000001E-6</v>
      </c>
      <c r="H52" s="212">
        <v>3.0000000000000001E-6</v>
      </c>
      <c r="I52" s="212">
        <v>1.9999999999999999E-6</v>
      </c>
      <c r="J52" s="212">
        <v>9.9999999999999995E-7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0.7</v>
      </c>
      <c r="H56" s="176">
        <v>0.8</v>
      </c>
      <c r="I56" s="176">
        <v>0.5</v>
      </c>
      <c r="J56" s="176">
        <v>0.5</v>
      </c>
      <c r="K56" s="176">
        <v>0.6</v>
      </c>
      <c r="L56" s="177">
        <v>0.6</v>
      </c>
      <c r="M56" s="177">
        <v>0.8</v>
      </c>
      <c r="N56" s="177">
        <v>0.8</v>
      </c>
      <c r="O56" s="177">
        <v>0.5</v>
      </c>
      <c r="P56" s="177">
        <v>0.6</v>
      </c>
      <c r="Q56" s="178">
        <v>0.6</v>
      </c>
      <c r="R56" s="78" t="s">
        <v>198</v>
      </c>
      <c r="S56" s="62" t="s">
        <v>331</v>
      </c>
      <c r="T56" s="62" t="s">
        <v>285</v>
      </c>
      <c r="U56" s="261" t="str">
        <f t="shared" si="1"/>
        <v>0.8</v>
      </c>
      <c r="V56" s="262"/>
      <c r="W56" s="263" t="str">
        <f t="shared" si="2"/>
        <v>0.3</v>
      </c>
      <c r="X56" s="262"/>
      <c r="Y56" s="263" t="str">
        <f t="shared" si="3"/>
        <v>0.6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7.4</v>
      </c>
      <c r="G57" s="175">
        <v>7.6</v>
      </c>
      <c r="H57" s="176">
        <v>7.5</v>
      </c>
      <c r="I57" s="176">
        <v>7.7</v>
      </c>
      <c r="J57" s="176">
        <v>7.8</v>
      </c>
      <c r="K57" s="176">
        <v>7.9</v>
      </c>
      <c r="L57" s="177">
        <v>7.8</v>
      </c>
      <c r="M57" s="177">
        <v>7.6</v>
      </c>
      <c r="N57" s="177">
        <v>7.5</v>
      </c>
      <c r="O57" s="177">
        <v>7.5</v>
      </c>
      <c r="P57" s="177">
        <v>7.4</v>
      </c>
      <c r="Q57" s="178">
        <v>7.4</v>
      </c>
      <c r="R57" s="78" t="s">
        <v>207</v>
      </c>
      <c r="S57" s="62" t="s">
        <v>200</v>
      </c>
      <c r="T57" s="62" t="s">
        <v>332</v>
      </c>
      <c r="U57" s="261" t="str">
        <f t="shared" si="1"/>
        <v>7.9</v>
      </c>
      <c r="V57" s="262"/>
      <c r="W57" s="263" t="str">
        <f t="shared" si="2"/>
        <v>7.4</v>
      </c>
      <c r="X57" s="262"/>
      <c r="Y57" s="263" t="str">
        <f t="shared" si="3"/>
        <v>7.6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4.0000000000000001E-3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164</v>
      </c>
      <c r="S78" s="67" t="s">
        <v>164</v>
      </c>
      <c r="T78" s="67" t="s">
        <v>164</v>
      </c>
      <c r="U78" s="261" t="str">
        <f t="shared" si="4"/>
        <v>0.004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0.2</v>
      </c>
      <c r="H80" s="177">
        <v>0.2</v>
      </c>
      <c r="I80" s="177">
        <v>0.4</v>
      </c>
      <c r="J80" s="177">
        <v>0.2</v>
      </c>
      <c r="K80" s="177">
        <v>0.2</v>
      </c>
      <c r="L80" s="177">
        <v>0.4</v>
      </c>
      <c r="M80" s="177">
        <v>0.2</v>
      </c>
      <c r="N80" s="177">
        <v>0.2</v>
      </c>
      <c r="O80" s="177">
        <v>0.2</v>
      </c>
      <c r="P80" s="177">
        <v>0.2</v>
      </c>
      <c r="Q80" s="215">
        <v>0.2</v>
      </c>
      <c r="R80" s="78" t="s">
        <v>314</v>
      </c>
      <c r="S80" s="67" t="s">
        <v>284</v>
      </c>
      <c r="T80" s="67" t="s">
        <v>284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0.2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62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454</v>
      </c>
      <c r="S88" s="67" t="s">
        <v>454</v>
      </c>
      <c r="T88" s="67" t="s">
        <v>454</v>
      </c>
      <c r="U88" s="261" t="str">
        <f>U50</f>
        <v>62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7.4</v>
      </c>
      <c r="G90" s="175">
        <v>7.6</v>
      </c>
      <c r="H90" s="176">
        <v>7.5</v>
      </c>
      <c r="I90" s="176">
        <v>7.7</v>
      </c>
      <c r="J90" s="176">
        <v>7.8</v>
      </c>
      <c r="K90" s="176">
        <v>7.9</v>
      </c>
      <c r="L90" s="177">
        <v>7.8</v>
      </c>
      <c r="M90" s="177">
        <v>7.6</v>
      </c>
      <c r="N90" s="177">
        <v>7.5</v>
      </c>
      <c r="O90" s="177">
        <v>7.5</v>
      </c>
      <c r="P90" s="177">
        <v>7.4</v>
      </c>
      <c r="Q90" s="215">
        <v>7.4</v>
      </c>
      <c r="R90" s="78" t="s">
        <v>207</v>
      </c>
      <c r="S90" s="67" t="s">
        <v>200</v>
      </c>
      <c r="T90" s="67" t="s">
        <v>332</v>
      </c>
      <c r="U90" s="261" t="str">
        <f>U57</f>
        <v>7.9</v>
      </c>
      <c r="V90" s="262"/>
      <c r="W90" s="263" t="str">
        <f>W57</f>
        <v>7.4</v>
      </c>
      <c r="X90" s="262"/>
      <c r="Y90" s="263" t="str">
        <f>Y57</f>
        <v>7.6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-1.7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336</v>
      </c>
      <c r="S91" s="67" t="s">
        <v>336</v>
      </c>
      <c r="T91" s="67" t="s">
        <v>336</v>
      </c>
      <c r="U91" s="261" t="str">
        <f t="shared" si="4"/>
        <v>-1.7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2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216</v>
      </c>
      <c r="S92" s="67" t="s">
        <v>312</v>
      </c>
      <c r="T92" s="67" t="s">
        <v>338</v>
      </c>
      <c r="U92" s="261" t="str">
        <f t="shared" si="4"/>
        <v>2</v>
      </c>
      <c r="V92" s="262"/>
      <c r="W92" s="263" t="str">
        <f t="shared" si="8"/>
        <v>0</v>
      </c>
      <c r="X92" s="262"/>
      <c r="Y92" s="263" t="str">
        <f t="shared" si="9"/>
        <v>1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>
        <v>0.01</v>
      </c>
      <c r="I94" s="229" t="s">
        <v>171</v>
      </c>
      <c r="J94" s="229">
        <v>0.01</v>
      </c>
      <c r="K94" s="229">
        <v>0.03</v>
      </c>
      <c r="L94" s="230">
        <v>0.02</v>
      </c>
      <c r="M94" s="230">
        <v>0.01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268</v>
      </c>
      <c r="S94" s="120" t="s">
        <v>171</v>
      </c>
      <c r="T94" s="120" t="s">
        <v>171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&lt;0.01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2.1999999999999999E-2</v>
      </c>
      <c r="G100" s="191">
        <v>4.4999999999999998E-2</v>
      </c>
      <c r="H100" s="193">
        <v>5.7000000000000002E-2</v>
      </c>
      <c r="I100" s="193">
        <v>0.05</v>
      </c>
      <c r="J100" s="193">
        <v>4.3999999999999997E-2</v>
      </c>
      <c r="K100" s="193">
        <v>4.2000000000000003E-2</v>
      </c>
      <c r="L100" s="192">
        <v>5.1999999999999998E-2</v>
      </c>
      <c r="M100" s="192">
        <v>7.2999999999999995E-2</v>
      </c>
      <c r="N100" s="192">
        <v>6.8000000000000005E-2</v>
      </c>
      <c r="O100" s="192">
        <v>4.7E-2</v>
      </c>
      <c r="P100" s="192">
        <v>4.2999999999999997E-2</v>
      </c>
      <c r="Q100" s="219">
        <v>4.3999999999999997E-2</v>
      </c>
      <c r="R100" s="78" t="s">
        <v>597</v>
      </c>
      <c r="S100" s="67" t="s">
        <v>465</v>
      </c>
      <c r="T100" s="67" t="s">
        <v>506</v>
      </c>
      <c r="U100" s="261" t="str">
        <f t="shared" si="4"/>
        <v>0.073</v>
      </c>
      <c r="V100" s="262"/>
      <c r="W100" s="263" t="str">
        <f t="shared" si="8"/>
        <v>0.022</v>
      </c>
      <c r="X100" s="262"/>
      <c r="Y100" s="263" t="str">
        <f t="shared" si="9"/>
        <v>0.049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18.100000000000001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591</v>
      </c>
      <c r="S105" s="67" t="s">
        <v>591</v>
      </c>
      <c r="T105" s="67" t="s">
        <v>591</v>
      </c>
      <c r="U105" s="261" t="str">
        <f t="shared" si="4"/>
        <v>18.1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7.6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332</v>
      </c>
      <c r="S106" s="67" t="s">
        <v>332</v>
      </c>
      <c r="T106" s="67" t="s">
        <v>332</v>
      </c>
      <c r="U106" s="261" t="str">
        <f t="shared" si="4"/>
        <v>7.6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13</v>
      </c>
      <c r="G107" s="175">
        <v>13.5</v>
      </c>
      <c r="H107" s="176">
        <v>18</v>
      </c>
      <c r="I107" s="176">
        <v>15.5</v>
      </c>
      <c r="J107" s="176">
        <v>16.5</v>
      </c>
      <c r="K107" s="176">
        <v>18</v>
      </c>
      <c r="L107" s="177">
        <v>19.5</v>
      </c>
      <c r="M107" s="177">
        <v>18</v>
      </c>
      <c r="N107" s="177">
        <v>12.5</v>
      </c>
      <c r="O107" s="177">
        <v>17.5</v>
      </c>
      <c r="P107" s="177">
        <v>16</v>
      </c>
      <c r="Q107" s="215">
        <v>12</v>
      </c>
      <c r="R107" s="78" t="s">
        <v>184</v>
      </c>
      <c r="S107" s="67" t="s">
        <v>583</v>
      </c>
      <c r="T107" s="67" t="s">
        <v>378</v>
      </c>
      <c r="U107" s="261" t="str">
        <f t="shared" si="4"/>
        <v>19.5</v>
      </c>
      <c r="V107" s="262"/>
      <c r="W107" s="263" t="str">
        <f t="shared" si="5"/>
        <v>12.0</v>
      </c>
      <c r="X107" s="262"/>
      <c r="Y107" s="263" t="str">
        <f t="shared" si="6"/>
        <v>15.8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101</v>
      </c>
      <c r="G110" s="164">
        <v>133</v>
      </c>
      <c r="H110" s="165">
        <v>140</v>
      </c>
      <c r="I110" s="165">
        <v>112</v>
      </c>
      <c r="J110" s="165">
        <v>117</v>
      </c>
      <c r="K110" s="165">
        <v>134</v>
      </c>
      <c r="L110" s="166">
        <v>133</v>
      </c>
      <c r="M110" s="166">
        <v>143</v>
      </c>
      <c r="N110" s="166">
        <v>113</v>
      </c>
      <c r="O110" s="166">
        <v>148</v>
      </c>
      <c r="P110" s="166">
        <v>177</v>
      </c>
      <c r="Q110" s="172">
        <v>140</v>
      </c>
      <c r="R110" s="78" t="s">
        <v>598</v>
      </c>
      <c r="S110" s="67" t="s">
        <v>599</v>
      </c>
      <c r="T110" s="67" t="s">
        <v>600</v>
      </c>
      <c r="U110" s="261" t="str">
        <f t="shared" si="4"/>
        <v>177</v>
      </c>
      <c r="V110" s="262"/>
      <c r="W110" s="263" t="str">
        <f t="shared" si="5"/>
        <v>101</v>
      </c>
      <c r="X110" s="262"/>
      <c r="Y110" s="263" t="str">
        <f t="shared" si="6"/>
        <v>133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601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45406</v>
      </c>
      <c r="G3" s="12">
        <v>45427</v>
      </c>
      <c r="H3" s="12">
        <v>45455</v>
      </c>
      <c r="I3" s="12">
        <v>45490</v>
      </c>
      <c r="J3" s="12">
        <v>45511</v>
      </c>
      <c r="K3" s="12">
        <v>45546</v>
      </c>
      <c r="L3" s="137">
        <v>45574</v>
      </c>
      <c r="M3" s="137">
        <v>45609</v>
      </c>
      <c r="N3" s="137">
        <v>45630</v>
      </c>
      <c r="O3" s="137">
        <v>45665</v>
      </c>
      <c r="P3" s="137">
        <v>45707</v>
      </c>
      <c r="Q3" s="138">
        <v>45728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0.38194444444444442</v>
      </c>
      <c r="G4" s="53">
        <v>0.3833333333333333</v>
      </c>
      <c r="H4" s="34">
        <v>0.3840277777777778</v>
      </c>
      <c r="I4" s="34">
        <v>0.38819444444444445</v>
      </c>
      <c r="J4" s="34">
        <v>0.38541666666666669</v>
      </c>
      <c r="K4" s="34">
        <v>0.38819444444444445</v>
      </c>
      <c r="L4" s="139">
        <v>0.38541666666666669</v>
      </c>
      <c r="M4" s="139">
        <v>0.43055555555555558</v>
      </c>
      <c r="N4" s="139">
        <v>0.38680555555555557</v>
      </c>
      <c r="O4" s="139">
        <v>0.3833333333333333</v>
      </c>
      <c r="P4" s="139">
        <v>0.39652777777777781</v>
      </c>
      <c r="Q4" s="140">
        <v>0.38541666666666669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135</v>
      </c>
      <c r="G5" s="55" t="s">
        <v>136</v>
      </c>
      <c r="H5" s="36" t="s">
        <v>136</v>
      </c>
      <c r="I5" s="36" t="s">
        <v>135</v>
      </c>
      <c r="J5" s="36" t="s">
        <v>135</v>
      </c>
      <c r="K5" s="36" t="s">
        <v>136</v>
      </c>
      <c r="L5" s="141" t="s">
        <v>135</v>
      </c>
      <c r="M5" s="141" t="s">
        <v>136</v>
      </c>
      <c r="N5" s="141" t="s">
        <v>137</v>
      </c>
      <c r="O5" s="141" t="s">
        <v>135</v>
      </c>
      <c r="P5" s="141" t="s">
        <v>138</v>
      </c>
      <c r="Q5" s="142" t="s">
        <v>135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136</v>
      </c>
      <c r="G6" s="55" t="s">
        <v>136</v>
      </c>
      <c r="H6" s="36" t="s">
        <v>135</v>
      </c>
      <c r="I6" s="36" t="s">
        <v>136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137</v>
      </c>
      <c r="O6" s="141" t="s">
        <v>137</v>
      </c>
      <c r="P6" s="141" t="s">
        <v>138</v>
      </c>
      <c r="Q6" s="142" t="s">
        <v>136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17.7</v>
      </c>
      <c r="G7" s="246">
        <v>20</v>
      </c>
      <c r="H7" s="247">
        <v>25</v>
      </c>
      <c r="I7" s="247">
        <v>27</v>
      </c>
      <c r="J7" s="247">
        <v>27.5</v>
      </c>
      <c r="K7" s="247">
        <v>29.3</v>
      </c>
      <c r="L7" s="248">
        <v>16.5</v>
      </c>
      <c r="M7" s="248">
        <v>14</v>
      </c>
      <c r="N7" s="248">
        <v>5</v>
      </c>
      <c r="O7" s="248">
        <v>5</v>
      </c>
      <c r="P7" s="248">
        <v>0</v>
      </c>
      <c r="Q7" s="250">
        <v>10.5</v>
      </c>
      <c r="R7" s="78" t="s">
        <v>602</v>
      </c>
      <c r="S7" s="62" t="s">
        <v>603</v>
      </c>
      <c r="T7" s="62" t="s">
        <v>301</v>
      </c>
      <c r="U7" s="261" t="str">
        <f>R7</f>
        <v>29.3</v>
      </c>
      <c r="V7" s="262"/>
      <c r="W7" s="263" t="str">
        <f>IF(R7=S7,"-",S7)</f>
        <v>0.0</v>
      </c>
      <c r="X7" s="262"/>
      <c r="Y7" s="263" t="str">
        <f>IF(R7=T7,"-",T7)</f>
        <v>16.5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>
        <v>15.5</v>
      </c>
      <c r="H8" s="253">
        <v>20</v>
      </c>
      <c r="I8" s="253">
        <v>22</v>
      </c>
      <c r="J8" s="253">
        <v>25</v>
      </c>
      <c r="K8" s="253">
        <v>25</v>
      </c>
      <c r="L8" s="254">
        <v>20</v>
      </c>
      <c r="M8" s="254">
        <v>13.5</v>
      </c>
      <c r="N8" s="254">
        <v>9.5</v>
      </c>
      <c r="O8" s="254">
        <v>5.5</v>
      </c>
      <c r="P8" s="254">
        <v>4.5</v>
      </c>
      <c r="Q8" s="255">
        <v>6</v>
      </c>
      <c r="R8" s="79" t="s">
        <v>261</v>
      </c>
      <c r="S8" s="63" t="s">
        <v>441</v>
      </c>
      <c r="T8" s="63" t="s">
        <v>250</v>
      </c>
      <c r="U8" s="264" t="str">
        <f>R8</f>
        <v>25.0</v>
      </c>
      <c r="V8" s="265"/>
      <c r="W8" s="266" t="str">
        <f>IF(R8=S8,"-",S8)</f>
        <v>4.5</v>
      </c>
      <c r="X8" s="265"/>
      <c r="Y8" s="266" t="str">
        <f>IF(R8=T8,"-",T8)</f>
        <v>14.9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150</v>
      </c>
      <c r="H9" s="45" t="s">
        <v>145</v>
      </c>
      <c r="I9" s="45" t="s">
        <v>149</v>
      </c>
      <c r="J9" s="45" t="s">
        <v>152</v>
      </c>
      <c r="K9" s="45" t="s">
        <v>147</v>
      </c>
      <c r="L9" s="143" t="s">
        <v>151</v>
      </c>
      <c r="M9" s="143" t="s">
        <v>148</v>
      </c>
      <c r="N9" s="143" t="s">
        <v>145</v>
      </c>
      <c r="O9" s="143" t="s">
        <v>153</v>
      </c>
      <c r="P9" s="143" t="s">
        <v>147</v>
      </c>
      <c r="Q9" s="144" t="s">
        <v>152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 t="s">
        <v>315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315</v>
      </c>
      <c r="S31" s="62" t="s">
        <v>315</v>
      </c>
      <c r="T31" s="62" t="s">
        <v>315</v>
      </c>
      <c r="U31" s="261" t="str">
        <f t="shared" si="1"/>
        <v>&lt;0.06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>
        <v>3.0000000000000001E-3</v>
      </c>
      <c r="G33" s="207" t="s">
        <v>128</v>
      </c>
      <c r="H33" s="192" t="s">
        <v>128</v>
      </c>
      <c r="I33" s="192">
        <v>0.01</v>
      </c>
      <c r="J33" s="192" t="s">
        <v>128</v>
      </c>
      <c r="K33" s="192" t="s">
        <v>128</v>
      </c>
      <c r="L33" s="192">
        <v>0.01</v>
      </c>
      <c r="M33" s="192" t="s">
        <v>128</v>
      </c>
      <c r="N33" s="192" t="s">
        <v>128</v>
      </c>
      <c r="O33" s="192">
        <v>2E-3</v>
      </c>
      <c r="P33" s="192" t="s">
        <v>128</v>
      </c>
      <c r="Q33" s="194" t="s">
        <v>128</v>
      </c>
      <c r="R33" s="78" t="s">
        <v>379</v>
      </c>
      <c r="S33" s="62" t="s">
        <v>317</v>
      </c>
      <c r="T33" s="62" t="s">
        <v>322</v>
      </c>
      <c r="U33" s="261" t="str">
        <f t="shared" si="1"/>
        <v>0.010</v>
      </c>
      <c r="V33" s="262"/>
      <c r="W33" s="263" t="str">
        <f t="shared" si="2"/>
        <v>0.002</v>
      </c>
      <c r="X33" s="262"/>
      <c r="Y33" s="263" t="str">
        <f t="shared" si="3"/>
        <v>0.006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>
        <v>3.0000000000000001E-3</v>
      </c>
      <c r="G34" s="207" t="s">
        <v>128</v>
      </c>
      <c r="H34" s="192" t="s">
        <v>128</v>
      </c>
      <c r="I34" s="192">
        <v>2E-3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>
        <v>2E-3</v>
      </c>
      <c r="P34" s="192" t="s">
        <v>128</v>
      </c>
      <c r="Q34" s="194" t="s">
        <v>128</v>
      </c>
      <c r="R34" s="78" t="s">
        <v>318</v>
      </c>
      <c r="S34" s="62" t="s">
        <v>162</v>
      </c>
      <c r="T34" s="62" t="s">
        <v>162</v>
      </c>
      <c r="U34" s="261" t="str">
        <f t="shared" si="1"/>
        <v>0.003</v>
      </c>
      <c r="V34" s="262"/>
      <c r="W34" s="263" t="str">
        <f t="shared" si="2"/>
        <v>&lt;0.002</v>
      </c>
      <c r="X34" s="262"/>
      <c r="Y34" s="263" t="str">
        <f t="shared" si="3"/>
        <v>&lt;0.002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4.0000000000000001E-3</v>
      </c>
      <c r="G35" s="207" t="s">
        <v>128</v>
      </c>
      <c r="H35" s="192" t="s">
        <v>128</v>
      </c>
      <c r="I35" s="192">
        <v>5.0000000000000001E-3</v>
      </c>
      <c r="J35" s="192" t="s">
        <v>128</v>
      </c>
      <c r="K35" s="192" t="s">
        <v>128</v>
      </c>
      <c r="L35" s="192">
        <v>7.0000000000000001E-3</v>
      </c>
      <c r="M35" s="192" t="s">
        <v>128</v>
      </c>
      <c r="N35" s="192" t="s">
        <v>128</v>
      </c>
      <c r="O35" s="192">
        <v>4.0000000000000001E-3</v>
      </c>
      <c r="P35" s="192" t="s">
        <v>128</v>
      </c>
      <c r="Q35" s="194" t="s">
        <v>128</v>
      </c>
      <c r="R35" s="78" t="s">
        <v>257</v>
      </c>
      <c r="S35" s="62" t="s">
        <v>164</v>
      </c>
      <c r="T35" s="62" t="s">
        <v>316</v>
      </c>
      <c r="U35" s="261" t="str">
        <f t="shared" si="1"/>
        <v>0.007</v>
      </c>
      <c r="V35" s="262"/>
      <c r="W35" s="263" t="str">
        <f t="shared" si="2"/>
        <v>0.004</v>
      </c>
      <c r="X35" s="262"/>
      <c r="Y35" s="263" t="str">
        <f t="shared" si="3"/>
        <v>0.005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1.0999999999999999E-2</v>
      </c>
      <c r="G37" s="207" t="s">
        <v>128</v>
      </c>
      <c r="H37" s="192" t="s">
        <v>128</v>
      </c>
      <c r="I37" s="192">
        <v>2.4E-2</v>
      </c>
      <c r="J37" s="192" t="s">
        <v>128</v>
      </c>
      <c r="K37" s="192" t="s">
        <v>128</v>
      </c>
      <c r="L37" s="192">
        <v>2.7E-2</v>
      </c>
      <c r="M37" s="192" t="s">
        <v>128</v>
      </c>
      <c r="N37" s="192" t="s">
        <v>128</v>
      </c>
      <c r="O37" s="192">
        <v>8.9999999999999993E-3</v>
      </c>
      <c r="P37" s="192" t="s">
        <v>128</v>
      </c>
      <c r="Q37" s="194" t="s">
        <v>128</v>
      </c>
      <c r="R37" s="78" t="s">
        <v>380</v>
      </c>
      <c r="S37" s="62" t="s">
        <v>321</v>
      </c>
      <c r="T37" s="62" t="s">
        <v>258</v>
      </c>
      <c r="U37" s="261" t="str">
        <f t="shared" si="1"/>
        <v>0.027</v>
      </c>
      <c r="V37" s="262"/>
      <c r="W37" s="263" t="str">
        <f t="shared" si="2"/>
        <v>0.009</v>
      </c>
      <c r="X37" s="262"/>
      <c r="Y37" s="263" t="str">
        <f t="shared" si="3"/>
        <v>0.018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>
        <v>2E-3</v>
      </c>
      <c r="G38" s="207" t="s">
        <v>128</v>
      </c>
      <c r="H38" s="192" t="s">
        <v>128</v>
      </c>
      <c r="I38" s="192">
        <v>5.0000000000000001E-3</v>
      </c>
      <c r="J38" s="192" t="s">
        <v>128</v>
      </c>
      <c r="K38" s="192" t="s">
        <v>128</v>
      </c>
      <c r="L38" s="192">
        <v>4.0000000000000001E-3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316</v>
      </c>
      <c r="S38" s="62" t="s">
        <v>162</v>
      </c>
      <c r="T38" s="62" t="s">
        <v>318</v>
      </c>
      <c r="U38" s="261" t="str">
        <f t="shared" si="1"/>
        <v>0.005</v>
      </c>
      <c r="V38" s="262"/>
      <c r="W38" s="263" t="str">
        <f t="shared" si="2"/>
        <v>&lt;0.002</v>
      </c>
      <c r="X38" s="262"/>
      <c r="Y38" s="263" t="str">
        <f t="shared" si="3"/>
        <v>0.003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4.0000000000000001E-3</v>
      </c>
      <c r="G39" s="207" t="s">
        <v>128</v>
      </c>
      <c r="H39" s="192" t="s">
        <v>128</v>
      </c>
      <c r="I39" s="192">
        <v>8.9999999999999993E-3</v>
      </c>
      <c r="J39" s="192" t="s">
        <v>128</v>
      </c>
      <c r="K39" s="192" t="s">
        <v>128</v>
      </c>
      <c r="L39" s="192">
        <v>0.01</v>
      </c>
      <c r="M39" s="192" t="s">
        <v>128</v>
      </c>
      <c r="N39" s="192" t="s">
        <v>128</v>
      </c>
      <c r="O39" s="192">
        <v>3.0000000000000001E-3</v>
      </c>
      <c r="P39" s="192" t="s">
        <v>128</v>
      </c>
      <c r="Q39" s="194" t="s">
        <v>128</v>
      </c>
      <c r="R39" s="78" t="s">
        <v>379</v>
      </c>
      <c r="S39" s="62" t="s">
        <v>318</v>
      </c>
      <c r="T39" s="62" t="s">
        <v>322</v>
      </c>
      <c r="U39" s="261" t="str">
        <f t="shared" si="1"/>
        <v>0.010</v>
      </c>
      <c r="V39" s="262"/>
      <c r="W39" s="263" t="str">
        <f t="shared" si="2"/>
        <v>0.003</v>
      </c>
      <c r="X39" s="262"/>
      <c r="Y39" s="263" t="str">
        <f t="shared" si="3"/>
        <v>0.006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>
        <v>0.01</v>
      </c>
      <c r="I43" s="188" t="s">
        <v>171</v>
      </c>
      <c r="J43" s="188">
        <v>0.02</v>
      </c>
      <c r="K43" s="188">
        <v>0.03</v>
      </c>
      <c r="L43" s="187">
        <v>0.02</v>
      </c>
      <c r="M43" s="187">
        <v>0.01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268</v>
      </c>
      <c r="S43" s="62" t="s">
        <v>171</v>
      </c>
      <c r="T43" s="62" t="s">
        <v>171</v>
      </c>
      <c r="U43" s="261" t="str">
        <f t="shared" si="1"/>
        <v>0.03</v>
      </c>
      <c r="V43" s="262"/>
      <c r="W43" s="263" t="str">
        <f t="shared" si="2"/>
        <v>&lt;0.01</v>
      </c>
      <c r="X43" s="262"/>
      <c r="Y43" s="263" t="str">
        <f t="shared" si="3"/>
        <v>&lt;0.01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9.9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576</v>
      </c>
      <c r="S46" s="62" t="s">
        <v>576</v>
      </c>
      <c r="T46" s="62" t="s">
        <v>576</v>
      </c>
      <c r="U46" s="261" t="str">
        <f t="shared" si="1"/>
        <v>9.9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11.9</v>
      </c>
      <c r="G48" s="175">
        <v>18.5</v>
      </c>
      <c r="H48" s="176">
        <v>18.7</v>
      </c>
      <c r="I48" s="176">
        <v>12.7</v>
      </c>
      <c r="J48" s="176">
        <v>13</v>
      </c>
      <c r="K48" s="176">
        <v>14.9</v>
      </c>
      <c r="L48" s="177">
        <v>14.6</v>
      </c>
      <c r="M48" s="177">
        <v>15.7</v>
      </c>
      <c r="N48" s="177">
        <v>14.7</v>
      </c>
      <c r="O48" s="177">
        <v>19.600000000000001</v>
      </c>
      <c r="P48" s="177">
        <v>25.3</v>
      </c>
      <c r="Q48" s="178">
        <v>19.600000000000001</v>
      </c>
      <c r="R48" s="78" t="s">
        <v>309</v>
      </c>
      <c r="S48" s="62" t="s">
        <v>178</v>
      </c>
      <c r="T48" s="62" t="s">
        <v>359</v>
      </c>
      <c r="U48" s="261" t="str">
        <f t="shared" si="1"/>
        <v>25.3</v>
      </c>
      <c r="V48" s="262"/>
      <c r="W48" s="263" t="str">
        <f t="shared" si="2"/>
        <v>11.9</v>
      </c>
      <c r="X48" s="262"/>
      <c r="Y48" s="263" t="str">
        <f t="shared" si="3"/>
        <v>16.6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70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604</v>
      </c>
      <c r="S50" s="62" t="s">
        <v>604</v>
      </c>
      <c r="T50" s="62" t="s">
        <v>604</v>
      </c>
      <c r="U50" s="261" t="str">
        <f t="shared" si="1"/>
        <v>70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>
        <v>3.0000000000000001E-6</v>
      </c>
      <c r="H52" s="212">
        <v>3.0000000000000001E-6</v>
      </c>
      <c r="I52" s="212">
        <v>1.9999999999999999E-6</v>
      </c>
      <c r="J52" s="212">
        <v>1.9999999999999999E-6</v>
      </c>
      <c r="K52" s="212">
        <v>9.9999999999999995E-7</v>
      </c>
      <c r="L52" s="213" t="s">
        <v>194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361</v>
      </c>
      <c r="S52" s="62" t="s">
        <v>194</v>
      </c>
      <c r="T52" s="62" t="s">
        <v>195</v>
      </c>
      <c r="U52" s="261" t="str">
        <f t="shared" si="1"/>
        <v>0.000003</v>
      </c>
      <c r="V52" s="262"/>
      <c r="W52" s="263" t="str">
        <f t="shared" si="2"/>
        <v>&lt;0.000001</v>
      </c>
      <c r="X52" s="262"/>
      <c r="Y52" s="263" t="str">
        <f t="shared" si="3"/>
        <v>0.000002</v>
      </c>
      <c r="Z52" s="262"/>
      <c r="AA52" s="73">
        <f t="shared" si="0"/>
        <v>6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194</v>
      </c>
      <c r="H53" s="212" t="s">
        <v>194</v>
      </c>
      <c r="I53" s="212" t="s">
        <v>194</v>
      </c>
      <c r="J53" s="212" t="s">
        <v>194</v>
      </c>
      <c r="K53" s="212" t="s">
        <v>194</v>
      </c>
      <c r="L53" s="213" t="s">
        <v>194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6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>
        <v>0.3</v>
      </c>
      <c r="G56" s="175">
        <v>0.6</v>
      </c>
      <c r="H56" s="176">
        <v>0.8</v>
      </c>
      <c r="I56" s="176">
        <v>0.5</v>
      </c>
      <c r="J56" s="176">
        <v>0.5</v>
      </c>
      <c r="K56" s="176">
        <v>0.6</v>
      </c>
      <c r="L56" s="177">
        <v>0.6</v>
      </c>
      <c r="M56" s="177">
        <v>0.7</v>
      </c>
      <c r="N56" s="177">
        <v>0.7</v>
      </c>
      <c r="O56" s="177">
        <v>0.5</v>
      </c>
      <c r="P56" s="177">
        <v>0.6</v>
      </c>
      <c r="Q56" s="178">
        <v>0.5</v>
      </c>
      <c r="R56" s="78" t="s">
        <v>198</v>
      </c>
      <c r="S56" s="62" t="s">
        <v>331</v>
      </c>
      <c r="T56" s="62" t="s">
        <v>285</v>
      </c>
      <c r="U56" s="261" t="str">
        <f t="shared" si="1"/>
        <v>0.8</v>
      </c>
      <c r="V56" s="262"/>
      <c r="W56" s="263" t="str">
        <f t="shared" si="2"/>
        <v>0.3</v>
      </c>
      <c r="X56" s="262"/>
      <c r="Y56" s="263" t="str">
        <f t="shared" si="3"/>
        <v>0.6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7.4</v>
      </c>
      <c r="G57" s="175">
        <v>7.5</v>
      </c>
      <c r="H57" s="176">
        <v>7.6</v>
      </c>
      <c r="I57" s="176">
        <v>7.7</v>
      </c>
      <c r="J57" s="176">
        <v>7.8</v>
      </c>
      <c r="K57" s="176">
        <v>7.8</v>
      </c>
      <c r="L57" s="177">
        <v>7.7</v>
      </c>
      <c r="M57" s="177">
        <v>7.6</v>
      </c>
      <c r="N57" s="177">
        <v>7.5</v>
      </c>
      <c r="O57" s="177">
        <v>7.5</v>
      </c>
      <c r="P57" s="177">
        <v>7.4</v>
      </c>
      <c r="Q57" s="178">
        <v>7.5</v>
      </c>
      <c r="R57" s="78" t="s">
        <v>387</v>
      </c>
      <c r="S57" s="62" t="s">
        <v>200</v>
      </c>
      <c r="T57" s="62" t="s">
        <v>332</v>
      </c>
      <c r="U57" s="261" t="str">
        <f t="shared" si="1"/>
        <v>7.8</v>
      </c>
      <c r="V57" s="262"/>
      <c r="W57" s="263" t="str">
        <f t="shared" si="2"/>
        <v>7.4</v>
      </c>
      <c r="X57" s="262"/>
      <c r="Y57" s="263" t="str">
        <f t="shared" si="3"/>
        <v>7.6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128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45406</v>
      </c>
      <c r="G64" s="52">
        <v>45427</v>
      </c>
      <c r="H64" s="12">
        <v>45455</v>
      </c>
      <c r="I64" s="12">
        <v>45490</v>
      </c>
      <c r="J64" s="12">
        <v>45511</v>
      </c>
      <c r="K64" s="12">
        <v>45546</v>
      </c>
      <c r="L64" s="137">
        <v>45574</v>
      </c>
      <c r="M64" s="137">
        <v>45609</v>
      </c>
      <c r="N64" s="137">
        <v>45630</v>
      </c>
      <c r="O64" s="137">
        <v>45665</v>
      </c>
      <c r="P64" s="137">
        <v>45707</v>
      </c>
      <c r="Q64" s="145">
        <v>45728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>
        <v>1E-3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319</v>
      </c>
      <c r="S77" s="67" t="s">
        <v>319</v>
      </c>
      <c r="T77" s="67" t="s">
        <v>319</v>
      </c>
      <c r="U77" s="261" t="str">
        <f t="shared" si="4"/>
        <v>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>
        <v>3.0000000000000001E-3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318</v>
      </c>
      <c r="S78" s="67" t="s">
        <v>318</v>
      </c>
      <c r="T78" s="67" t="s">
        <v>318</v>
      </c>
      <c r="U78" s="261" t="str">
        <f t="shared" si="4"/>
        <v>0.003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0.2</v>
      </c>
      <c r="I80" s="177">
        <v>0.4</v>
      </c>
      <c r="J80" s="177">
        <v>0.4</v>
      </c>
      <c r="K80" s="177">
        <v>0.4</v>
      </c>
      <c r="L80" s="177">
        <v>0.4</v>
      </c>
      <c r="M80" s="177">
        <v>0.4</v>
      </c>
      <c r="N80" s="177">
        <v>0.4</v>
      </c>
      <c r="O80" s="177">
        <v>0.4</v>
      </c>
      <c r="P80" s="177">
        <v>0.2</v>
      </c>
      <c r="Q80" s="215">
        <v>0.3</v>
      </c>
      <c r="R80" s="78" t="s">
        <v>314</v>
      </c>
      <c r="S80" s="67" t="s">
        <v>284</v>
      </c>
      <c r="T80" s="67" t="s">
        <v>314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0.7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370</v>
      </c>
      <c r="S83" s="67" t="s">
        <v>370</v>
      </c>
      <c r="T83" s="67" t="s">
        <v>370</v>
      </c>
      <c r="U83" s="261" t="str">
        <f t="shared" si="4"/>
        <v>0.7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70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604</v>
      </c>
      <c r="S88" s="67" t="s">
        <v>604</v>
      </c>
      <c r="T88" s="67" t="s">
        <v>604</v>
      </c>
      <c r="U88" s="261" t="str">
        <f>U50</f>
        <v>70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7.4</v>
      </c>
      <c r="G90" s="175">
        <v>7.5</v>
      </c>
      <c r="H90" s="176">
        <v>7.6</v>
      </c>
      <c r="I90" s="176">
        <v>7.7</v>
      </c>
      <c r="J90" s="176">
        <v>7.8</v>
      </c>
      <c r="K90" s="176">
        <v>7.8</v>
      </c>
      <c r="L90" s="177">
        <v>7.7</v>
      </c>
      <c r="M90" s="177">
        <v>7.6</v>
      </c>
      <c r="N90" s="177">
        <v>7.5</v>
      </c>
      <c r="O90" s="177">
        <v>7.5</v>
      </c>
      <c r="P90" s="177">
        <v>7.4</v>
      </c>
      <c r="Q90" s="215">
        <v>7.5</v>
      </c>
      <c r="R90" s="78" t="s">
        <v>387</v>
      </c>
      <c r="S90" s="67" t="s">
        <v>200</v>
      </c>
      <c r="T90" s="67" t="s">
        <v>332</v>
      </c>
      <c r="U90" s="261" t="str">
        <f>U57</f>
        <v>7.8</v>
      </c>
      <c r="V90" s="262"/>
      <c r="W90" s="263" t="str">
        <f>W57</f>
        <v>7.4</v>
      </c>
      <c r="X90" s="262"/>
      <c r="Y90" s="263" t="str">
        <f>Y57</f>
        <v>7.6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-1.7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336</v>
      </c>
      <c r="S91" s="67" t="s">
        <v>336</v>
      </c>
      <c r="T91" s="67" t="s">
        <v>336</v>
      </c>
      <c r="U91" s="261" t="str">
        <f t="shared" si="4"/>
        <v>-1.7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>
        <v>0.01</v>
      </c>
      <c r="I94" s="229" t="s">
        <v>171</v>
      </c>
      <c r="J94" s="229">
        <v>0.02</v>
      </c>
      <c r="K94" s="229">
        <v>0.03</v>
      </c>
      <c r="L94" s="230">
        <v>0.02</v>
      </c>
      <c r="M94" s="230">
        <v>0.01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268</v>
      </c>
      <c r="S94" s="120" t="s">
        <v>171</v>
      </c>
      <c r="T94" s="120" t="s">
        <v>171</v>
      </c>
      <c r="U94" s="279" t="str">
        <f t="shared" si="4"/>
        <v>0.03</v>
      </c>
      <c r="V94" s="280"/>
      <c r="W94" s="263" t="str">
        <f t="shared" si="8"/>
        <v>&lt;0.01</v>
      </c>
      <c r="X94" s="262"/>
      <c r="Y94" s="263" t="str">
        <f t="shared" si="9"/>
        <v>&lt;0.01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>
        <v>4.9000000000000002E-2</v>
      </c>
      <c r="H100" s="193">
        <v>5.8000000000000003E-2</v>
      </c>
      <c r="I100" s="193">
        <v>4.3999999999999997E-2</v>
      </c>
      <c r="J100" s="193">
        <v>4.5999999999999999E-2</v>
      </c>
      <c r="K100" s="193">
        <v>4.2000000000000003E-2</v>
      </c>
      <c r="L100" s="192">
        <v>5.2999999999999999E-2</v>
      </c>
      <c r="M100" s="192">
        <v>6.2E-2</v>
      </c>
      <c r="N100" s="192">
        <v>6.2E-2</v>
      </c>
      <c r="O100" s="192">
        <v>4.2999999999999997E-2</v>
      </c>
      <c r="P100" s="192">
        <v>4.4999999999999998E-2</v>
      </c>
      <c r="Q100" s="219">
        <v>3.5999999999999997E-2</v>
      </c>
      <c r="R100" s="78" t="s">
        <v>605</v>
      </c>
      <c r="S100" s="67" t="s">
        <v>364</v>
      </c>
      <c r="T100" s="67" t="s">
        <v>341</v>
      </c>
      <c r="U100" s="261" t="str">
        <f t="shared" si="4"/>
        <v>0.062</v>
      </c>
      <c r="V100" s="262"/>
      <c r="W100" s="263" t="str">
        <f t="shared" si="8"/>
        <v>0.020</v>
      </c>
      <c r="X100" s="262"/>
      <c r="Y100" s="263" t="str">
        <f t="shared" si="9"/>
        <v>0.047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0.7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370</v>
      </c>
      <c r="S102" s="67" t="s">
        <v>370</v>
      </c>
      <c r="T102" s="67" t="s">
        <v>370</v>
      </c>
      <c r="U102" s="261" t="str">
        <f t="shared" si="4"/>
        <v>0.7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18.100000000000001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591</v>
      </c>
      <c r="S105" s="67" t="s">
        <v>591</v>
      </c>
      <c r="T105" s="67" t="s">
        <v>591</v>
      </c>
      <c r="U105" s="261" t="str">
        <f t="shared" si="4"/>
        <v>18.1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7.8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387</v>
      </c>
      <c r="S106" s="67" t="s">
        <v>387</v>
      </c>
      <c r="T106" s="67" t="s">
        <v>387</v>
      </c>
      <c r="U106" s="261" t="str">
        <f t="shared" si="4"/>
        <v>7.8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12.5</v>
      </c>
      <c r="G107" s="175">
        <v>11.5</v>
      </c>
      <c r="H107" s="176">
        <v>16</v>
      </c>
      <c r="I107" s="176">
        <v>15</v>
      </c>
      <c r="J107" s="176">
        <v>16</v>
      </c>
      <c r="K107" s="176">
        <v>17</v>
      </c>
      <c r="L107" s="177">
        <v>19.5</v>
      </c>
      <c r="M107" s="177">
        <v>18.5</v>
      </c>
      <c r="N107" s="177">
        <v>13</v>
      </c>
      <c r="O107" s="177">
        <v>19</v>
      </c>
      <c r="P107" s="177">
        <v>15</v>
      </c>
      <c r="Q107" s="215">
        <v>14</v>
      </c>
      <c r="R107" s="78" t="s">
        <v>184</v>
      </c>
      <c r="S107" s="67" t="s">
        <v>325</v>
      </c>
      <c r="T107" s="67" t="s">
        <v>276</v>
      </c>
      <c r="U107" s="261" t="str">
        <f t="shared" si="4"/>
        <v>19.5</v>
      </c>
      <c r="V107" s="262"/>
      <c r="W107" s="263" t="str">
        <f t="shared" si="5"/>
        <v>11.5</v>
      </c>
      <c r="X107" s="262"/>
      <c r="Y107" s="263" t="str">
        <f t="shared" si="6"/>
        <v>15.6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0.8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198</v>
      </c>
      <c r="S109" s="67" t="s">
        <v>198</v>
      </c>
      <c r="T109" s="67" t="s">
        <v>198</v>
      </c>
      <c r="U109" s="261" t="str">
        <f t="shared" si="4"/>
        <v>0.8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102</v>
      </c>
      <c r="G110" s="164">
        <v>136</v>
      </c>
      <c r="H110" s="165">
        <v>144</v>
      </c>
      <c r="I110" s="165">
        <v>112</v>
      </c>
      <c r="J110" s="165">
        <v>119</v>
      </c>
      <c r="K110" s="165">
        <v>133</v>
      </c>
      <c r="L110" s="166">
        <v>132</v>
      </c>
      <c r="M110" s="166">
        <v>141</v>
      </c>
      <c r="N110" s="166">
        <v>114</v>
      </c>
      <c r="O110" s="166">
        <v>152</v>
      </c>
      <c r="P110" s="166">
        <v>171</v>
      </c>
      <c r="Q110" s="172">
        <v>139</v>
      </c>
      <c r="R110" s="78" t="s">
        <v>606</v>
      </c>
      <c r="S110" s="67" t="s">
        <v>607</v>
      </c>
      <c r="T110" s="67" t="s">
        <v>600</v>
      </c>
      <c r="U110" s="261" t="str">
        <f t="shared" si="4"/>
        <v>171</v>
      </c>
      <c r="V110" s="262"/>
      <c r="W110" s="263" t="str">
        <f t="shared" si="5"/>
        <v>102</v>
      </c>
      <c r="X110" s="262"/>
      <c r="Y110" s="263" t="str">
        <f t="shared" si="6"/>
        <v>133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>
        <v>1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233</v>
      </c>
      <c r="S112" s="67" t="s">
        <v>233</v>
      </c>
      <c r="T112" s="67" t="s">
        <v>233</v>
      </c>
      <c r="U112" s="261" t="str">
        <f t="shared" si="4"/>
        <v>1.0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1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608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0.43055555555555558</v>
      </c>
      <c r="G4" s="53" t="s">
        <v>128</v>
      </c>
      <c r="H4" s="34" t="s">
        <v>128</v>
      </c>
      <c r="I4" s="34">
        <v>0.41666666666666669</v>
      </c>
      <c r="J4" s="34" t="s">
        <v>128</v>
      </c>
      <c r="K4" s="34" t="s">
        <v>128</v>
      </c>
      <c r="L4" s="139">
        <v>0.41666666666666669</v>
      </c>
      <c r="M4" s="139" t="s">
        <v>128</v>
      </c>
      <c r="N4" s="139" t="s">
        <v>128</v>
      </c>
      <c r="O4" s="139">
        <v>0.4236111111111111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10.8</v>
      </c>
      <c r="G7" s="246" t="s">
        <v>128</v>
      </c>
      <c r="H7" s="247" t="s">
        <v>128</v>
      </c>
      <c r="I7" s="247">
        <v>21</v>
      </c>
      <c r="J7" s="247" t="s">
        <v>128</v>
      </c>
      <c r="K7" s="247" t="s">
        <v>128</v>
      </c>
      <c r="L7" s="248">
        <v>21</v>
      </c>
      <c r="M7" s="248" t="s">
        <v>128</v>
      </c>
      <c r="N7" s="248" t="s">
        <v>128</v>
      </c>
      <c r="O7" s="248">
        <v>4</v>
      </c>
      <c r="P7" s="248" t="s">
        <v>128</v>
      </c>
      <c r="Q7" s="250" t="s">
        <v>128</v>
      </c>
      <c r="R7" s="78" t="s">
        <v>298</v>
      </c>
      <c r="S7" s="62" t="s">
        <v>294</v>
      </c>
      <c r="T7" s="62" t="s">
        <v>450</v>
      </c>
      <c r="U7" s="261" t="str">
        <f>R7</f>
        <v>21.0</v>
      </c>
      <c r="V7" s="262"/>
      <c r="W7" s="263" t="str">
        <f>IF(R7=S7,"-",S7)</f>
        <v>4.0</v>
      </c>
      <c r="X7" s="262"/>
      <c r="Y7" s="263" t="str">
        <f>IF(R7=T7,"-",T7)</f>
        <v>14.2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7.4</v>
      </c>
      <c r="G8" s="252" t="s">
        <v>128</v>
      </c>
      <c r="H8" s="253" t="s">
        <v>128</v>
      </c>
      <c r="I8" s="253">
        <v>14.5</v>
      </c>
      <c r="J8" s="253" t="s">
        <v>128</v>
      </c>
      <c r="K8" s="253" t="s">
        <v>128</v>
      </c>
      <c r="L8" s="254">
        <v>18.5</v>
      </c>
      <c r="M8" s="254" t="s">
        <v>128</v>
      </c>
      <c r="N8" s="254" t="s">
        <v>128</v>
      </c>
      <c r="O8" s="254">
        <v>5</v>
      </c>
      <c r="P8" s="254" t="s">
        <v>128</v>
      </c>
      <c r="Q8" s="255" t="s">
        <v>128</v>
      </c>
      <c r="R8" s="79" t="s">
        <v>248</v>
      </c>
      <c r="S8" s="63" t="s">
        <v>563</v>
      </c>
      <c r="T8" s="63" t="s">
        <v>399</v>
      </c>
      <c r="U8" s="264" t="str">
        <f>R8</f>
        <v>18.5</v>
      </c>
      <c r="V8" s="265"/>
      <c r="W8" s="266" t="str">
        <f>IF(R8=S8,"-",S8)</f>
        <v>5.0</v>
      </c>
      <c r="X8" s="265"/>
      <c r="Y8" s="266" t="str">
        <f>IF(R8=T8,"-",T8)</f>
        <v>11.4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128</v>
      </c>
      <c r="H9" s="45" t="s">
        <v>128</v>
      </c>
      <c r="I9" s="45" t="s">
        <v>150</v>
      </c>
      <c r="J9" s="45" t="s">
        <v>128</v>
      </c>
      <c r="K9" s="45" t="s">
        <v>128</v>
      </c>
      <c r="L9" s="143" t="s">
        <v>148</v>
      </c>
      <c r="M9" s="143" t="s">
        <v>128</v>
      </c>
      <c r="N9" s="143" t="s">
        <v>128</v>
      </c>
      <c r="O9" s="143" t="s">
        <v>150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2</v>
      </c>
      <c r="G11" s="159" t="s">
        <v>128</v>
      </c>
      <c r="H11" s="160" t="s">
        <v>128</v>
      </c>
      <c r="I11" s="160">
        <v>22</v>
      </c>
      <c r="J11" s="160" t="s">
        <v>128</v>
      </c>
      <c r="K11" s="160" t="s">
        <v>128</v>
      </c>
      <c r="L11" s="161">
        <v>210</v>
      </c>
      <c r="M11" s="161" t="s">
        <v>128</v>
      </c>
      <c r="N11" s="161" t="s">
        <v>128</v>
      </c>
      <c r="O11" s="161">
        <v>1</v>
      </c>
      <c r="P11" s="161" t="s">
        <v>128</v>
      </c>
      <c r="Q11" s="162" t="s">
        <v>128</v>
      </c>
      <c r="R11" s="81" t="s">
        <v>609</v>
      </c>
      <c r="S11" s="155" t="s">
        <v>338</v>
      </c>
      <c r="T11" s="155" t="s">
        <v>610</v>
      </c>
      <c r="U11" s="276" t="str">
        <f>R11</f>
        <v>210</v>
      </c>
      <c r="V11" s="277"/>
      <c r="W11" s="278" t="str">
        <f>IF(R11+S11+T11=0,"-",S11)</f>
        <v>1</v>
      </c>
      <c r="X11" s="277"/>
      <c r="Y11" s="278" t="str">
        <f>IF(R11+S11+T11=0,"-",T11)</f>
        <v>59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128</v>
      </c>
      <c r="H12" s="165" t="s">
        <v>128</v>
      </c>
      <c r="I12" s="165" t="s">
        <v>158</v>
      </c>
      <c r="J12" s="165" t="s">
        <v>128</v>
      </c>
      <c r="K12" s="165" t="s">
        <v>128</v>
      </c>
      <c r="L12" s="166" t="s">
        <v>158</v>
      </c>
      <c r="M12" s="166" t="s">
        <v>128</v>
      </c>
      <c r="N12" s="166" t="s">
        <v>128</v>
      </c>
      <c r="O12" s="166" t="s">
        <v>158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737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>
        <v>0.4</v>
      </c>
      <c r="G21" s="175" t="s">
        <v>128</v>
      </c>
      <c r="H21" s="177" t="s">
        <v>128</v>
      </c>
      <c r="I21" s="176">
        <v>1.1000000000000001</v>
      </c>
      <c r="J21" s="177" t="s">
        <v>128</v>
      </c>
      <c r="K21" s="177" t="s">
        <v>128</v>
      </c>
      <c r="L21" s="177">
        <v>0.5</v>
      </c>
      <c r="M21" s="177" t="s">
        <v>128</v>
      </c>
      <c r="N21" s="177" t="s">
        <v>128</v>
      </c>
      <c r="O21" s="177">
        <v>0.5</v>
      </c>
      <c r="P21" s="177" t="s">
        <v>128</v>
      </c>
      <c r="Q21" s="178" t="s">
        <v>128</v>
      </c>
      <c r="R21" s="78" t="s">
        <v>199</v>
      </c>
      <c r="S21" s="62" t="s">
        <v>314</v>
      </c>
      <c r="T21" s="62" t="s">
        <v>285</v>
      </c>
      <c r="U21" s="261" t="str">
        <f t="shared" si="1"/>
        <v>1.1</v>
      </c>
      <c r="V21" s="262"/>
      <c r="W21" s="263" t="str">
        <f t="shared" si="2"/>
        <v>0.4</v>
      </c>
      <c r="X21" s="262"/>
      <c r="Y21" s="263" t="str">
        <f t="shared" si="3"/>
        <v>0.6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>
        <v>0.01</v>
      </c>
      <c r="G43" s="186" t="s">
        <v>128</v>
      </c>
      <c r="H43" s="188" t="s">
        <v>128</v>
      </c>
      <c r="I43" s="188">
        <v>0.02</v>
      </c>
      <c r="J43" s="188" t="s">
        <v>128</v>
      </c>
      <c r="K43" s="188" t="s">
        <v>128</v>
      </c>
      <c r="L43" s="187">
        <v>0.01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230</v>
      </c>
      <c r="S43" s="62" t="s">
        <v>171</v>
      </c>
      <c r="T43" s="62" t="s">
        <v>356</v>
      </c>
      <c r="U43" s="261" t="str">
        <f t="shared" si="1"/>
        <v>0.02</v>
      </c>
      <c r="V43" s="262"/>
      <c r="W43" s="263" t="str">
        <f t="shared" si="2"/>
        <v>&lt;0.01</v>
      </c>
      <c r="X43" s="262"/>
      <c r="Y43" s="263" t="str">
        <f t="shared" si="3"/>
        <v>0.01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0.02</v>
      </c>
      <c r="G44" s="186" t="s">
        <v>128</v>
      </c>
      <c r="H44" s="188" t="s">
        <v>128</v>
      </c>
      <c r="I44" s="188">
        <v>0.02</v>
      </c>
      <c r="J44" s="188" t="s">
        <v>128</v>
      </c>
      <c r="K44" s="188" t="s">
        <v>128</v>
      </c>
      <c r="L44" s="187">
        <v>0.02</v>
      </c>
      <c r="M44" s="187" t="s">
        <v>128</v>
      </c>
      <c r="N44" s="187" t="s">
        <v>128</v>
      </c>
      <c r="O44" s="187">
        <v>0.01</v>
      </c>
      <c r="P44" s="187" t="s">
        <v>128</v>
      </c>
      <c r="Q44" s="189" t="s">
        <v>128</v>
      </c>
      <c r="R44" s="78" t="s">
        <v>230</v>
      </c>
      <c r="S44" s="62" t="s">
        <v>356</v>
      </c>
      <c r="T44" s="62" t="s">
        <v>230</v>
      </c>
      <c r="U44" s="261" t="str">
        <f t="shared" si="1"/>
        <v>0.02</v>
      </c>
      <c r="V44" s="262"/>
      <c r="W44" s="263" t="str">
        <f t="shared" si="2"/>
        <v>0.01</v>
      </c>
      <c r="X44" s="262"/>
      <c r="Y44" s="263" t="str">
        <f t="shared" si="3"/>
        <v>0.02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7.2</v>
      </c>
      <c r="G46" s="175" t="s">
        <v>128</v>
      </c>
      <c r="H46" s="177" t="s">
        <v>128</v>
      </c>
      <c r="I46" s="176">
        <v>7.2</v>
      </c>
      <c r="J46" s="177" t="s">
        <v>128</v>
      </c>
      <c r="K46" s="177" t="s">
        <v>128</v>
      </c>
      <c r="L46" s="177">
        <v>8.6</v>
      </c>
      <c r="M46" s="177" t="s">
        <v>128</v>
      </c>
      <c r="N46" s="177" t="s">
        <v>128</v>
      </c>
      <c r="O46" s="177">
        <v>8.3000000000000007</v>
      </c>
      <c r="P46" s="177" t="s">
        <v>128</v>
      </c>
      <c r="Q46" s="178" t="s">
        <v>128</v>
      </c>
      <c r="R46" s="78" t="s">
        <v>247</v>
      </c>
      <c r="S46" s="62" t="s">
        <v>202</v>
      </c>
      <c r="T46" s="62" t="s">
        <v>387</v>
      </c>
      <c r="U46" s="261" t="str">
        <f t="shared" si="1"/>
        <v>8.6</v>
      </c>
      <c r="V46" s="262"/>
      <c r="W46" s="263" t="str">
        <f t="shared" si="2"/>
        <v>7.2</v>
      </c>
      <c r="X46" s="262"/>
      <c r="Y46" s="263" t="str">
        <f t="shared" si="3"/>
        <v>7.8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128</v>
      </c>
      <c r="H47" s="193" t="s">
        <v>128</v>
      </c>
      <c r="I47" s="193">
        <v>2E-3</v>
      </c>
      <c r="J47" s="193" t="s">
        <v>128</v>
      </c>
      <c r="K47" s="193" t="s">
        <v>128</v>
      </c>
      <c r="L47" s="192" t="s">
        <v>161</v>
      </c>
      <c r="M47" s="192" t="s">
        <v>128</v>
      </c>
      <c r="N47" s="192" t="s">
        <v>128</v>
      </c>
      <c r="O47" s="192" t="s">
        <v>161</v>
      </c>
      <c r="P47" s="192" t="s">
        <v>128</v>
      </c>
      <c r="Q47" s="194" t="s">
        <v>128</v>
      </c>
      <c r="R47" s="78" t="s">
        <v>317</v>
      </c>
      <c r="S47" s="62" t="s">
        <v>161</v>
      </c>
      <c r="T47" s="62" t="s">
        <v>161</v>
      </c>
      <c r="U47" s="261" t="str">
        <f t="shared" si="1"/>
        <v>0.002</v>
      </c>
      <c r="V47" s="262"/>
      <c r="W47" s="263" t="str">
        <f t="shared" si="2"/>
        <v>&lt;0.001</v>
      </c>
      <c r="X47" s="262"/>
      <c r="Y47" s="263" t="str">
        <f t="shared" si="3"/>
        <v>&lt;0.001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9.5</v>
      </c>
      <c r="G48" s="175" t="s">
        <v>128</v>
      </c>
      <c r="H48" s="176" t="s">
        <v>128</v>
      </c>
      <c r="I48" s="176">
        <v>7.1</v>
      </c>
      <c r="J48" s="176" t="s">
        <v>128</v>
      </c>
      <c r="K48" s="176" t="s">
        <v>128</v>
      </c>
      <c r="L48" s="177">
        <v>8.3000000000000007</v>
      </c>
      <c r="M48" s="177" t="s">
        <v>128</v>
      </c>
      <c r="N48" s="177" t="s">
        <v>128</v>
      </c>
      <c r="O48" s="177">
        <v>11.3</v>
      </c>
      <c r="P48" s="177" t="s">
        <v>128</v>
      </c>
      <c r="Q48" s="178" t="s">
        <v>128</v>
      </c>
      <c r="R48" s="78" t="s">
        <v>517</v>
      </c>
      <c r="S48" s="62" t="s">
        <v>362</v>
      </c>
      <c r="T48" s="62" t="s">
        <v>519</v>
      </c>
      <c r="U48" s="261" t="str">
        <f t="shared" si="1"/>
        <v>11.3</v>
      </c>
      <c r="V48" s="262"/>
      <c r="W48" s="263" t="str">
        <f t="shared" si="2"/>
        <v>7.1</v>
      </c>
      <c r="X48" s="262"/>
      <c r="Y48" s="263" t="str">
        <f t="shared" si="3"/>
        <v>9.0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25</v>
      </c>
      <c r="G49" s="164" t="s">
        <v>128</v>
      </c>
      <c r="H49" s="165" t="s">
        <v>128</v>
      </c>
      <c r="I49" s="165">
        <v>30</v>
      </c>
      <c r="J49" s="165" t="s">
        <v>128</v>
      </c>
      <c r="K49" s="165" t="s">
        <v>128</v>
      </c>
      <c r="L49" s="166">
        <v>29</v>
      </c>
      <c r="M49" s="166" t="s">
        <v>128</v>
      </c>
      <c r="N49" s="166" t="s">
        <v>128</v>
      </c>
      <c r="O49" s="166">
        <v>31</v>
      </c>
      <c r="P49" s="166" t="s">
        <v>128</v>
      </c>
      <c r="Q49" s="167" t="s">
        <v>128</v>
      </c>
      <c r="R49" s="78" t="s">
        <v>187</v>
      </c>
      <c r="S49" s="62" t="s">
        <v>433</v>
      </c>
      <c r="T49" s="62" t="s">
        <v>611</v>
      </c>
      <c r="U49" s="261" t="str">
        <f t="shared" si="1"/>
        <v>31</v>
      </c>
      <c r="V49" s="262"/>
      <c r="W49" s="263" t="str">
        <f t="shared" si="2"/>
        <v>25</v>
      </c>
      <c r="X49" s="262"/>
      <c r="Y49" s="263" t="str">
        <f t="shared" si="3"/>
        <v>29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69</v>
      </c>
      <c r="G50" s="164" t="s">
        <v>128</v>
      </c>
      <c r="H50" s="165" t="s">
        <v>128</v>
      </c>
      <c r="I50" s="165">
        <v>142</v>
      </c>
      <c r="J50" s="165" t="s">
        <v>128</v>
      </c>
      <c r="K50" s="165" t="s">
        <v>128</v>
      </c>
      <c r="L50" s="166">
        <v>88</v>
      </c>
      <c r="M50" s="166" t="s">
        <v>128</v>
      </c>
      <c r="N50" s="166" t="s">
        <v>128</v>
      </c>
      <c r="O50" s="166">
        <v>71</v>
      </c>
      <c r="P50" s="166" t="s">
        <v>128</v>
      </c>
      <c r="Q50" s="167" t="s">
        <v>128</v>
      </c>
      <c r="R50" s="78" t="s">
        <v>612</v>
      </c>
      <c r="S50" s="62" t="s">
        <v>278</v>
      </c>
      <c r="T50" s="62" t="s">
        <v>328</v>
      </c>
      <c r="U50" s="261" t="str">
        <f t="shared" si="1"/>
        <v>142</v>
      </c>
      <c r="V50" s="262"/>
      <c r="W50" s="263" t="str">
        <f t="shared" si="2"/>
        <v>69</v>
      </c>
      <c r="X50" s="262"/>
      <c r="Y50" s="263" t="str">
        <f t="shared" si="3"/>
        <v>92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>
        <v>0.5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 t="s">
        <v>280</v>
      </c>
      <c r="P56" s="177" t="s">
        <v>128</v>
      </c>
      <c r="Q56" s="178" t="s">
        <v>128</v>
      </c>
      <c r="R56" s="78" t="s">
        <v>281</v>
      </c>
      <c r="S56" s="62" t="s">
        <v>280</v>
      </c>
      <c r="T56" s="62" t="s">
        <v>280</v>
      </c>
      <c r="U56" s="261" t="str">
        <f t="shared" si="1"/>
        <v>0.5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6.7</v>
      </c>
      <c r="G57" s="175" t="s">
        <v>128</v>
      </c>
      <c r="H57" s="176" t="s">
        <v>128</v>
      </c>
      <c r="I57" s="176">
        <v>6.8</v>
      </c>
      <c r="J57" s="176" t="s">
        <v>128</v>
      </c>
      <c r="K57" s="176" t="s">
        <v>128</v>
      </c>
      <c r="L57" s="177">
        <v>6.5</v>
      </c>
      <c r="M57" s="177" t="s">
        <v>128</v>
      </c>
      <c r="N57" s="177" t="s">
        <v>128</v>
      </c>
      <c r="O57" s="177">
        <v>6.7</v>
      </c>
      <c r="P57" s="177" t="s">
        <v>128</v>
      </c>
      <c r="Q57" s="178" t="s">
        <v>128</v>
      </c>
      <c r="R57" s="78" t="s">
        <v>282</v>
      </c>
      <c r="S57" s="62" t="s">
        <v>541</v>
      </c>
      <c r="T57" s="62" t="s">
        <v>446</v>
      </c>
      <c r="U57" s="261" t="str">
        <f t="shared" si="1"/>
        <v>6.8</v>
      </c>
      <c r="V57" s="262"/>
      <c r="W57" s="263" t="str">
        <f t="shared" si="2"/>
        <v>6.5</v>
      </c>
      <c r="X57" s="262"/>
      <c r="Y57" s="263" t="str">
        <f t="shared" si="3"/>
        <v>6.7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>
        <v>0.6</v>
      </c>
      <c r="G60" s="175" t="s">
        <v>128</v>
      </c>
      <c r="H60" s="176" t="s">
        <v>128</v>
      </c>
      <c r="I60" s="176">
        <v>1.1000000000000001</v>
      </c>
      <c r="J60" s="176" t="s">
        <v>128</v>
      </c>
      <c r="K60" s="176" t="s">
        <v>128</v>
      </c>
      <c r="L60" s="177" t="s">
        <v>231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199</v>
      </c>
      <c r="S60" s="62" t="s">
        <v>231</v>
      </c>
      <c r="T60" s="62" t="s">
        <v>231</v>
      </c>
      <c r="U60" s="261" t="str">
        <f>R60</f>
        <v>1.1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&lt;0.5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>
        <v>0.2</v>
      </c>
      <c r="J61" s="181" t="s">
        <v>128</v>
      </c>
      <c r="K61" s="181" t="s">
        <v>128</v>
      </c>
      <c r="L61" s="182">
        <v>0.3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331</v>
      </c>
      <c r="S61" s="63" t="s">
        <v>168</v>
      </c>
      <c r="T61" s="63" t="s">
        <v>613</v>
      </c>
      <c r="U61" s="264" t="str">
        <f>R61</f>
        <v>0.3</v>
      </c>
      <c r="V61" s="265"/>
      <c r="W61" s="266" t="str">
        <f>IF(LEFT(R61,1)="&lt;","-",IF(AA61=1,"-",S61))</f>
        <v>&lt;0.1</v>
      </c>
      <c r="X61" s="265"/>
      <c r="Y61" s="266" t="str">
        <f>IF(LEFT(R61,1)="&lt;","-",IF(AA61=1,"-",T61))</f>
        <v>0.1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614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25</v>
      </c>
      <c r="G81" s="164" t="s">
        <v>128</v>
      </c>
      <c r="H81" s="165" t="s">
        <v>128</v>
      </c>
      <c r="I81" s="165">
        <v>30</v>
      </c>
      <c r="J81" s="165" t="s">
        <v>128</v>
      </c>
      <c r="K81" s="165" t="s">
        <v>128</v>
      </c>
      <c r="L81" s="166">
        <v>29</v>
      </c>
      <c r="M81" s="166" t="s">
        <v>128</v>
      </c>
      <c r="N81" s="166" t="s">
        <v>128</v>
      </c>
      <c r="O81" s="166">
        <v>31</v>
      </c>
      <c r="P81" s="166" t="s">
        <v>128</v>
      </c>
      <c r="Q81" s="172" t="s">
        <v>128</v>
      </c>
      <c r="R81" s="78" t="s">
        <v>187</v>
      </c>
      <c r="S81" s="67" t="s">
        <v>433</v>
      </c>
      <c r="T81" s="67" t="s">
        <v>611</v>
      </c>
      <c r="U81" s="261" t="str">
        <f>U49</f>
        <v>31</v>
      </c>
      <c r="V81" s="262"/>
      <c r="W81" s="263" t="str">
        <f>W49</f>
        <v>25</v>
      </c>
      <c r="X81" s="262"/>
      <c r="Y81" s="263" t="str">
        <f>Y49</f>
        <v>29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128</v>
      </c>
      <c r="H82" s="193" t="s">
        <v>128</v>
      </c>
      <c r="I82" s="193">
        <v>2E-3</v>
      </c>
      <c r="J82" s="193" t="s">
        <v>128</v>
      </c>
      <c r="K82" s="193" t="s">
        <v>128</v>
      </c>
      <c r="L82" s="192" t="s">
        <v>161</v>
      </c>
      <c r="M82" s="192" t="s">
        <v>128</v>
      </c>
      <c r="N82" s="192" t="s">
        <v>128</v>
      </c>
      <c r="O82" s="192" t="s">
        <v>161</v>
      </c>
      <c r="P82" s="192" t="s">
        <v>128</v>
      </c>
      <c r="Q82" s="219" t="s">
        <v>128</v>
      </c>
      <c r="R82" s="78" t="s">
        <v>317</v>
      </c>
      <c r="S82" s="67" t="s">
        <v>161</v>
      </c>
      <c r="T82" s="67" t="s">
        <v>161</v>
      </c>
      <c r="U82" s="261" t="str">
        <f>U47</f>
        <v>0.002</v>
      </c>
      <c r="V82" s="262"/>
      <c r="W82" s="263" t="str">
        <f>W47</f>
        <v>&lt;0.001</v>
      </c>
      <c r="X82" s="262"/>
      <c r="Y82" s="263" t="str">
        <f>Y47</f>
        <v>&lt;0.001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260">
        <v>11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615</v>
      </c>
      <c r="S83" s="67" t="s">
        <v>615</v>
      </c>
      <c r="T83" s="67" t="s">
        <v>615</v>
      </c>
      <c r="U83" s="261" t="str">
        <f t="shared" si="4"/>
        <v>11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292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292</v>
      </c>
      <c r="S87" s="67" t="s">
        <v>292</v>
      </c>
      <c r="T87" s="67" t="s">
        <v>292</v>
      </c>
      <c r="U87" s="261" t="str">
        <f t="shared" si="4"/>
        <v>&lt;1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1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69</v>
      </c>
      <c r="G88" s="164" t="s">
        <v>128</v>
      </c>
      <c r="H88" s="165" t="s">
        <v>128</v>
      </c>
      <c r="I88" s="165">
        <v>142</v>
      </c>
      <c r="J88" s="165" t="s">
        <v>128</v>
      </c>
      <c r="K88" s="165" t="s">
        <v>128</v>
      </c>
      <c r="L88" s="166">
        <v>88</v>
      </c>
      <c r="M88" s="166" t="s">
        <v>128</v>
      </c>
      <c r="N88" s="166" t="s">
        <v>128</v>
      </c>
      <c r="O88" s="166">
        <v>71</v>
      </c>
      <c r="P88" s="166" t="s">
        <v>128</v>
      </c>
      <c r="Q88" s="172" t="s">
        <v>128</v>
      </c>
      <c r="R88" s="78" t="s">
        <v>612</v>
      </c>
      <c r="S88" s="67" t="s">
        <v>278</v>
      </c>
      <c r="T88" s="67" t="s">
        <v>328</v>
      </c>
      <c r="U88" s="261" t="str">
        <f>U50</f>
        <v>142</v>
      </c>
      <c r="V88" s="262"/>
      <c r="W88" s="263" t="str">
        <f>W50</f>
        <v>69</v>
      </c>
      <c r="X88" s="262"/>
      <c r="Y88" s="263" t="str">
        <f>Y50</f>
        <v>92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>
        <v>0.2</v>
      </c>
      <c r="J89" s="176" t="s">
        <v>128</v>
      </c>
      <c r="K89" s="176" t="s">
        <v>128</v>
      </c>
      <c r="L89" s="177">
        <v>0.3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331</v>
      </c>
      <c r="S89" s="67" t="s">
        <v>168</v>
      </c>
      <c r="T89" s="67" t="s">
        <v>613</v>
      </c>
      <c r="U89" s="261" t="str">
        <f>U61</f>
        <v>0.3</v>
      </c>
      <c r="V89" s="262"/>
      <c r="W89" s="263" t="str">
        <f>W61</f>
        <v>&lt;0.1</v>
      </c>
      <c r="X89" s="262"/>
      <c r="Y89" s="263" t="str">
        <f>Y61</f>
        <v>0.1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6.7</v>
      </c>
      <c r="G90" s="175" t="s">
        <v>128</v>
      </c>
      <c r="H90" s="176" t="s">
        <v>128</v>
      </c>
      <c r="I90" s="176">
        <v>6.8</v>
      </c>
      <c r="J90" s="176" t="s">
        <v>128</v>
      </c>
      <c r="K90" s="176" t="s">
        <v>128</v>
      </c>
      <c r="L90" s="177">
        <v>6.5</v>
      </c>
      <c r="M90" s="177" t="s">
        <v>128</v>
      </c>
      <c r="N90" s="177" t="s">
        <v>128</v>
      </c>
      <c r="O90" s="177">
        <v>6.7</v>
      </c>
      <c r="P90" s="177" t="s">
        <v>128</v>
      </c>
      <c r="Q90" s="215" t="s">
        <v>128</v>
      </c>
      <c r="R90" s="78" t="s">
        <v>282</v>
      </c>
      <c r="S90" s="67" t="s">
        <v>541</v>
      </c>
      <c r="T90" s="67" t="s">
        <v>446</v>
      </c>
      <c r="U90" s="261" t="str">
        <f>U57</f>
        <v>6.8</v>
      </c>
      <c r="V90" s="262"/>
      <c r="W90" s="263" t="str">
        <f>W57</f>
        <v>6.5</v>
      </c>
      <c r="X90" s="262"/>
      <c r="Y90" s="263" t="str">
        <f>Y57</f>
        <v>6.7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-2.9</v>
      </c>
      <c r="G91" s="246" t="s">
        <v>128</v>
      </c>
      <c r="H91" s="247" t="s">
        <v>128</v>
      </c>
      <c r="I91" s="247">
        <v>-2.5</v>
      </c>
      <c r="J91" s="247" t="s">
        <v>128</v>
      </c>
      <c r="K91" s="247" t="s">
        <v>128</v>
      </c>
      <c r="L91" s="259">
        <v>-2.7</v>
      </c>
      <c r="M91" s="248" t="s">
        <v>128</v>
      </c>
      <c r="N91" s="248" t="s">
        <v>128</v>
      </c>
      <c r="O91" s="248">
        <v>-2.8</v>
      </c>
      <c r="P91" s="248" t="s">
        <v>128</v>
      </c>
      <c r="Q91" s="249" t="s">
        <v>128</v>
      </c>
      <c r="R91" s="78" t="s">
        <v>616</v>
      </c>
      <c r="S91" s="67" t="s">
        <v>617</v>
      </c>
      <c r="T91" s="67" t="s">
        <v>288</v>
      </c>
      <c r="U91" s="261" t="str">
        <f t="shared" si="4"/>
        <v>-2.5</v>
      </c>
      <c r="V91" s="262"/>
      <c r="W91" s="263" t="str">
        <f t="shared" ref="W91:W104" si="8">IF(LEFT(R91,1)="&lt;","-",IF(AA91=1,"-",S91))</f>
        <v>-2.9</v>
      </c>
      <c r="X91" s="262"/>
      <c r="Y91" s="263" t="str">
        <f t="shared" ref="Y91:Y102" si="9">IF(LEFT(R91,1)="&lt;","-",IF(AA91=1,"-",T91))</f>
        <v>-2.7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140</v>
      </c>
      <c r="G92" s="164" t="s">
        <v>128</v>
      </c>
      <c r="H92" s="166" t="s">
        <v>128</v>
      </c>
      <c r="I92" s="165">
        <v>210</v>
      </c>
      <c r="J92" s="166" t="s">
        <v>128</v>
      </c>
      <c r="K92" s="166" t="s">
        <v>128</v>
      </c>
      <c r="L92" s="166">
        <v>900</v>
      </c>
      <c r="M92" s="166" t="s">
        <v>128</v>
      </c>
      <c r="N92" s="166" t="s">
        <v>128</v>
      </c>
      <c r="O92" s="166">
        <v>150</v>
      </c>
      <c r="P92" s="166" t="s">
        <v>128</v>
      </c>
      <c r="Q92" s="172" t="s">
        <v>128</v>
      </c>
      <c r="R92" s="78" t="s">
        <v>618</v>
      </c>
      <c r="S92" s="67" t="s">
        <v>156</v>
      </c>
      <c r="T92" s="67" t="s">
        <v>619</v>
      </c>
      <c r="U92" s="261" t="str">
        <f t="shared" si="4"/>
        <v>900</v>
      </c>
      <c r="V92" s="262"/>
      <c r="W92" s="263" t="str">
        <f t="shared" si="8"/>
        <v>140</v>
      </c>
      <c r="X92" s="262"/>
      <c r="Y92" s="263" t="str">
        <f t="shared" si="9"/>
        <v>350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>
        <v>0.01</v>
      </c>
      <c r="G94" s="228" t="s">
        <v>128</v>
      </c>
      <c r="H94" s="229" t="s">
        <v>128</v>
      </c>
      <c r="I94" s="229">
        <v>0.02</v>
      </c>
      <c r="J94" s="229" t="s">
        <v>128</v>
      </c>
      <c r="K94" s="229" t="s">
        <v>128</v>
      </c>
      <c r="L94" s="230">
        <v>0.01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230</v>
      </c>
      <c r="S94" s="120" t="s">
        <v>171</v>
      </c>
      <c r="T94" s="120" t="s">
        <v>356</v>
      </c>
      <c r="U94" s="279" t="str">
        <f t="shared" si="4"/>
        <v>0.02</v>
      </c>
      <c r="V94" s="280"/>
      <c r="W94" s="263" t="str">
        <f t="shared" si="8"/>
        <v>&lt;0.01</v>
      </c>
      <c r="X94" s="262"/>
      <c r="Y94" s="263" t="str">
        <f t="shared" si="9"/>
        <v>0.01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>
        <v>0</v>
      </c>
      <c r="G96" s="159" t="s">
        <v>128</v>
      </c>
      <c r="H96" s="161" t="s">
        <v>128</v>
      </c>
      <c r="I96" s="160">
        <v>0</v>
      </c>
      <c r="J96" s="161" t="s">
        <v>128</v>
      </c>
      <c r="K96" s="161" t="s">
        <v>128</v>
      </c>
      <c r="L96" s="161">
        <v>0</v>
      </c>
      <c r="M96" s="161" t="s">
        <v>128</v>
      </c>
      <c r="N96" s="161" t="s">
        <v>128</v>
      </c>
      <c r="O96" s="161">
        <v>0</v>
      </c>
      <c r="P96" s="161" t="s">
        <v>128</v>
      </c>
      <c r="Q96" s="171" t="s">
        <v>128</v>
      </c>
      <c r="R96" s="81" t="s">
        <v>312</v>
      </c>
      <c r="S96" s="66" t="s">
        <v>312</v>
      </c>
      <c r="T96" s="66" t="s">
        <v>312</v>
      </c>
      <c r="U96" s="285" t="str">
        <f t="shared" si="4"/>
        <v>0</v>
      </c>
      <c r="V96" s="286"/>
      <c r="W96" s="286" t="str">
        <f t="shared" si="8"/>
        <v>0</v>
      </c>
      <c r="X96" s="286"/>
      <c r="Y96" s="286" t="str">
        <f t="shared" si="9"/>
        <v>0</v>
      </c>
      <c r="Z96" s="286"/>
      <c r="AA96" s="20">
        <f t="shared" si="7"/>
        <v>4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292</v>
      </c>
      <c r="G97" s="233" t="s">
        <v>128</v>
      </c>
      <c r="H97" s="234" t="s">
        <v>128</v>
      </c>
      <c r="I97" s="234" t="s">
        <v>292</v>
      </c>
      <c r="J97" s="234" t="s">
        <v>128</v>
      </c>
      <c r="K97" s="234" t="s">
        <v>128</v>
      </c>
      <c r="L97" s="234">
        <v>2</v>
      </c>
      <c r="M97" s="234" t="s">
        <v>128</v>
      </c>
      <c r="N97" s="234" t="s">
        <v>128</v>
      </c>
      <c r="O97" s="234" t="s">
        <v>292</v>
      </c>
      <c r="P97" s="234" t="s">
        <v>128</v>
      </c>
      <c r="Q97" s="235" t="s">
        <v>128</v>
      </c>
      <c r="R97" s="134" t="s">
        <v>252</v>
      </c>
      <c r="S97" s="135" t="s">
        <v>292</v>
      </c>
      <c r="T97" s="135" t="s">
        <v>292</v>
      </c>
      <c r="U97" s="287" t="str">
        <f t="shared" si="4"/>
        <v>2.0</v>
      </c>
      <c r="V97" s="288"/>
      <c r="W97" s="289" t="str">
        <f t="shared" si="8"/>
        <v>&lt;1</v>
      </c>
      <c r="X97" s="290"/>
      <c r="Y97" s="289" t="str">
        <f t="shared" si="9"/>
        <v>&lt;1</v>
      </c>
      <c r="Z97" s="290"/>
      <c r="AA97" s="136">
        <f t="shared" si="7"/>
        <v>4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3.2000000000000001E-2</v>
      </c>
      <c r="G100" s="191" t="s">
        <v>128</v>
      </c>
      <c r="H100" s="193" t="s">
        <v>128</v>
      </c>
      <c r="I100" s="193">
        <v>0.08</v>
      </c>
      <c r="J100" s="193" t="s">
        <v>128</v>
      </c>
      <c r="K100" s="193" t="s">
        <v>128</v>
      </c>
      <c r="L100" s="192">
        <v>3.7999999999999999E-2</v>
      </c>
      <c r="M100" s="192" t="s">
        <v>128</v>
      </c>
      <c r="N100" s="192" t="s">
        <v>128</v>
      </c>
      <c r="O100" s="192">
        <v>2.4E-2</v>
      </c>
      <c r="P100" s="192" t="s">
        <v>128</v>
      </c>
      <c r="Q100" s="219" t="s">
        <v>128</v>
      </c>
      <c r="R100" s="78" t="s">
        <v>620</v>
      </c>
      <c r="S100" s="67" t="s">
        <v>452</v>
      </c>
      <c r="T100" s="67" t="s">
        <v>256</v>
      </c>
      <c r="U100" s="261" t="str">
        <f t="shared" si="4"/>
        <v>0.080</v>
      </c>
      <c r="V100" s="262"/>
      <c r="W100" s="263" t="str">
        <f t="shared" si="8"/>
        <v>0.024</v>
      </c>
      <c r="X100" s="262"/>
      <c r="Y100" s="263" t="str">
        <f t="shared" si="9"/>
        <v>0.044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260">
        <v>11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615</v>
      </c>
      <c r="S102" s="67" t="s">
        <v>615</v>
      </c>
      <c r="T102" s="67" t="s">
        <v>615</v>
      </c>
      <c r="U102" s="261" t="str">
        <f t="shared" si="4"/>
        <v>11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17.399999999999999</v>
      </c>
      <c r="G105" s="175" t="s">
        <v>128</v>
      </c>
      <c r="H105" s="176" t="s">
        <v>128</v>
      </c>
      <c r="I105" s="176">
        <v>21.3</v>
      </c>
      <c r="J105" s="176" t="s">
        <v>128</v>
      </c>
      <c r="K105" s="176" t="s">
        <v>128</v>
      </c>
      <c r="L105" s="177">
        <v>20.5</v>
      </c>
      <c r="M105" s="177" t="s">
        <v>128</v>
      </c>
      <c r="N105" s="177" t="s">
        <v>128</v>
      </c>
      <c r="O105" s="177">
        <v>21.3</v>
      </c>
      <c r="P105" s="177" t="s">
        <v>128</v>
      </c>
      <c r="Q105" s="215" t="s">
        <v>128</v>
      </c>
      <c r="R105" s="78" t="s">
        <v>621</v>
      </c>
      <c r="S105" s="67" t="s">
        <v>390</v>
      </c>
      <c r="T105" s="67" t="s">
        <v>622</v>
      </c>
      <c r="U105" s="261" t="str">
        <f t="shared" si="4"/>
        <v>21.3</v>
      </c>
      <c r="V105" s="262"/>
      <c r="W105" s="263" t="str">
        <f t="shared" si="5"/>
        <v>17.4</v>
      </c>
      <c r="X105" s="262"/>
      <c r="Y105" s="263" t="str">
        <f t="shared" si="6"/>
        <v>20.1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7.5</v>
      </c>
      <c r="G106" s="175" t="s">
        <v>128</v>
      </c>
      <c r="H106" s="176" t="s">
        <v>128</v>
      </c>
      <c r="I106" s="176">
        <v>8.6</v>
      </c>
      <c r="J106" s="176" t="s">
        <v>128</v>
      </c>
      <c r="K106" s="176" t="s">
        <v>128</v>
      </c>
      <c r="L106" s="177">
        <v>8.6999999999999993</v>
      </c>
      <c r="M106" s="177" t="s">
        <v>128</v>
      </c>
      <c r="N106" s="177" t="s">
        <v>128</v>
      </c>
      <c r="O106" s="177">
        <v>9.4</v>
      </c>
      <c r="P106" s="177" t="s">
        <v>128</v>
      </c>
      <c r="Q106" s="215" t="s">
        <v>128</v>
      </c>
      <c r="R106" s="78" t="s">
        <v>270</v>
      </c>
      <c r="S106" s="67" t="s">
        <v>334</v>
      </c>
      <c r="T106" s="67" t="s">
        <v>247</v>
      </c>
      <c r="U106" s="261" t="str">
        <f t="shared" si="4"/>
        <v>9.4</v>
      </c>
      <c r="V106" s="262"/>
      <c r="W106" s="263" t="str">
        <f t="shared" si="5"/>
        <v>7.5</v>
      </c>
      <c r="X106" s="262"/>
      <c r="Y106" s="263" t="str">
        <f t="shared" si="6"/>
        <v>8.6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15.5</v>
      </c>
      <c r="G107" s="175" t="s">
        <v>128</v>
      </c>
      <c r="H107" s="176" t="s">
        <v>128</v>
      </c>
      <c r="I107" s="176">
        <v>24</v>
      </c>
      <c r="J107" s="176" t="s">
        <v>128</v>
      </c>
      <c r="K107" s="176" t="s">
        <v>128</v>
      </c>
      <c r="L107" s="177">
        <v>23</v>
      </c>
      <c r="M107" s="177" t="s">
        <v>128</v>
      </c>
      <c r="N107" s="177" t="s">
        <v>128</v>
      </c>
      <c r="O107" s="177">
        <v>19</v>
      </c>
      <c r="P107" s="177" t="s">
        <v>128</v>
      </c>
      <c r="Q107" s="215" t="s">
        <v>128</v>
      </c>
      <c r="R107" s="78" t="s">
        <v>462</v>
      </c>
      <c r="S107" s="67" t="s">
        <v>473</v>
      </c>
      <c r="T107" s="67" t="s">
        <v>623</v>
      </c>
      <c r="U107" s="261" t="str">
        <f t="shared" si="4"/>
        <v>24.0</v>
      </c>
      <c r="V107" s="262"/>
      <c r="W107" s="263" t="str">
        <f t="shared" si="5"/>
        <v>15.5</v>
      </c>
      <c r="X107" s="262"/>
      <c r="Y107" s="263" t="str">
        <f t="shared" si="6"/>
        <v>20.4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9.1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185</v>
      </c>
      <c r="S108" s="67" t="s">
        <v>185</v>
      </c>
      <c r="T108" s="67" t="s">
        <v>185</v>
      </c>
      <c r="U108" s="261" t="str">
        <f t="shared" si="4"/>
        <v>9.1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260">
        <v>13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624</v>
      </c>
      <c r="S109" s="67" t="s">
        <v>624</v>
      </c>
      <c r="T109" s="67" t="s">
        <v>624</v>
      </c>
      <c r="U109" s="261" t="str">
        <f t="shared" si="4"/>
        <v>13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95</v>
      </c>
      <c r="G110" s="164" t="s">
        <v>128</v>
      </c>
      <c r="H110" s="165" t="s">
        <v>128</v>
      </c>
      <c r="I110" s="165">
        <v>110</v>
      </c>
      <c r="J110" s="165" t="s">
        <v>128</v>
      </c>
      <c r="K110" s="165" t="s">
        <v>128</v>
      </c>
      <c r="L110" s="166">
        <v>113</v>
      </c>
      <c r="M110" s="166" t="s">
        <v>128</v>
      </c>
      <c r="N110" s="166" t="s">
        <v>128</v>
      </c>
      <c r="O110" s="166">
        <v>116</v>
      </c>
      <c r="P110" s="166" t="s">
        <v>128</v>
      </c>
      <c r="Q110" s="172" t="s">
        <v>128</v>
      </c>
      <c r="R110" s="78" t="s">
        <v>625</v>
      </c>
      <c r="S110" s="67" t="s">
        <v>457</v>
      </c>
      <c r="T110" s="67" t="s">
        <v>626</v>
      </c>
      <c r="U110" s="261" t="str">
        <f t="shared" si="4"/>
        <v>116</v>
      </c>
      <c r="V110" s="262"/>
      <c r="W110" s="263" t="str">
        <f t="shared" si="5"/>
        <v>95</v>
      </c>
      <c r="X110" s="262"/>
      <c r="Y110" s="263" t="str">
        <f t="shared" si="6"/>
        <v>108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627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0.44027777777777777</v>
      </c>
      <c r="G4" s="53" t="s">
        <v>128</v>
      </c>
      <c r="H4" s="34" t="s">
        <v>128</v>
      </c>
      <c r="I4" s="34">
        <v>0.4375</v>
      </c>
      <c r="J4" s="34" t="s">
        <v>128</v>
      </c>
      <c r="K4" s="34" t="s">
        <v>128</v>
      </c>
      <c r="L4" s="139">
        <v>0.42708333333333331</v>
      </c>
      <c r="M4" s="139" t="s">
        <v>128</v>
      </c>
      <c r="N4" s="139" t="s">
        <v>128</v>
      </c>
      <c r="O4" s="139">
        <v>0.4375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9</v>
      </c>
      <c r="G7" s="246" t="s">
        <v>128</v>
      </c>
      <c r="H7" s="247" t="s">
        <v>128</v>
      </c>
      <c r="I7" s="247">
        <v>18</v>
      </c>
      <c r="J7" s="247" t="s">
        <v>128</v>
      </c>
      <c r="K7" s="247" t="s">
        <v>128</v>
      </c>
      <c r="L7" s="248">
        <v>18.8</v>
      </c>
      <c r="M7" s="248" t="s">
        <v>128</v>
      </c>
      <c r="N7" s="248" t="s">
        <v>128</v>
      </c>
      <c r="O7" s="248">
        <v>6</v>
      </c>
      <c r="P7" s="248" t="s">
        <v>128</v>
      </c>
      <c r="Q7" s="250" t="s">
        <v>128</v>
      </c>
      <c r="R7" s="78" t="s">
        <v>628</v>
      </c>
      <c r="S7" s="62" t="s">
        <v>629</v>
      </c>
      <c r="T7" s="62" t="s">
        <v>186</v>
      </c>
      <c r="U7" s="261" t="str">
        <f>R7</f>
        <v>18.8</v>
      </c>
      <c r="V7" s="262"/>
      <c r="W7" s="263" t="str">
        <f>IF(R7=S7,"-",S7)</f>
        <v>6.0</v>
      </c>
      <c r="X7" s="262"/>
      <c r="Y7" s="263" t="str">
        <f>IF(R7=T7,"-",T7)</f>
        <v>13.0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7.5</v>
      </c>
      <c r="G8" s="252" t="s">
        <v>128</v>
      </c>
      <c r="H8" s="253" t="s">
        <v>128</v>
      </c>
      <c r="I8" s="253">
        <v>15</v>
      </c>
      <c r="J8" s="253" t="s">
        <v>128</v>
      </c>
      <c r="K8" s="253" t="s">
        <v>128</v>
      </c>
      <c r="L8" s="254">
        <v>18.5</v>
      </c>
      <c r="M8" s="254" t="s">
        <v>128</v>
      </c>
      <c r="N8" s="254" t="s">
        <v>128</v>
      </c>
      <c r="O8" s="254">
        <v>8</v>
      </c>
      <c r="P8" s="254" t="s">
        <v>128</v>
      </c>
      <c r="Q8" s="255" t="s">
        <v>128</v>
      </c>
      <c r="R8" s="79" t="s">
        <v>248</v>
      </c>
      <c r="S8" s="63" t="s">
        <v>334</v>
      </c>
      <c r="T8" s="63" t="s">
        <v>251</v>
      </c>
      <c r="U8" s="264" t="str">
        <f>R8</f>
        <v>18.5</v>
      </c>
      <c r="V8" s="265"/>
      <c r="W8" s="266" t="str">
        <f>IF(R8=S8,"-",S8)</f>
        <v>7.5</v>
      </c>
      <c r="X8" s="265"/>
      <c r="Y8" s="266" t="str">
        <f>IF(R8=T8,"-",T8)</f>
        <v>12.2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128</v>
      </c>
      <c r="H9" s="45" t="s">
        <v>128</v>
      </c>
      <c r="I9" s="45" t="s">
        <v>150</v>
      </c>
      <c r="J9" s="45" t="s">
        <v>128</v>
      </c>
      <c r="K9" s="45" t="s">
        <v>128</v>
      </c>
      <c r="L9" s="143" t="s">
        <v>148</v>
      </c>
      <c r="M9" s="143" t="s">
        <v>128</v>
      </c>
      <c r="N9" s="143" t="s">
        <v>128</v>
      </c>
      <c r="O9" s="143" t="s">
        <v>150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 t="s">
        <v>128</v>
      </c>
      <c r="H11" s="160" t="s">
        <v>128</v>
      </c>
      <c r="I11" s="160">
        <v>0</v>
      </c>
      <c r="J11" s="160" t="s">
        <v>128</v>
      </c>
      <c r="K11" s="160" t="s">
        <v>128</v>
      </c>
      <c r="L11" s="161">
        <v>0</v>
      </c>
      <c r="M11" s="161" t="s">
        <v>128</v>
      </c>
      <c r="N11" s="161" t="s">
        <v>128</v>
      </c>
      <c r="O11" s="161">
        <v>0</v>
      </c>
      <c r="P11" s="161" t="s">
        <v>128</v>
      </c>
      <c r="Q11" s="162" t="s">
        <v>128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128</v>
      </c>
      <c r="H12" s="165" t="s">
        <v>128</v>
      </c>
      <c r="I12" s="165" t="s">
        <v>313</v>
      </c>
      <c r="J12" s="165" t="s">
        <v>128</v>
      </c>
      <c r="K12" s="165" t="s">
        <v>128</v>
      </c>
      <c r="L12" s="166" t="s">
        <v>313</v>
      </c>
      <c r="M12" s="166" t="s">
        <v>128</v>
      </c>
      <c r="N12" s="166" t="s">
        <v>128</v>
      </c>
      <c r="O12" s="166" t="s">
        <v>313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>
        <v>0.9</v>
      </c>
      <c r="J21" s="177" t="s">
        <v>128</v>
      </c>
      <c r="K21" s="177" t="s">
        <v>128</v>
      </c>
      <c r="L21" s="177">
        <v>0.5</v>
      </c>
      <c r="M21" s="177" t="s">
        <v>128</v>
      </c>
      <c r="N21" s="177" t="s">
        <v>128</v>
      </c>
      <c r="O21" s="177">
        <v>0.5</v>
      </c>
      <c r="P21" s="177" t="s">
        <v>128</v>
      </c>
      <c r="Q21" s="178" t="s">
        <v>128</v>
      </c>
      <c r="R21" s="78" t="s">
        <v>330</v>
      </c>
      <c r="S21" s="62" t="s">
        <v>165</v>
      </c>
      <c r="T21" s="62" t="s">
        <v>281</v>
      </c>
      <c r="U21" s="261" t="str">
        <f t="shared" si="1"/>
        <v>0.9</v>
      </c>
      <c r="V21" s="262"/>
      <c r="W21" s="263" t="str">
        <f t="shared" si="2"/>
        <v>&lt;0.4</v>
      </c>
      <c r="X21" s="262"/>
      <c r="Y21" s="263" t="str">
        <f t="shared" si="3"/>
        <v>0.5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0.08</v>
      </c>
      <c r="J31" s="187" t="s">
        <v>128</v>
      </c>
      <c r="K31" s="187" t="s">
        <v>128</v>
      </c>
      <c r="L31" s="187">
        <v>0.09</v>
      </c>
      <c r="M31" s="187" t="s">
        <v>128</v>
      </c>
      <c r="N31" s="187" t="s">
        <v>128</v>
      </c>
      <c r="O31" s="187">
        <v>0.09</v>
      </c>
      <c r="P31" s="187" t="s">
        <v>128</v>
      </c>
      <c r="Q31" s="189" t="s">
        <v>128</v>
      </c>
      <c r="R31" s="78" t="s">
        <v>167</v>
      </c>
      <c r="S31" s="62" t="s">
        <v>315</v>
      </c>
      <c r="T31" s="62" t="s">
        <v>501</v>
      </c>
      <c r="U31" s="261" t="str">
        <f t="shared" si="1"/>
        <v>0.09</v>
      </c>
      <c r="V31" s="262"/>
      <c r="W31" s="263" t="str">
        <f t="shared" si="2"/>
        <v>&lt;0.06</v>
      </c>
      <c r="X31" s="262"/>
      <c r="Y31" s="263" t="str">
        <f t="shared" si="3"/>
        <v>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>
        <v>1E-3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319</v>
      </c>
      <c r="S33" s="62" t="s">
        <v>161</v>
      </c>
      <c r="T33" s="62" t="s">
        <v>161</v>
      </c>
      <c r="U33" s="261" t="str">
        <f t="shared" si="1"/>
        <v>0.001</v>
      </c>
      <c r="V33" s="262"/>
      <c r="W33" s="263" t="str">
        <f t="shared" si="2"/>
        <v>&lt;0.001</v>
      </c>
      <c r="X33" s="262"/>
      <c r="Y33" s="263" t="str">
        <f t="shared" si="3"/>
        <v>&lt;0.001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3.0000000000000001E-3</v>
      </c>
      <c r="J35" s="192" t="s">
        <v>128</v>
      </c>
      <c r="K35" s="192" t="s">
        <v>128</v>
      </c>
      <c r="L35" s="192">
        <v>3.0000000000000001E-3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318</v>
      </c>
      <c r="S35" s="62" t="s">
        <v>317</v>
      </c>
      <c r="T35" s="62" t="s">
        <v>317</v>
      </c>
      <c r="U35" s="261" t="str">
        <f t="shared" si="1"/>
        <v>0.003</v>
      </c>
      <c r="V35" s="262"/>
      <c r="W35" s="263" t="str">
        <f t="shared" si="2"/>
        <v>0.002</v>
      </c>
      <c r="X35" s="262"/>
      <c r="Y35" s="263" t="str">
        <f t="shared" si="3"/>
        <v>0.002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3.0000000000000001E-3</v>
      </c>
      <c r="G37" s="207" t="s">
        <v>128</v>
      </c>
      <c r="H37" s="192" t="s">
        <v>128</v>
      </c>
      <c r="I37" s="192">
        <v>6.0000000000000001E-3</v>
      </c>
      <c r="J37" s="192" t="s">
        <v>128</v>
      </c>
      <c r="K37" s="192" t="s">
        <v>128</v>
      </c>
      <c r="L37" s="192">
        <v>6.0000000000000001E-3</v>
      </c>
      <c r="M37" s="192" t="s">
        <v>128</v>
      </c>
      <c r="N37" s="192" t="s">
        <v>128</v>
      </c>
      <c r="O37" s="192">
        <v>2E-3</v>
      </c>
      <c r="P37" s="192" t="s">
        <v>128</v>
      </c>
      <c r="Q37" s="194" t="s">
        <v>128</v>
      </c>
      <c r="R37" s="78" t="s">
        <v>322</v>
      </c>
      <c r="S37" s="62" t="s">
        <v>317</v>
      </c>
      <c r="T37" s="62" t="s">
        <v>164</v>
      </c>
      <c r="U37" s="261" t="str">
        <f t="shared" si="1"/>
        <v>0.006</v>
      </c>
      <c r="V37" s="262"/>
      <c r="W37" s="263" t="str">
        <f t="shared" si="2"/>
        <v>0.002</v>
      </c>
      <c r="X37" s="262"/>
      <c r="Y37" s="263" t="str">
        <f t="shared" si="3"/>
        <v>0.004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1E-3</v>
      </c>
      <c r="G39" s="207" t="s">
        <v>128</v>
      </c>
      <c r="H39" s="192" t="s">
        <v>128</v>
      </c>
      <c r="I39" s="192">
        <v>2E-3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 t="s">
        <v>161</v>
      </c>
      <c r="P39" s="192" t="s">
        <v>128</v>
      </c>
      <c r="Q39" s="194" t="s">
        <v>128</v>
      </c>
      <c r="R39" s="78" t="s">
        <v>317</v>
      </c>
      <c r="S39" s="62" t="s">
        <v>161</v>
      </c>
      <c r="T39" s="62" t="s">
        <v>319</v>
      </c>
      <c r="U39" s="261" t="str">
        <f t="shared" si="1"/>
        <v>0.002</v>
      </c>
      <c r="V39" s="262"/>
      <c r="W39" s="263" t="str">
        <f t="shared" si="2"/>
        <v>&lt;0.001</v>
      </c>
      <c r="X39" s="262"/>
      <c r="Y39" s="263" t="str">
        <f t="shared" si="3"/>
        <v>0.001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>
        <v>1E-3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128</v>
      </c>
      <c r="H43" s="188" t="s">
        <v>128</v>
      </c>
      <c r="I43" s="188" t="s">
        <v>171</v>
      </c>
      <c r="J43" s="188" t="s">
        <v>128</v>
      </c>
      <c r="K43" s="188" t="s">
        <v>128</v>
      </c>
      <c r="L43" s="187" t="s">
        <v>171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128</v>
      </c>
      <c r="H44" s="188" t="s">
        <v>128</v>
      </c>
      <c r="I44" s="188" t="s">
        <v>171</v>
      </c>
      <c r="J44" s="188" t="s">
        <v>128</v>
      </c>
      <c r="K44" s="188" t="s">
        <v>128</v>
      </c>
      <c r="L44" s="187" t="s">
        <v>171</v>
      </c>
      <c r="M44" s="187" t="s">
        <v>128</v>
      </c>
      <c r="N44" s="187" t="s">
        <v>128</v>
      </c>
      <c r="O44" s="187" t="s">
        <v>171</v>
      </c>
      <c r="P44" s="187" t="s">
        <v>128</v>
      </c>
      <c r="Q44" s="189" t="s">
        <v>128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7.7</v>
      </c>
      <c r="G46" s="175" t="s">
        <v>128</v>
      </c>
      <c r="H46" s="177" t="s">
        <v>128</v>
      </c>
      <c r="I46" s="176">
        <v>7.9</v>
      </c>
      <c r="J46" s="177" t="s">
        <v>128</v>
      </c>
      <c r="K46" s="177" t="s">
        <v>128</v>
      </c>
      <c r="L46" s="177">
        <v>9.1</v>
      </c>
      <c r="M46" s="177" t="s">
        <v>128</v>
      </c>
      <c r="N46" s="177" t="s">
        <v>128</v>
      </c>
      <c r="O46" s="177">
        <v>8.6</v>
      </c>
      <c r="P46" s="177" t="s">
        <v>128</v>
      </c>
      <c r="Q46" s="178" t="s">
        <v>128</v>
      </c>
      <c r="R46" s="78" t="s">
        <v>185</v>
      </c>
      <c r="S46" s="62" t="s">
        <v>463</v>
      </c>
      <c r="T46" s="62" t="s">
        <v>367</v>
      </c>
      <c r="U46" s="261" t="str">
        <f t="shared" si="1"/>
        <v>9.1</v>
      </c>
      <c r="V46" s="262"/>
      <c r="W46" s="263" t="str">
        <f t="shared" si="2"/>
        <v>7.7</v>
      </c>
      <c r="X46" s="262"/>
      <c r="Y46" s="263" t="str">
        <f t="shared" si="3"/>
        <v>8.3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128</v>
      </c>
      <c r="H47" s="193" t="s">
        <v>128</v>
      </c>
      <c r="I47" s="193" t="s">
        <v>161</v>
      </c>
      <c r="J47" s="193" t="s">
        <v>128</v>
      </c>
      <c r="K47" s="193" t="s">
        <v>128</v>
      </c>
      <c r="L47" s="192" t="s">
        <v>161</v>
      </c>
      <c r="M47" s="192" t="s">
        <v>128</v>
      </c>
      <c r="N47" s="192" t="s">
        <v>128</v>
      </c>
      <c r="O47" s="192" t="s">
        <v>161</v>
      </c>
      <c r="P47" s="192" t="s">
        <v>128</v>
      </c>
      <c r="Q47" s="194" t="s">
        <v>128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10.8</v>
      </c>
      <c r="G48" s="175" t="s">
        <v>128</v>
      </c>
      <c r="H48" s="176" t="s">
        <v>128</v>
      </c>
      <c r="I48" s="176">
        <v>8.6</v>
      </c>
      <c r="J48" s="176" t="s">
        <v>128</v>
      </c>
      <c r="K48" s="176" t="s">
        <v>128</v>
      </c>
      <c r="L48" s="177">
        <v>9.4</v>
      </c>
      <c r="M48" s="177" t="s">
        <v>128</v>
      </c>
      <c r="N48" s="177" t="s">
        <v>128</v>
      </c>
      <c r="O48" s="177">
        <v>12.1</v>
      </c>
      <c r="P48" s="177" t="s">
        <v>128</v>
      </c>
      <c r="Q48" s="178" t="s">
        <v>128</v>
      </c>
      <c r="R48" s="78" t="s">
        <v>293</v>
      </c>
      <c r="S48" s="62" t="s">
        <v>247</v>
      </c>
      <c r="T48" s="62" t="s">
        <v>630</v>
      </c>
      <c r="U48" s="261" t="str">
        <f t="shared" si="1"/>
        <v>12.1</v>
      </c>
      <c r="V48" s="262"/>
      <c r="W48" s="263" t="str">
        <f t="shared" si="2"/>
        <v>8.6</v>
      </c>
      <c r="X48" s="262"/>
      <c r="Y48" s="263" t="str">
        <f t="shared" si="3"/>
        <v>10.2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25</v>
      </c>
      <c r="G49" s="164" t="s">
        <v>128</v>
      </c>
      <c r="H49" s="165" t="s">
        <v>128</v>
      </c>
      <c r="I49" s="165">
        <v>30</v>
      </c>
      <c r="J49" s="165" t="s">
        <v>128</v>
      </c>
      <c r="K49" s="165" t="s">
        <v>128</v>
      </c>
      <c r="L49" s="166">
        <v>30</v>
      </c>
      <c r="M49" s="166" t="s">
        <v>128</v>
      </c>
      <c r="N49" s="166" t="s">
        <v>128</v>
      </c>
      <c r="O49" s="166">
        <v>30</v>
      </c>
      <c r="P49" s="166" t="s">
        <v>128</v>
      </c>
      <c r="Q49" s="167" t="s">
        <v>128</v>
      </c>
      <c r="R49" s="78" t="s">
        <v>631</v>
      </c>
      <c r="S49" s="62" t="s">
        <v>433</v>
      </c>
      <c r="T49" s="62" t="s">
        <v>611</v>
      </c>
      <c r="U49" s="261" t="str">
        <f t="shared" si="1"/>
        <v>30</v>
      </c>
      <c r="V49" s="262"/>
      <c r="W49" s="263" t="str">
        <f t="shared" si="2"/>
        <v>25</v>
      </c>
      <c r="X49" s="262"/>
      <c r="Y49" s="263" t="str">
        <f t="shared" si="3"/>
        <v>29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84</v>
      </c>
      <c r="G50" s="164" t="s">
        <v>128</v>
      </c>
      <c r="H50" s="165" t="s">
        <v>128</v>
      </c>
      <c r="I50" s="165">
        <v>82</v>
      </c>
      <c r="J50" s="165" t="s">
        <v>128</v>
      </c>
      <c r="K50" s="165" t="s">
        <v>128</v>
      </c>
      <c r="L50" s="166">
        <v>77</v>
      </c>
      <c r="M50" s="166" t="s">
        <v>128</v>
      </c>
      <c r="N50" s="166" t="s">
        <v>128</v>
      </c>
      <c r="O50" s="166">
        <v>74</v>
      </c>
      <c r="P50" s="166" t="s">
        <v>128</v>
      </c>
      <c r="Q50" s="167" t="s">
        <v>128</v>
      </c>
      <c r="R50" s="78" t="s">
        <v>438</v>
      </c>
      <c r="S50" s="62" t="s">
        <v>254</v>
      </c>
      <c r="T50" s="62" t="s">
        <v>632</v>
      </c>
      <c r="U50" s="261" t="str">
        <f t="shared" si="1"/>
        <v>84</v>
      </c>
      <c r="V50" s="262"/>
      <c r="W50" s="263" t="str">
        <f t="shared" si="2"/>
        <v>74</v>
      </c>
      <c r="X50" s="262"/>
      <c r="Y50" s="263" t="str">
        <f t="shared" si="3"/>
        <v>79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>
        <v>0.3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 t="s">
        <v>280</v>
      </c>
      <c r="P56" s="177" t="s">
        <v>128</v>
      </c>
      <c r="Q56" s="178" t="s">
        <v>128</v>
      </c>
      <c r="R56" s="78" t="s">
        <v>331</v>
      </c>
      <c r="S56" s="62" t="s">
        <v>280</v>
      </c>
      <c r="T56" s="62" t="s">
        <v>280</v>
      </c>
      <c r="U56" s="261" t="str">
        <f t="shared" si="1"/>
        <v>0.3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7.1</v>
      </c>
      <c r="G57" s="175" t="s">
        <v>128</v>
      </c>
      <c r="H57" s="176" t="s">
        <v>128</v>
      </c>
      <c r="I57" s="176">
        <v>7</v>
      </c>
      <c r="J57" s="176" t="s">
        <v>128</v>
      </c>
      <c r="K57" s="176" t="s">
        <v>128</v>
      </c>
      <c r="L57" s="177">
        <v>7.1</v>
      </c>
      <c r="M57" s="177" t="s">
        <v>128</v>
      </c>
      <c r="N57" s="177" t="s">
        <v>128</v>
      </c>
      <c r="O57" s="177">
        <v>7</v>
      </c>
      <c r="P57" s="177" t="s">
        <v>128</v>
      </c>
      <c r="Q57" s="178" t="s">
        <v>128</v>
      </c>
      <c r="R57" s="78" t="s">
        <v>362</v>
      </c>
      <c r="S57" s="62" t="s">
        <v>201</v>
      </c>
      <c r="T57" s="62" t="s">
        <v>201</v>
      </c>
      <c r="U57" s="261" t="str">
        <f t="shared" si="1"/>
        <v>7.1</v>
      </c>
      <c r="V57" s="262"/>
      <c r="W57" s="263" t="str">
        <f t="shared" si="2"/>
        <v>7.0</v>
      </c>
      <c r="X57" s="262"/>
      <c r="Y57" s="263" t="str">
        <f t="shared" si="3"/>
        <v>7.0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128</v>
      </c>
      <c r="H58" s="166" t="s">
        <v>128</v>
      </c>
      <c r="I58" s="166" t="s">
        <v>335</v>
      </c>
      <c r="J58" s="166" t="s">
        <v>128</v>
      </c>
      <c r="K58" s="166" t="s">
        <v>128</v>
      </c>
      <c r="L58" s="166" t="s">
        <v>335</v>
      </c>
      <c r="M58" s="166" t="s">
        <v>128</v>
      </c>
      <c r="N58" s="166" t="s">
        <v>128</v>
      </c>
      <c r="O58" s="166" t="s">
        <v>335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4</v>
      </c>
      <c r="W58" s="263" t="s">
        <v>107</v>
      </c>
      <c r="X58" s="262"/>
      <c r="Y58" s="263" t="s">
        <v>107</v>
      </c>
      <c r="Z58" s="262"/>
      <c r="AA58" s="73">
        <f t="shared" si="0"/>
        <v>4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128</v>
      </c>
      <c r="H60" s="176" t="s">
        <v>128</v>
      </c>
      <c r="I60" s="176" t="s">
        <v>231</v>
      </c>
      <c r="J60" s="176" t="s">
        <v>128</v>
      </c>
      <c r="K60" s="176" t="s">
        <v>128</v>
      </c>
      <c r="L60" s="177" t="s">
        <v>231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 t="s">
        <v>168</v>
      </c>
      <c r="J61" s="181" t="s">
        <v>128</v>
      </c>
      <c r="K61" s="181" t="s">
        <v>128</v>
      </c>
      <c r="L61" s="182" t="s">
        <v>168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614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0.5</v>
      </c>
      <c r="G80" s="205" t="s">
        <v>128</v>
      </c>
      <c r="H80" s="177" t="s">
        <v>128</v>
      </c>
      <c r="I80" s="177">
        <v>0.6</v>
      </c>
      <c r="J80" s="177" t="s">
        <v>128</v>
      </c>
      <c r="K80" s="177" t="s">
        <v>128</v>
      </c>
      <c r="L80" s="177">
        <v>0.5</v>
      </c>
      <c r="M80" s="177" t="s">
        <v>128</v>
      </c>
      <c r="N80" s="177" t="s">
        <v>128</v>
      </c>
      <c r="O80" s="177">
        <v>0.6</v>
      </c>
      <c r="P80" s="177" t="s">
        <v>128</v>
      </c>
      <c r="Q80" s="215" t="s">
        <v>128</v>
      </c>
      <c r="R80" s="78" t="s">
        <v>285</v>
      </c>
      <c r="S80" s="67" t="s">
        <v>281</v>
      </c>
      <c r="T80" s="67" t="s">
        <v>285</v>
      </c>
      <c r="U80" s="261" t="str">
        <f t="shared" si="4"/>
        <v>0.6</v>
      </c>
      <c r="V80" s="262"/>
      <c r="W80" s="263" t="str">
        <f t="shared" si="5"/>
        <v>0.5</v>
      </c>
      <c r="X80" s="262"/>
      <c r="Y80" s="263" t="str">
        <f t="shared" si="6"/>
        <v>0.6</v>
      </c>
      <c r="Z80" s="262"/>
      <c r="AA80" s="18">
        <f t="shared" si="7"/>
        <v>4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25</v>
      </c>
      <c r="G81" s="164" t="s">
        <v>128</v>
      </c>
      <c r="H81" s="165" t="s">
        <v>128</v>
      </c>
      <c r="I81" s="165">
        <v>30</v>
      </c>
      <c r="J81" s="165" t="s">
        <v>128</v>
      </c>
      <c r="K81" s="165" t="s">
        <v>128</v>
      </c>
      <c r="L81" s="166">
        <v>30</v>
      </c>
      <c r="M81" s="166" t="s">
        <v>128</v>
      </c>
      <c r="N81" s="166" t="s">
        <v>128</v>
      </c>
      <c r="O81" s="166">
        <v>30</v>
      </c>
      <c r="P81" s="166" t="s">
        <v>128</v>
      </c>
      <c r="Q81" s="172" t="s">
        <v>128</v>
      </c>
      <c r="R81" s="78" t="s">
        <v>631</v>
      </c>
      <c r="S81" s="67" t="s">
        <v>433</v>
      </c>
      <c r="T81" s="67" t="s">
        <v>611</v>
      </c>
      <c r="U81" s="261" t="str">
        <f>U49</f>
        <v>30</v>
      </c>
      <c r="V81" s="262"/>
      <c r="W81" s="263" t="str">
        <f>W49</f>
        <v>25</v>
      </c>
      <c r="X81" s="262"/>
      <c r="Y81" s="263" t="str">
        <f>Y49</f>
        <v>29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128</v>
      </c>
      <c r="H82" s="193" t="s">
        <v>128</v>
      </c>
      <c r="I82" s="193" t="s">
        <v>161</v>
      </c>
      <c r="J82" s="193" t="s">
        <v>128</v>
      </c>
      <c r="K82" s="193" t="s">
        <v>128</v>
      </c>
      <c r="L82" s="192" t="s">
        <v>161</v>
      </c>
      <c r="M82" s="192" t="s">
        <v>128</v>
      </c>
      <c r="N82" s="192" t="s">
        <v>128</v>
      </c>
      <c r="O82" s="192" t="s">
        <v>161</v>
      </c>
      <c r="P82" s="192" t="s">
        <v>128</v>
      </c>
      <c r="Q82" s="219" t="s">
        <v>128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3.2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449</v>
      </c>
      <c r="S83" s="67" t="s">
        <v>449</v>
      </c>
      <c r="T83" s="67" t="s">
        <v>449</v>
      </c>
      <c r="U83" s="261" t="str">
        <f t="shared" si="4"/>
        <v>3.2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84</v>
      </c>
      <c r="G88" s="164" t="s">
        <v>128</v>
      </c>
      <c r="H88" s="165" t="s">
        <v>128</v>
      </c>
      <c r="I88" s="165">
        <v>82</v>
      </c>
      <c r="J88" s="165" t="s">
        <v>128</v>
      </c>
      <c r="K88" s="165" t="s">
        <v>128</v>
      </c>
      <c r="L88" s="166">
        <v>77</v>
      </c>
      <c r="M88" s="166" t="s">
        <v>128</v>
      </c>
      <c r="N88" s="166" t="s">
        <v>128</v>
      </c>
      <c r="O88" s="166">
        <v>74</v>
      </c>
      <c r="P88" s="166" t="s">
        <v>128</v>
      </c>
      <c r="Q88" s="172" t="s">
        <v>128</v>
      </c>
      <c r="R88" s="78" t="s">
        <v>438</v>
      </c>
      <c r="S88" s="67" t="s">
        <v>254</v>
      </c>
      <c r="T88" s="67" t="s">
        <v>632</v>
      </c>
      <c r="U88" s="261" t="str">
        <f>U50</f>
        <v>84</v>
      </c>
      <c r="V88" s="262"/>
      <c r="W88" s="263" t="str">
        <f>W50</f>
        <v>74</v>
      </c>
      <c r="X88" s="262"/>
      <c r="Y88" s="263" t="str">
        <f>Y50</f>
        <v>79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 t="s">
        <v>168</v>
      </c>
      <c r="J89" s="176" t="s">
        <v>128</v>
      </c>
      <c r="K89" s="176" t="s">
        <v>128</v>
      </c>
      <c r="L89" s="177" t="s">
        <v>168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7.1</v>
      </c>
      <c r="G90" s="175" t="s">
        <v>128</v>
      </c>
      <c r="H90" s="176" t="s">
        <v>128</v>
      </c>
      <c r="I90" s="176">
        <v>7</v>
      </c>
      <c r="J90" s="176" t="s">
        <v>128</v>
      </c>
      <c r="K90" s="176" t="s">
        <v>128</v>
      </c>
      <c r="L90" s="177">
        <v>7.1</v>
      </c>
      <c r="M90" s="177" t="s">
        <v>128</v>
      </c>
      <c r="N90" s="177" t="s">
        <v>128</v>
      </c>
      <c r="O90" s="177">
        <v>7</v>
      </c>
      <c r="P90" s="177" t="s">
        <v>128</v>
      </c>
      <c r="Q90" s="215" t="s">
        <v>128</v>
      </c>
      <c r="R90" s="78" t="s">
        <v>362</v>
      </c>
      <c r="S90" s="67" t="s">
        <v>201</v>
      </c>
      <c r="T90" s="67" t="s">
        <v>201</v>
      </c>
      <c r="U90" s="261" t="str">
        <f>U57</f>
        <v>7.1</v>
      </c>
      <c r="V90" s="262"/>
      <c r="W90" s="263" t="str">
        <f>W57</f>
        <v>7.0</v>
      </c>
      <c r="X90" s="262"/>
      <c r="Y90" s="263" t="str">
        <f>Y57</f>
        <v>7.0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-2.5</v>
      </c>
      <c r="G91" s="246" t="s">
        <v>128</v>
      </c>
      <c r="H91" s="247" t="s">
        <v>128</v>
      </c>
      <c r="I91" s="247">
        <v>-2.2000000000000002</v>
      </c>
      <c r="J91" s="247" t="s">
        <v>128</v>
      </c>
      <c r="K91" s="247" t="s">
        <v>128</v>
      </c>
      <c r="L91" s="259">
        <v>-2.1</v>
      </c>
      <c r="M91" s="248" t="s">
        <v>128</v>
      </c>
      <c r="N91" s="248" t="s">
        <v>128</v>
      </c>
      <c r="O91" s="248">
        <v>-2.5</v>
      </c>
      <c r="P91" s="248" t="s">
        <v>128</v>
      </c>
      <c r="Q91" s="249" t="s">
        <v>128</v>
      </c>
      <c r="R91" s="78" t="s">
        <v>286</v>
      </c>
      <c r="S91" s="67" t="s">
        <v>616</v>
      </c>
      <c r="T91" s="67" t="s">
        <v>219</v>
      </c>
      <c r="U91" s="261" t="str">
        <f t="shared" si="4"/>
        <v>-2.2</v>
      </c>
      <c r="V91" s="262"/>
      <c r="W91" s="263" t="str">
        <f t="shared" ref="W91:W104" si="8">IF(LEFT(R91,1)="&lt;","-",IF(AA91=1,"-",S91))</f>
        <v>-2.5</v>
      </c>
      <c r="X91" s="262"/>
      <c r="Y91" s="263" t="str">
        <f t="shared" ref="Y91:Y102" si="9">IF(LEFT(R91,1)="&lt;","-",IF(AA91=1,"-",T91))</f>
        <v>-2.4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1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128</v>
      </c>
      <c r="H94" s="229" t="s">
        <v>128</v>
      </c>
      <c r="I94" s="229" t="s">
        <v>171</v>
      </c>
      <c r="J94" s="229" t="s">
        <v>128</v>
      </c>
      <c r="K94" s="229" t="s">
        <v>128</v>
      </c>
      <c r="L94" s="230" t="s">
        <v>171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8.9999999999999993E-3</v>
      </c>
      <c r="G100" s="191" t="s">
        <v>128</v>
      </c>
      <c r="H100" s="193" t="s">
        <v>128</v>
      </c>
      <c r="I100" s="193">
        <v>3.9E-2</v>
      </c>
      <c r="J100" s="193" t="s">
        <v>128</v>
      </c>
      <c r="K100" s="193" t="s">
        <v>128</v>
      </c>
      <c r="L100" s="192">
        <v>1.7999999999999999E-2</v>
      </c>
      <c r="M100" s="192" t="s">
        <v>128</v>
      </c>
      <c r="N100" s="192" t="s">
        <v>128</v>
      </c>
      <c r="O100" s="192">
        <v>1.4999999999999999E-2</v>
      </c>
      <c r="P100" s="192" t="s">
        <v>128</v>
      </c>
      <c r="Q100" s="219" t="s">
        <v>128</v>
      </c>
      <c r="R100" s="78" t="s">
        <v>466</v>
      </c>
      <c r="S100" s="67" t="s">
        <v>321</v>
      </c>
      <c r="T100" s="67" t="s">
        <v>364</v>
      </c>
      <c r="U100" s="261" t="str">
        <f t="shared" si="4"/>
        <v>0.039</v>
      </c>
      <c r="V100" s="262"/>
      <c r="W100" s="263" t="str">
        <f t="shared" si="8"/>
        <v>0.009</v>
      </c>
      <c r="X100" s="262"/>
      <c r="Y100" s="263" t="str">
        <f t="shared" si="9"/>
        <v>0.020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3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377</v>
      </c>
      <c r="S102" s="67" t="s">
        <v>377</v>
      </c>
      <c r="T102" s="67" t="s">
        <v>377</v>
      </c>
      <c r="U102" s="261" t="str">
        <f t="shared" si="4"/>
        <v>3.0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17.899999999999999</v>
      </c>
      <c r="G105" s="175" t="s">
        <v>128</v>
      </c>
      <c r="H105" s="176" t="s">
        <v>128</v>
      </c>
      <c r="I105" s="176">
        <v>21</v>
      </c>
      <c r="J105" s="176" t="s">
        <v>128</v>
      </c>
      <c r="K105" s="176" t="s">
        <v>128</v>
      </c>
      <c r="L105" s="177">
        <v>20.9</v>
      </c>
      <c r="M105" s="177" t="s">
        <v>128</v>
      </c>
      <c r="N105" s="177" t="s">
        <v>128</v>
      </c>
      <c r="O105" s="177">
        <v>21</v>
      </c>
      <c r="P105" s="177" t="s">
        <v>128</v>
      </c>
      <c r="Q105" s="215" t="s">
        <v>128</v>
      </c>
      <c r="R105" s="78" t="s">
        <v>298</v>
      </c>
      <c r="S105" s="67" t="s">
        <v>366</v>
      </c>
      <c r="T105" s="67" t="s">
        <v>633</v>
      </c>
      <c r="U105" s="261" t="str">
        <f t="shared" si="4"/>
        <v>21.0</v>
      </c>
      <c r="V105" s="262"/>
      <c r="W105" s="263" t="str">
        <f t="shared" si="5"/>
        <v>17.9</v>
      </c>
      <c r="X105" s="262"/>
      <c r="Y105" s="263" t="str">
        <f t="shared" si="6"/>
        <v>20.2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7.6</v>
      </c>
      <c r="G106" s="175" t="s">
        <v>128</v>
      </c>
      <c r="H106" s="176" t="s">
        <v>128</v>
      </c>
      <c r="I106" s="176">
        <v>8.6</v>
      </c>
      <c r="J106" s="176" t="s">
        <v>128</v>
      </c>
      <c r="K106" s="176" t="s">
        <v>128</v>
      </c>
      <c r="L106" s="177">
        <v>8.8000000000000007</v>
      </c>
      <c r="M106" s="177" t="s">
        <v>128</v>
      </c>
      <c r="N106" s="177" t="s">
        <v>128</v>
      </c>
      <c r="O106" s="177">
        <v>9.1999999999999993</v>
      </c>
      <c r="P106" s="177" t="s">
        <v>128</v>
      </c>
      <c r="Q106" s="215" t="s">
        <v>128</v>
      </c>
      <c r="R106" s="78" t="s">
        <v>549</v>
      </c>
      <c r="S106" s="67" t="s">
        <v>332</v>
      </c>
      <c r="T106" s="67" t="s">
        <v>247</v>
      </c>
      <c r="U106" s="261" t="str">
        <f t="shared" si="4"/>
        <v>9.2</v>
      </c>
      <c r="V106" s="262"/>
      <c r="W106" s="263" t="str">
        <f t="shared" si="5"/>
        <v>7.6</v>
      </c>
      <c r="X106" s="262"/>
      <c r="Y106" s="263" t="str">
        <f t="shared" si="6"/>
        <v>8.6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16</v>
      </c>
      <c r="G107" s="175" t="s">
        <v>128</v>
      </c>
      <c r="H107" s="176" t="s">
        <v>128</v>
      </c>
      <c r="I107" s="176">
        <v>24</v>
      </c>
      <c r="J107" s="176" t="s">
        <v>128</v>
      </c>
      <c r="K107" s="176" t="s">
        <v>128</v>
      </c>
      <c r="L107" s="177">
        <v>23.5</v>
      </c>
      <c r="M107" s="177" t="s">
        <v>128</v>
      </c>
      <c r="N107" s="177" t="s">
        <v>128</v>
      </c>
      <c r="O107" s="177">
        <v>18</v>
      </c>
      <c r="P107" s="177" t="s">
        <v>128</v>
      </c>
      <c r="Q107" s="215" t="s">
        <v>128</v>
      </c>
      <c r="R107" s="78" t="s">
        <v>462</v>
      </c>
      <c r="S107" s="67" t="s">
        <v>460</v>
      </c>
      <c r="T107" s="67" t="s">
        <v>623</v>
      </c>
      <c r="U107" s="261" t="str">
        <f t="shared" si="4"/>
        <v>24.0</v>
      </c>
      <c r="V107" s="262"/>
      <c r="W107" s="263" t="str">
        <f t="shared" si="5"/>
        <v>16.0</v>
      </c>
      <c r="X107" s="262"/>
      <c r="Y107" s="263" t="str">
        <f t="shared" si="6"/>
        <v>20.4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3.6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634</v>
      </c>
      <c r="S109" s="67" t="s">
        <v>634</v>
      </c>
      <c r="T109" s="67" t="s">
        <v>634</v>
      </c>
      <c r="U109" s="261" t="str">
        <f t="shared" si="4"/>
        <v>3.6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99</v>
      </c>
      <c r="G110" s="164" t="s">
        <v>128</v>
      </c>
      <c r="H110" s="165" t="s">
        <v>128</v>
      </c>
      <c r="I110" s="165">
        <v>112</v>
      </c>
      <c r="J110" s="165" t="s">
        <v>128</v>
      </c>
      <c r="K110" s="165" t="s">
        <v>128</v>
      </c>
      <c r="L110" s="166">
        <v>109</v>
      </c>
      <c r="M110" s="166" t="s">
        <v>128</v>
      </c>
      <c r="N110" s="166" t="s">
        <v>128</v>
      </c>
      <c r="O110" s="166">
        <v>117</v>
      </c>
      <c r="P110" s="166" t="s">
        <v>128</v>
      </c>
      <c r="Q110" s="172" t="s">
        <v>128</v>
      </c>
      <c r="R110" s="78" t="s">
        <v>635</v>
      </c>
      <c r="S110" s="67" t="s">
        <v>636</v>
      </c>
      <c r="T110" s="67" t="s">
        <v>637</v>
      </c>
      <c r="U110" s="261" t="str">
        <f t="shared" si="4"/>
        <v>117</v>
      </c>
      <c r="V110" s="262"/>
      <c r="W110" s="263" t="str">
        <f t="shared" si="5"/>
        <v>99</v>
      </c>
      <c r="X110" s="262"/>
      <c r="Y110" s="263" t="str">
        <f t="shared" si="6"/>
        <v>109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76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638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>
        <v>45420</v>
      </c>
      <c r="H3" s="12">
        <v>45462</v>
      </c>
      <c r="I3" s="12">
        <v>45483</v>
      </c>
      <c r="J3" s="12">
        <v>45525</v>
      </c>
      <c r="K3" s="12">
        <v>45539</v>
      </c>
      <c r="L3" s="137">
        <v>45581</v>
      </c>
      <c r="M3" s="137">
        <v>45602</v>
      </c>
      <c r="N3" s="137">
        <v>45637</v>
      </c>
      <c r="O3" s="137">
        <v>45686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0.41319444444444442</v>
      </c>
      <c r="G4" s="53">
        <v>0.40625</v>
      </c>
      <c r="H4" s="34">
        <v>0.40972222222222227</v>
      </c>
      <c r="I4" s="34">
        <v>0.3888888888888889</v>
      </c>
      <c r="J4" s="34">
        <v>0.40625</v>
      </c>
      <c r="K4" s="34">
        <v>0.40972222222222227</v>
      </c>
      <c r="L4" s="139">
        <v>0.40277777777777773</v>
      </c>
      <c r="M4" s="139">
        <v>0.40625</v>
      </c>
      <c r="N4" s="139">
        <v>0.44097222222222227</v>
      </c>
      <c r="O4" s="139">
        <v>0.3888888888888889</v>
      </c>
      <c r="P4" s="139">
        <v>0.4145833333333333</v>
      </c>
      <c r="Q4" s="140">
        <v>0.40416666666666662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135</v>
      </c>
      <c r="H5" s="36" t="s">
        <v>136</v>
      </c>
      <c r="I5" s="36" t="s">
        <v>137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137</v>
      </c>
      <c r="H6" s="36" t="s">
        <v>135</v>
      </c>
      <c r="I6" s="36" t="s">
        <v>137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138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10</v>
      </c>
      <c r="G7" s="246">
        <v>11.5</v>
      </c>
      <c r="H7" s="247">
        <v>25.8</v>
      </c>
      <c r="I7" s="247">
        <v>22</v>
      </c>
      <c r="J7" s="247">
        <v>26.2</v>
      </c>
      <c r="K7" s="247">
        <v>28.5</v>
      </c>
      <c r="L7" s="248">
        <v>19.3</v>
      </c>
      <c r="M7" s="248">
        <v>12</v>
      </c>
      <c r="N7" s="248">
        <v>4.2</v>
      </c>
      <c r="O7" s="248">
        <v>2</v>
      </c>
      <c r="P7" s="248">
        <v>-0.9</v>
      </c>
      <c r="Q7" s="250">
        <v>3.2</v>
      </c>
      <c r="R7" s="78" t="s">
        <v>349</v>
      </c>
      <c r="S7" s="62" t="s">
        <v>639</v>
      </c>
      <c r="T7" s="62" t="s">
        <v>445</v>
      </c>
      <c r="U7" s="261" t="str">
        <f>R7</f>
        <v>28.5</v>
      </c>
      <c r="V7" s="262"/>
      <c r="W7" s="263" t="str">
        <f>IF(R7=S7,"-",S7)</f>
        <v>-0.9</v>
      </c>
      <c r="X7" s="262"/>
      <c r="Y7" s="263" t="str">
        <f>IF(R7=T7,"-",T7)</f>
        <v>13.6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9.6</v>
      </c>
      <c r="G8" s="252">
        <v>15.5</v>
      </c>
      <c r="H8" s="253">
        <v>20.5</v>
      </c>
      <c r="I8" s="253">
        <v>21</v>
      </c>
      <c r="J8" s="253">
        <v>25.8</v>
      </c>
      <c r="K8" s="253">
        <v>25</v>
      </c>
      <c r="L8" s="254">
        <v>20</v>
      </c>
      <c r="M8" s="254">
        <v>15.5</v>
      </c>
      <c r="N8" s="254">
        <v>9</v>
      </c>
      <c r="O8" s="254">
        <v>8</v>
      </c>
      <c r="P8" s="254">
        <v>2.5</v>
      </c>
      <c r="Q8" s="255">
        <v>4.4000000000000004</v>
      </c>
      <c r="R8" s="79" t="s">
        <v>481</v>
      </c>
      <c r="S8" s="63" t="s">
        <v>232</v>
      </c>
      <c r="T8" s="63" t="s">
        <v>575</v>
      </c>
      <c r="U8" s="264" t="str">
        <f>R8</f>
        <v>25.8</v>
      </c>
      <c r="V8" s="265"/>
      <c r="W8" s="266" t="str">
        <f>IF(R8=S8,"-",S8)</f>
        <v>2.5</v>
      </c>
      <c r="X8" s="265"/>
      <c r="Y8" s="266" t="str">
        <f>IF(R8=T8,"-",T8)</f>
        <v>14.7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149</v>
      </c>
      <c r="G9" s="54" t="s">
        <v>148</v>
      </c>
      <c r="H9" s="45" t="s">
        <v>151</v>
      </c>
      <c r="I9" s="45" t="s">
        <v>150</v>
      </c>
      <c r="J9" s="45" t="s">
        <v>147</v>
      </c>
      <c r="K9" s="45" t="s">
        <v>151</v>
      </c>
      <c r="L9" s="143" t="s">
        <v>148</v>
      </c>
      <c r="M9" s="143" t="s">
        <v>150</v>
      </c>
      <c r="N9" s="143" t="s">
        <v>148</v>
      </c>
      <c r="O9" s="143" t="s">
        <v>150</v>
      </c>
      <c r="P9" s="143" t="s">
        <v>145</v>
      </c>
      <c r="Q9" s="144" t="s">
        <v>149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315</v>
      </c>
      <c r="H31" s="187" t="s">
        <v>315</v>
      </c>
      <c r="I31" s="187">
        <v>7.0000000000000007E-2</v>
      </c>
      <c r="J31" s="187">
        <v>0.08</v>
      </c>
      <c r="K31" s="187">
        <v>0.09</v>
      </c>
      <c r="L31" s="187">
        <v>0.09</v>
      </c>
      <c r="M31" s="187">
        <v>7.0000000000000007E-2</v>
      </c>
      <c r="N31" s="187">
        <v>0.08</v>
      </c>
      <c r="O31" s="187">
        <v>0.09</v>
      </c>
      <c r="P31" s="187">
        <v>7.0000000000000007E-2</v>
      </c>
      <c r="Q31" s="189">
        <v>7.0000000000000007E-2</v>
      </c>
      <c r="R31" s="78" t="s">
        <v>167</v>
      </c>
      <c r="S31" s="62" t="s">
        <v>315</v>
      </c>
      <c r="T31" s="62" t="s">
        <v>315</v>
      </c>
      <c r="U31" s="261" t="str">
        <f t="shared" si="1"/>
        <v>0.09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12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>
        <v>2E-3</v>
      </c>
      <c r="J33" s="192" t="s">
        <v>128</v>
      </c>
      <c r="K33" s="192" t="s">
        <v>128</v>
      </c>
      <c r="L33" s="192">
        <v>1E-3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317</v>
      </c>
      <c r="S33" s="62" t="s">
        <v>161</v>
      </c>
      <c r="T33" s="62" t="s">
        <v>161</v>
      </c>
      <c r="U33" s="261" t="str">
        <f t="shared" si="1"/>
        <v>0.002</v>
      </c>
      <c r="V33" s="262"/>
      <c r="W33" s="263" t="str">
        <f t="shared" si="2"/>
        <v>&lt;0.001</v>
      </c>
      <c r="X33" s="262"/>
      <c r="Y33" s="263" t="str">
        <f t="shared" si="3"/>
        <v>&lt;0.001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3.0000000000000001E-3</v>
      </c>
      <c r="G35" s="207" t="s">
        <v>128</v>
      </c>
      <c r="H35" s="192" t="s">
        <v>128</v>
      </c>
      <c r="I35" s="192">
        <v>4.0000000000000001E-3</v>
      </c>
      <c r="J35" s="192" t="s">
        <v>128</v>
      </c>
      <c r="K35" s="192" t="s">
        <v>128</v>
      </c>
      <c r="L35" s="192">
        <v>4.0000000000000001E-3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164</v>
      </c>
      <c r="S35" s="62" t="s">
        <v>317</v>
      </c>
      <c r="T35" s="62" t="s">
        <v>318</v>
      </c>
      <c r="U35" s="261" t="str">
        <f t="shared" si="1"/>
        <v>0.004</v>
      </c>
      <c r="V35" s="262"/>
      <c r="W35" s="263" t="str">
        <f t="shared" si="2"/>
        <v>0.002</v>
      </c>
      <c r="X35" s="262"/>
      <c r="Y35" s="263" t="str">
        <f t="shared" si="3"/>
        <v>0.003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6.0000000000000001E-3</v>
      </c>
      <c r="G37" s="207" t="s">
        <v>128</v>
      </c>
      <c r="H37" s="192" t="s">
        <v>128</v>
      </c>
      <c r="I37" s="192">
        <v>0.01</v>
      </c>
      <c r="J37" s="192" t="s">
        <v>128</v>
      </c>
      <c r="K37" s="192" t="s">
        <v>128</v>
      </c>
      <c r="L37" s="192">
        <v>8.9999999999999993E-3</v>
      </c>
      <c r="M37" s="192" t="s">
        <v>128</v>
      </c>
      <c r="N37" s="192" t="s">
        <v>128</v>
      </c>
      <c r="O37" s="192">
        <v>4.0000000000000001E-3</v>
      </c>
      <c r="P37" s="192" t="s">
        <v>128</v>
      </c>
      <c r="Q37" s="194" t="s">
        <v>128</v>
      </c>
      <c r="R37" s="78" t="s">
        <v>379</v>
      </c>
      <c r="S37" s="62" t="s">
        <v>164</v>
      </c>
      <c r="T37" s="62" t="s">
        <v>257</v>
      </c>
      <c r="U37" s="261" t="str">
        <f t="shared" si="1"/>
        <v>0.010</v>
      </c>
      <c r="V37" s="262"/>
      <c r="W37" s="263" t="str">
        <f t="shared" si="2"/>
        <v>0.004</v>
      </c>
      <c r="X37" s="262"/>
      <c r="Y37" s="263" t="str">
        <f t="shared" si="3"/>
        <v>0.007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2E-3</v>
      </c>
      <c r="G39" s="207" t="s">
        <v>128</v>
      </c>
      <c r="H39" s="192" t="s">
        <v>128</v>
      </c>
      <c r="I39" s="192">
        <v>3.0000000000000001E-3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>
        <v>1E-3</v>
      </c>
      <c r="P39" s="192" t="s">
        <v>128</v>
      </c>
      <c r="Q39" s="194" t="s">
        <v>128</v>
      </c>
      <c r="R39" s="78" t="s">
        <v>318</v>
      </c>
      <c r="S39" s="62" t="s">
        <v>319</v>
      </c>
      <c r="T39" s="62" t="s">
        <v>317</v>
      </c>
      <c r="U39" s="261" t="str">
        <f t="shared" si="1"/>
        <v>0.003</v>
      </c>
      <c r="V39" s="262"/>
      <c r="W39" s="263" t="str">
        <f t="shared" si="2"/>
        <v>0.001</v>
      </c>
      <c r="X39" s="262"/>
      <c r="Y39" s="263" t="str">
        <f t="shared" si="3"/>
        <v>0.002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>
        <v>1E-3</v>
      </c>
      <c r="G40" s="207" t="s">
        <v>128</v>
      </c>
      <c r="H40" s="192" t="s">
        <v>128</v>
      </c>
      <c r="I40" s="192">
        <v>1E-3</v>
      </c>
      <c r="J40" s="192" t="s">
        <v>128</v>
      </c>
      <c r="K40" s="192" t="s">
        <v>128</v>
      </c>
      <c r="L40" s="192">
        <v>2E-3</v>
      </c>
      <c r="M40" s="192" t="s">
        <v>128</v>
      </c>
      <c r="N40" s="192" t="s">
        <v>128</v>
      </c>
      <c r="O40" s="192">
        <v>1E-3</v>
      </c>
      <c r="P40" s="192" t="s">
        <v>128</v>
      </c>
      <c r="Q40" s="194" t="s">
        <v>128</v>
      </c>
      <c r="R40" s="78" t="s">
        <v>317</v>
      </c>
      <c r="S40" s="62" t="s">
        <v>319</v>
      </c>
      <c r="T40" s="62" t="s">
        <v>319</v>
      </c>
      <c r="U40" s="261" t="str">
        <f t="shared" si="1"/>
        <v>0.002</v>
      </c>
      <c r="V40" s="262"/>
      <c r="W40" s="263" t="str">
        <f t="shared" si="2"/>
        <v>0.001</v>
      </c>
      <c r="X40" s="262"/>
      <c r="Y40" s="263" t="str">
        <f t="shared" si="3"/>
        <v>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 t="s">
        <v>171</v>
      </c>
      <c r="I43" s="188" t="s">
        <v>171</v>
      </c>
      <c r="J43" s="188" t="s">
        <v>171</v>
      </c>
      <c r="K43" s="188" t="s">
        <v>171</v>
      </c>
      <c r="L43" s="187" t="s">
        <v>171</v>
      </c>
      <c r="M43" s="187" t="s">
        <v>171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8.1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527</v>
      </c>
      <c r="S46" s="62" t="s">
        <v>527</v>
      </c>
      <c r="T46" s="62" t="s">
        <v>527</v>
      </c>
      <c r="U46" s="261" t="str">
        <f t="shared" si="1"/>
        <v>8.1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</v>
      </c>
      <c r="G48" s="175">
        <v>11.2</v>
      </c>
      <c r="H48" s="176">
        <v>10.7</v>
      </c>
      <c r="I48" s="176">
        <v>9.6</v>
      </c>
      <c r="J48" s="176">
        <v>8.8000000000000007</v>
      </c>
      <c r="K48" s="176">
        <v>9.6999999999999993</v>
      </c>
      <c r="L48" s="177">
        <v>9.1999999999999993</v>
      </c>
      <c r="M48" s="177">
        <v>9.6999999999999993</v>
      </c>
      <c r="N48" s="177">
        <v>8.5</v>
      </c>
      <c r="O48" s="177">
        <v>12</v>
      </c>
      <c r="P48" s="177">
        <v>12.6</v>
      </c>
      <c r="Q48" s="178">
        <v>13.8</v>
      </c>
      <c r="R48" s="78" t="s">
        <v>640</v>
      </c>
      <c r="S48" s="62" t="s">
        <v>300</v>
      </c>
      <c r="T48" s="62" t="s">
        <v>275</v>
      </c>
      <c r="U48" s="261" t="str">
        <f t="shared" si="1"/>
        <v>13.8</v>
      </c>
      <c r="V48" s="262"/>
      <c r="W48" s="263" t="str">
        <f t="shared" si="2"/>
        <v>8.5</v>
      </c>
      <c r="X48" s="262"/>
      <c r="Y48" s="263" t="str">
        <f t="shared" si="3"/>
        <v>10.6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29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611</v>
      </c>
      <c r="S49" s="62" t="s">
        <v>611</v>
      </c>
      <c r="T49" s="62" t="s">
        <v>611</v>
      </c>
      <c r="U49" s="261" t="str">
        <f t="shared" si="1"/>
        <v>29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78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304</v>
      </c>
      <c r="S50" s="62" t="s">
        <v>304</v>
      </c>
      <c r="T50" s="62" t="s">
        <v>304</v>
      </c>
      <c r="U50" s="261" t="str">
        <f t="shared" si="1"/>
        <v>78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280</v>
      </c>
      <c r="H56" s="176" t="s">
        <v>280</v>
      </c>
      <c r="I56" s="176">
        <v>0.3</v>
      </c>
      <c r="J56" s="176" t="s">
        <v>280</v>
      </c>
      <c r="K56" s="176" t="s">
        <v>280</v>
      </c>
      <c r="L56" s="177" t="s">
        <v>280</v>
      </c>
      <c r="M56" s="177" t="s">
        <v>280</v>
      </c>
      <c r="N56" s="177" t="s">
        <v>280</v>
      </c>
      <c r="O56" s="177" t="s">
        <v>280</v>
      </c>
      <c r="P56" s="177" t="s">
        <v>280</v>
      </c>
      <c r="Q56" s="178" t="s">
        <v>280</v>
      </c>
      <c r="R56" s="78" t="s">
        <v>331</v>
      </c>
      <c r="S56" s="62" t="s">
        <v>280</v>
      </c>
      <c r="T56" s="62" t="s">
        <v>280</v>
      </c>
      <c r="U56" s="261" t="str">
        <f t="shared" si="1"/>
        <v>0.3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7.1</v>
      </c>
      <c r="G57" s="175">
        <v>7.2</v>
      </c>
      <c r="H57" s="176">
        <v>7.3</v>
      </c>
      <c r="I57" s="176">
        <v>7.1</v>
      </c>
      <c r="J57" s="176">
        <v>7.2</v>
      </c>
      <c r="K57" s="176">
        <v>7.2</v>
      </c>
      <c r="L57" s="177">
        <v>7.1</v>
      </c>
      <c r="M57" s="177">
        <v>7.3</v>
      </c>
      <c r="N57" s="177">
        <v>7.1</v>
      </c>
      <c r="O57" s="177">
        <v>7</v>
      </c>
      <c r="P57" s="177">
        <v>7.1</v>
      </c>
      <c r="Q57" s="178">
        <v>7.2</v>
      </c>
      <c r="R57" s="78" t="s">
        <v>333</v>
      </c>
      <c r="S57" s="62" t="s">
        <v>201</v>
      </c>
      <c r="T57" s="62" t="s">
        <v>202</v>
      </c>
      <c r="U57" s="261" t="str">
        <f t="shared" si="1"/>
        <v>7.3</v>
      </c>
      <c r="V57" s="262"/>
      <c r="W57" s="263" t="str">
        <f t="shared" si="2"/>
        <v>7.0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641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>
        <v>45420</v>
      </c>
      <c r="H64" s="12">
        <v>45462</v>
      </c>
      <c r="I64" s="12">
        <v>45483</v>
      </c>
      <c r="J64" s="12">
        <v>45525</v>
      </c>
      <c r="K64" s="12">
        <v>45539</v>
      </c>
      <c r="L64" s="137">
        <v>45581</v>
      </c>
      <c r="M64" s="137">
        <v>45602</v>
      </c>
      <c r="N64" s="137">
        <v>45637</v>
      </c>
      <c r="O64" s="137">
        <v>45686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0.6</v>
      </c>
      <c r="H80" s="177">
        <v>0.4</v>
      </c>
      <c r="I80" s="177">
        <v>0.4</v>
      </c>
      <c r="J80" s="177">
        <v>0.3</v>
      </c>
      <c r="K80" s="177">
        <v>0.4</v>
      </c>
      <c r="L80" s="177">
        <v>0.4</v>
      </c>
      <c r="M80" s="177">
        <v>0.4</v>
      </c>
      <c r="N80" s="177">
        <v>0.4</v>
      </c>
      <c r="O80" s="177">
        <v>0.4</v>
      </c>
      <c r="P80" s="177">
        <v>0.4</v>
      </c>
      <c r="Q80" s="215">
        <v>0.5</v>
      </c>
      <c r="R80" s="78" t="s">
        <v>285</v>
      </c>
      <c r="S80" s="67" t="s">
        <v>331</v>
      </c>
      <c r="T80" s="67" t="s">
        <v>314</v>
      </c>
      <c r="U80" s="261" t="str">
        <f t="shared" si="4"/>
        <v>0.6</v>
      </c>
      <c r="V80" s="262"/>
      <c r="W80" s="263" t="str">
        <f t="shared" si="5"/>
        <v>0.3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29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611</v>
      </c>
      <c r="S81" s="67" t="s">
        <v>611</v>
      </c>
      <c r="T81" s="67" t="s">
        <v>611</v>
      </c>
      <c r="U81" s="261" t="str">
        <f>U49</f>
        <v>29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3.2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449</v>
      </c>
      <c r="S83" s="67" t="s">
        <v>449</v>
      </c>
      <c r="T83" s="67" t="s">
        <v>449</v>
      </c>
      <c r="U83" s="261" t="str">
        <f t="shared" si="4"/>
        <v>3.2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78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304</v>
      </c>
      <c r="S88" s="67" t="s">
        <v>304</v>
      </c>
      <c r="T88" s="67" t="s">
        <v>304</v>
      </c>
      <c r="U88" s="261" t="str">
        <f>U50</f>
        <v>78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7.1</v>
      </c>
      <c r="G90" s="175">
        <v>7.2</v>
      </c>
      <c r="H90" s="176">
        <v>7.3</v>
      </c>
      <c r="I90" s="176">
        <v>7.1</v>
      </c>
      <c r="J90" s="176">
        <v>7.2</v>
      </c>
      <c r="K90" s="176">
        <v>7.2</v>
      </c>
      <c r="L90" s="177">
        <v>7.1</v>
      </c>
      <c r="M90" s="177">
        <v>7.3</v>
      </c>
      <c r="N90" s="177">
        <v>7.1</v>
      </c>
      <c r="O90" s="177">
        <v>7</v>
      </c>
      <c r="P90" s="177">
        <v>7.1</v>
      </c>
      <c r="Q90" s="215">
        <v>7.2</v>
      </c>
      <c r="R90" s="78" t="s">
        <v>333</v>
      </c>
      <c r="S90" s="67" t="s">
        <v>201</v>
      </c>
      <c r="T90" s="67" t="s">
        <v>202</v>
      </c>
      <c r="U90" s="261" t="str">
        <f>U57</f>
        <v>7.3</v>
      </c>
      <c r="V90" s="262"/>
      <c r="W90" s="263" t="str">
        <f>W57</f>
        <v>7.0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-2.1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551</v>
      </c>
      <c r="S91" s="67" t="s">
        <v>551</v>
      </c>
      <c r="T91" s="67" t="s">
        <v>551</v>
      </c>
      <c r="U91" s="261" t="str">
        <f t="shared" si="4"/>
        <v>-2.1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312</v>
      </c>
      <c r="S92" s="67" t="s">
        <v>312</v>
      </c>
      <c r="T92" s="67" t="s">
        <v>312</v>
      </c>
      <c r="U92" s="261" t="str">
        <f t="shared" si="4"/>
        <v>0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 t="s">
        <v>171</v>
      </c>
      <c r="I94" s="229" t="s">
        <v>171</v>
      </c>
      <c r="J94" s="229" t="s">
        <v>171</v>
      </c>
      <c r="K94" s="229" t="s">
        <v>171</v>
      </c>
      <c r="L94" s="230" t="s">
        <v>171</v>
      </c>
      <c r="M94" s="230" t="s">
        <v>171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1.0999999999999999E-2</v>
      </c>
      <c r="G100" s="191">
        <v>0.02</v>
      </c>
      <c r="H100" s="193">
        <v>1.7999999999999999E-2</v>
      </c>
      <c r="I100" s="193">
        <v>3.2000000000000001E-2</v>
      </c>
      <c r="J100" s="193">
        <v>3.9E-2</v>
      </c>
      <c r="K100" s="193">
        <v>2.1000000000000001E-2</v>
      </c>
      <c r="L100" s="192">
        <v>2.4E-2</v>
      </c>
      <c r="M100" s="192">
        <v>2.5000000000000001E-2</v>
      </c>
      <c r="N100" s="192">
        <v>2.9000000000000001E-2</v>
      </c>
      <c r="O100" s="192">
        <v>1.7999999999999999E-2</v>
      </c>
      <c r="P100" s="192">
        <v>1.4999999999999999E-2</v>
      </c>
      <c r="Q100" s="219">
        <v>1.7000000000000001E-2</v>
      </c>
      <c r="R100" s="78" t="s">
        <v>466</v>
      </c>
      <c r="S100" s="67" t="s">
        <v>381</v>
      </c>
      <c r="T100" s="67" t="s">
        <v>465</v>
      </c>
      <c r="U100" s="261" t="str">
        <f t="shared" si="4"/>
        <v>0.039</v>
      </c>
      <c r="V100" s="262"/>
      <c r="W100" s="263" t="str">
        <f t="shared" si="8"/>
        <v>0.011</v>
      </c>
      <c r="X100" s="262"/>
      <c r="Y100" s="263" t="str">
        <f t="shared" si="9"/>
        <v>0.022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3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377</v>
      </c>
      <c r="S102" s="67" t="s">
        <v>377</v>
      </c>
      <c r="T102" s="67" t="s">
        <v>377</v>
      </c>
      <c r="U102" s="261" t="str">
        <f t="shared" si="4"/>
        <v>3.0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20.7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642</v>
      </c>
      <c r="S105" s="67" t="s">
        <v>642</v>
      </c>
      <c r="T105" s="67" t="s">
        <v>642</v>
      </c>
      <c r="U105" s="261" t="str">
        <f t="shared" si="4"/>
        <v>20.7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8.4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643</v>
      </c>
      <c r="S106" s="67" t="s">
        <v>643</v>
      </c>
      <c r="T106" s="67" t="s">
        <v>643</v>
      </c>
      <c r="U106" s="261" t="str">
        <f t="shared" si="4"/>
        <v>8.4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16.5</v>
      </c>
      <c r="G107" s="175">
        <v>17</v>
      </c>
      <c r="H107" s="176">
        <v>18.5</v>
      </c>
      <c r="I107" s="176">
        <v>21.5</v>
      </c>
      <c r="J107" s="176">
        <v>21.5</v>
      </c>
      <c r="K107" s="176">
        <v>21</v>
      </c>
      <c r="L107" s="177">
        <v>24</v>
      </c>
      <c r="M107" s="177">
        <v>23</v>
      </c>
      <c r="N107" s="177">
        <v>24.5</v>
      </c>
      <c r="O107" s="177">
        <v>19</v>
      </c>
      <c r="P107" s="177">
        <v>17</v>
      </c>
      <c r="Q107" s="215">
        <v>16</v>
      </c>
      <c r="R107" s="78" t="s">
        <v>142</v>
      </c>
      <c r="S107" s="67" t="s">
        <v>460</v>
      </c>
      <c r="T107" s="67" t="s">
        <v>421</v>
      </c>
      <c r="U107" s="261" t="str">
        <f t="shared" si="4"/>
        <v>24.5</v>
      </c>
      <c r="V107" s="262"/>
      <c r="W107" s="263" t="str">
        <f t="shared" si="5"/>
        <v>16.0</v>
      </c>
      <c r="X107" s="262"/>
      <c r="Y107" s="263" t="str">
        <f t="shared" si="6"/>
        <v>20.0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3.6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634</v>
      </c>
      <c r="S109" s="67" t="s">
        <v>634</v>
      </c>
      <c r="T109" s="67" t="s">
        <v>634</v>
      </c>
      <c r="U109" s="261" t="str">
        <f t="shared" si="4"/>
        <v>3.6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92</v>
      </c>
      <c r="G110" s="164">
        <v>110</v>
      </c>
      <c r="H110" s="165">
        <v>114</v>
      </c>
      <c r="I110" s="165">
        <v>116</v>
      </c>
      <c r="J110" s="165">
        <v>109</v>
      </c>
      <c r="K110" s="165">
        <v>118</v>
      </c>
      <c r="L110" s="166">
        <v>116</v>
      </c>
      <c r="M110" s="166">
        <v>118</v>
      </c>
      <c r="N110" s="166">
        <v>119</v>
      </c>
      <c r="O110" s="166">
        <v>113</v>
      </c>
      <c r="P110" s="166">
        <v>120</v>
      </c>
      <c r="Q110" s="172">
        <v>124</v>
      </c>
      <c r="R110" s="78" t="s">
        <v>644</v>
      </c>
      <c r="S110" s="67" t="s">
        <v>328</v>
      </c>
      <c r="T110" s="67" t="s">
        <v>645</v>
      </c>
      <c r="U110" s="261" t="str">
        <f t="shared" si="4"/>
        <v>124</v>
      </c>
      <c r="V110" s="262"/>
      <c r="W110" s="263" t="str">
        <f t="shared" si="5"/>
        <v>92</v>
      </c>
      <c r="X110" s="262"/>
      <c r="Y110" s="263" t="str">
        <f t="shared" si="6"/>
        <v>114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646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0.41666666666666669</v>
      </c>
      <c r="G4" s="53" t="s">
        <v>128</v>
      </c>
      <c r="H4" s="34" t="s">
        <v>128</v>
      </c>
      <c r="I4" s="34">
        <v>0.4236111111111111</v>
      </c>
      <c r="J4" s="34" t="s">
        <v>128</v>
      </c>
      <c r="K4" s="34" t="s">
        <v>128</v>
      </c>
      <c r="L4" s="139">
        <v>0.42222222222222222</v>
      </c>
      <c r="M4" s="139" t="s">
        <v>128</v>
      </c>
      <c r="N4" s="139" t="s">
        <v>128</v>
      </c>
      <c r="O4" s="139">
        <v>0.40972222222222227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11.8</v>
      </c>
      <c r="G7" s="246" t="s">
        <v>128</v>
      </c>
      <c r="H7" s="247" t="s">
        <v>128</v>
      </c>
      <c r="I7" s="247">
        <v>21</v>
      </c>
      <c r="J7" s="247" t="s">
        <v>128</v>
      </c>
      <c r="K7" s="247" t="s">
        <v>128</v>
      </c>
      <c r="L7" s="248">
        <v>19.8</v>
      </c>
      <c r="M7" s="248" t="s">
        <v>128</v>
      </c>
      <c r="N7" s="248" t="s">
        <v>128</v>
      </c>
      <c r="O7" s="248">
        <v>4.5</v>
      </c>
      <c r="P7" s="248" t="s">
        <v>128</v>
      </c>
      <c r="Q7" s="250" t="s">
        <v>128</v>
      </c>
      <c r="R7" s="78" t="s">
        <v>298</v>
      </c>
      <c r="S7" s="62" t="s">
        <v>441</v>
      </c>
      <c r="T7" s="62" t="s">
        <v>647</v>
      </c>
      <c r="U7" s="261" t="str">
        <f>R7</f>
        <v>21.0</v>
      </c>
      <c r="V7" s="262"/>
      <c r="W7" s="263" t="str">
        <f>IF(R7=S7,"-",S7)</f>
        <v>4.5</v>
      </c>
      <c r="X7" s="262"/>
      <c r="Y7" s="263" t="str">
        <f>IF(R7=T7,"-",T7)</f>
        <v>14.3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12.5</v>
      </c>
      <c r="G8" s="252" t="s">
        <v>128</v>
      </c>
      <c r="H8" s="253" t="s">
        <v>128</v>
      </c>
      <c r="I8" s="253">
        <v>17</v>
      </c>
      <c r="J8" s="253" t="s">
        <v>128</v>
      </c>
      <c r="K8" s="253" t="s">
        <v>128</v>
      </c>
      <c r="L8" s="254">
        <v>16.600000000000001</v>
      </c>
      <c r="M8" s="254" t="s">
        <v>128</v>
      </c>
      <c r="N8" s="254" t="s">
        <v>128</v>
      </c>
      <c r="O8" s="254">
        <v>12.5</v>
      </c>
      <c r="P8" s="254" t="s">
        <v>128</v>
      </c>
      <c r="Q8" s="255" t="s">
        <v>128</v>
      </c>
      <c r="R8" s="79" t="s">
        <v>344</v>
      </c>
      <c r="S8" s="63" t="s">
        <v>482</v>
      </c>
      <c r="T8" s="63" t="s">
        <v>648</v>
      </c>
      <c r="U8" s="264" t="str">
        <f>R8</f>
        <v>17.0</v>
      </c>
      <c r="V8" s="265"/>
      <c r="W8" s="266" t="str">
        <f>IF(R8=S8,"-",S8)</f>
        <v>12.5</v>
      </c>
      <c r="X8" s="265"/>
      <c r="Y8" s="266" t="str">
        <f>IF(R8=T8,"-",T8)</f>
        <v>14.6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128</v>
      </c>
      <c r="H9" s="45" t="s">
        <v>128</v>
      </c>
      <c r="I9" s="45" t="s">
        <v>148</v>
      </c>
      <c r="J9" s="45" t="s">
        <v>128</v>
      </c>
      <c r="K9" s="45" t="s">
        <v>128</v>
      </c>
      <c r="L9" s="143" t="s">
        <v>149</v>
      </c>
      <c r="M9" s="143" t="s">
        <v>128</v>
      </c>
      <c r="N9" s="143" t="s">
        <v>128</v>
      </c>
      <c r="O9" s="143" t="s">
        <v>147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1</v>
      </c>
      <c r="G11" s="159" t="s">
        <v>128</v>
      </c>
      <c r="H11" s="160" t="s">
        <v>128</v>
      </c>
      <c r="I11" s="160">
        <v>0</v>
      </c>
      <c r="J11" s="160" t="s">
        <v>128</v>
      </c>
      <c r="K11" s="160" t="s">
        <v>128</v>
      </c>
      <c r="L11" s="161">
        <v>0</v>
      </c>
      <c r="M11" s="161" t="s">
        <v>128</v>
      </c>
      <c r="N11" s="161" t="s">
        <v>128</v>
      </c>
      <c r="O11" s="161">
        <v>1</v>
      </c>
      <c r="P11" s="161" t="s">
        <v>128</v>
      </c>
      <c r="Q11" s="162" t="s">
        <v>128</v>
      </c>
      <c r="R11" s="81" t="s">
        <v>338</v>
      </c>
      <c r="S11" s="155" t="s">
        <v>312</v>
      </c>
      <c r="T11" s="155" t="s">
        <v>338</v>
      </c>
      <c r="U11" s="276" t="str">
        <f>R11</f>
        <v>1</v>
      </c>
      <c r="V11" s="277"/>
      <c r="W11" s="278" t="str">
        <f>IF(R11+S11+T11=0,"-",S11)</f>
        <v>0</v>
      </c>
      <c r="X11" s="277"/>
      <c r="Y11" s="278" t="str">
        <f>IF(R11+S11+T11=0,"-",T11)</f>
        <v>1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128</v>
      </c>
      <c r="H12" s="165" t="s">
        <v>128</v>
      </c>
      <c r="I12" s="165" t="s">
        <v>158</v>
      </c>
      <c r="J12" s="165" t="s">
        <v>128</v>
      </c>
      <c r="K12" s="165" t="s">
        <v>128</v>
      </c>
      <c r="L12" s="166" t="s">
        <v>158</v>
      </c>
      <c r="M12" s="166" t="s">
        <v>128</v>
      </c>
      <c r="N12" s="166" t="s">
        <v>128</v>
      </c>
      <c r="O12" s="166" t="s">
        <v>158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737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>
        <v>0.4</v>
      </c>
      <c r="G21" s="175" t="s">
        <v>128</v>
      </c>
      <c r="H21" s="177" t="s">
        <v>128</v>
      </c>
      <c r="I21" s="176">
        <v>0.5</v>
      </c>
      <c r="J21" s="177" t="s">
        <v>128</v>
      </c>
      <c r="K21" s="177" t="s">
        <v>128</v>
      </c>
      <c r="L21" s="177" t="s">
        <v>165</v>
      </c>
      <c r="M21" s="177" t="s">
        <v>128</v>
      </c>
      <c r="N21" s="177" t="s">
        <v>128</v>
      </c>
      <c r="O21" s="177">
        <v>0.4</v>
      </c>
      <c r="P21" s="177" t="s">
        <v>128</v>
      </c>
      <c r="Q21" s="178" t="s">
        <v>128</v>
      </c>
      <c r="R21" s="78" t="s">
        <v>281</v>
      </c>
      <c r="S21" s="62" t="s">
        <v>165</v>
      </c>
      <c r="T21" s="62" t="s">
        <v>165</v>
      </c>
      <c r="U21" s="261" t="str">
        <f t="shared" si="1"/>
        <v>0.5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128</v>
      </c>
      <c r="H43" s="188" t="s">
        <v>128</v>
      </c>
      <c r="I43" s="188" t="s">
        <v>171</v>
      </c>
      <c r="J43" s="188" t="s">
        <v>128</v>
      </c>
      <c r="K43" s="188" t="s">
        <v>128</v>
      </c>
      <c r="L43" s="187" t="s">
        <v>171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>
        <v>0.08</v>
      </c>
      <c r="G44" s="186" t="s">
        <v>128</v>
      </c>
      <c r="H44" s="188" t="s">
        <v>128</v>
      </c>
      <c r="I44" s="188">
        <v>0.09</v>
      </c>
      <c r="J44" s="188" t="s">
        <v>128</v>
      </c>
      <c r="K44" s="188" t="s">
        <v>128</v>
      </c>
      <c r="L44" s="187">
        <v>0.53</v>
      </c>
      <c r="M44" s="187" t="s">
        <v>128</v>
      </c>
      <c r="N44" s="187" t="s">
        <v>128</v>
      </c>
      <c r="O44" s="187">
        <v>7.0000000000000007E-2</v>
      </c>
      <c r="P44" s="187" t="s">
        <v>128</v>
      </c>
      <c r="Q44" s="189" t="s">
        <v>128</v>
      </c>
      <c r="R44" s="78" t="s">
        <v>649</v>
      </c>
      <c r="S44" s="62" t="s">
        <v>266</v>
      </c>
      <c r="T44" s="62" t="s">
        <v>513</v>
      </c>
      <c r="U44" s="261" t="str">
        <f t="shared" si="1"/>
        <v>0.53</v>
      </c>
      <c r="V44" s="262"/>
      <c r="W44" s="263" t="str">
        <f t="shared" si="2"/>
        <v>0.07</v>
      </c>
      <c r="X44" s="262"/>
      <c r="Y44" s="263" t="str">
        <f t="shared" si="3"/>
        <v>0.19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14.1</v>
      </c>
      <c r="G46" s="175" t="s">
        <v>128</v>
      </c>
      <c r="H46" s="177" t="s">
        <v>128</v>
      </c>
      <c r="I46" s="176">
        <v>13.5</v>
      </c>
      <c r="J46" s="177" t="s">
        <v>128</v>
      </c>
      <c r="K46" s="177" t="s">
        <v>128</v>
      </c>
      <c r="L46" s="177">
        <v>15.1</v>
      </c>
      <c r="M46" s="177" t="s">
        <v>128</v>
      </c>
      <c r="N46" s="177" t="s">
        <v>128</v>
      </c>
      <c r="O46" s="177">
        <v>13.9</v>
      </c>
      <c r="P46" s="177" t="s">
        <v>128</v>
      </c>
      <c r="Q46" s="178" t="s">
        <v>128</v>
      </c>
      <c r="R46" s="78" t="s">
        <v>498</v>
      </c>
      <c r="S46" s="62" t="s">
        <v>368</v>
      </c>
      <c r="T46" s="62" t="s">
        <v>450</v>
      </c>
      <c r="U46" s="261" t="str">
        <f t="shared" si="1"/>
        <v>15.1</v>
      </c>
      <c r="V46" s="262"/>
      <c r="W46" s="263" t="str">
        <f t="shared" si="2"/>
        <v>13.5</v>
      </c>
      <c r="X46" s="262"/>
      <c r="Y46" s="263" t="str">
        <f t="shared" si="3"/>
        <v>14.2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7.1999999999999995E-2</v>
      </c>
      <c r="G47" s="191" t="s">
        <v>128</v>
      </c>
      <c r="H47" s="193" t="s">
        <v>128</v>
      </c>
      <c r="I47" s="193">
        <v>6.8000000000000005E-2</v>
      </c>
      <c r="J47" s="193" t="s">
        <v>128</v>
      </c>
      <c r="K47" s="193" t="s">
        <v>128</v>
      </c>
      <c r="L47" s="192">
        <v>0.13400000000000001</v>
      </c>
      <c r="M47" s="192" t="s">
        <v>128</v>
      </c>
      <c r="N47" s="192" t="s">
        <v>128</v>
      </c>
      <c r="O47" s="192">
        <v>6.9000000000000006E-2</v>
      </c>
      <c r="P47" s="192" t="s">
        <v>128</v>
      </c>
      <c r="Q47" s="194" t="s">
        <v>128</v>
      </c>
      <c r="R47" s="78" t="s">
        <v>650</v>
      </c>
      <c r="S47" s="62" t="s">
        <v>651</v>
      </c>
      <c r="T47" s="62" t="s">
        <v>652</v>
      </c>
      <c r="U47" s="261" t="str">
        <f t="shared" si="1"/>
        <v>0.134</v>
      </c>
      <c r="V47" s="262"/>
      <c r="W47" s="263" t="str">
        <f t="shared" si="2"/>
        <v>0.068</v>
      </c>
      <c r="X47" s="262"/>
      <c r="Y47" s="263" t="str">
        <f t="shared" si="3"/>
        <v>0.086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15.4</v>
      </c>
      <c r="G48" s="175" t="s">
        <v>128</v>
      </c>
      <c r="H48" s="176" t="s">
        <v>128</v>
      </c>
      <c r="I48" s="176">
        <v>15.4</v>
      </c>
      <c r="J48" s="176" t="s">
        <v>128</v>
      </c>
      <c r="K48" s="176" t="s">
        <v>128</v>
      </c>
      <c r="L48" s="177">
        <v>15.3</v>
      </c>
      <c r="M48" s="177" t="s">
        <v>128</v>
      </c>
      <c r="N48" s="177" t="s">
        <v>128</v>
      </c>
      <c r="O48" s="177">
        <v>15.1</v>
      </c>
      <c r="P48" s="177" t="s">
        <v>128</v>
      </c>
      <c r="Q48" s="178" t="s">
        <v>128</v>
      </c>
      <c r="R48" s="78" t="s">
        <v>310</v>
      </c>
      <c r="S48" s="62" t="s">
        <v>498</v>
      </c>
      <c r="T48" s="62" t="s">
        <v>442</v>
      </c>
      <c r="U48" s="261" t="str">
        <f t="shared" si="1"/>
        <v>15.4</v>
      </c>
      <c r="V48" s="262"/>
      <c r="W48" s="263" t="str">
        <f t="shared" si="2"/>
        <v>15.1</v>
      </c>
      <c r="X48" s="262"/>
      <c r="Y48" s="263" t="str">
        <f t="shared" si="3"/>
        <v>15.3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50</v>
      </c>
      <c r="G49" s="164" t="s">
        <v>128</v>
      </c>
      <c r="H49" s="165" t="s">
        <v>128</v>
      </c>
      <c r="I49" s="165">
        <v>48</v>
      </c>
      <c r="J49" s="165" t="s">
        <v>128</v>
      </c>
      <c r="K49" s="165" t="s">
        <v>128</v>
      </c>
      <c r="L49" s="166">
        <v>53</v>
      </c>
      <c r="M49" s="166" t="s">
        <v>128</v>
      </c>
      <c r="N49" s="166" t="s">
        <v>128</v>
      </c>
      <c r="O49" s="166">
        <v>50</v>
      </c>
      <c r="P49" s="166" t="s">
        <v>128</v>
      </c>
      <c r="Q49" s="167" t="s">
        <v>128</v>
      </c>
      <c r="R49" s="78" t="s">
        <v>653</v>
      </c>
      <c r="S49" s="62" t="s">
        <v>534</v>
      </c>
      <c r="T49" s="62" t="s">
        <v>654</v>
      </c>
      <c r="U49" s="261" t="str">
        <f t="shared" si="1"/>
        <v>53</v>
      </c>
      <c r="V49" s="262"/>
      <c r="W49" s="263" t="str">
        <f t="shared" si="2"/>
        <v>48</v>
      </c>
      <c r="X49" s="262"/>
      <c r="Y49" s="263" t="str">
        <f t="shared" si="3"/>
        <v>50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125</v>
      </c>
      <c r="G50" s="164" t="s">
        <v>128</v>
      </c>
      <c r="H50" s="165" t="s">
        <v>128</v>
      </c>
      <c r="I50" s="165">
        <v>88</v>
      </c>
      <c r="J50" s="165" t="s">
        <v>128</v>
      </c>
      <c r="K50" s="165" t="s">
        <v>128</v>
      </c>
      <c r="L50" s="166">
        <v>130</v>
      </c>
      <c r="M50" s="166" t="s">
        <v>128</v>
      </c>
      <c r="N50" s="166" t="s">
        <v>128</v>
      </c>
      <c r="O50" s="166">
        <v>116</v>
      </c>
      <c r="P50" s="166" t="s">
        <v>128</v>
      </c>
      <c r="Q50" s="167" t="s">
        <v>128</v>
      </c>
      <c r="R50" s="78" t="s">
        <v>469</v>
      </c>
      <c r="S50" s="62" t="s">
        <v>386</v>
      </c>
      <c r="T50" s="62" t="s">
        <v>255</v>
      </c>
      <c r="U50" s="261" t="str">
        <f t="shared" si="1"/>
        <v>130</v>
      </c>
      <c r="V50" s="262"/>
      <c r="W50" s="263" t="str">
        <f t="shared" si="2"/>
        <v>88</v>
      </c>
      <c r="X50" s="262"/>
      <c r="Y50" s="263" t="str">
        <f t="shared" si="3"/>
        <v>115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 t="s">
        <v>280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 t="s">
        <v>280</v>
      </c>
      <c r="P56" s="177" t="s">
        <v>128</v>
      </c>
      <c r="Q56" s="178" t="s">
        <v>128</v>
      </c>
      <c r="R56" s="78" t="s">
        <v>280</v>
      </c>
      <c r="S56" s="62" t="s">
        <v>280</v>
      </c>
      <c r="T56" s="62" t="s">
        <v>280</v>
      </c>
      <c r="U56" s="261" t="str">
        <f t="shared" si="1"/>
        <v>&lt;0.3</v>
      </c>
      <c r="V56" s="262"/>
      <c r="W56" s="263" t="str">
        <f t="shared" si="2"/>
        <v>-</v>
      </c>
      <c r="X56" s="262"/>
      <c r="Y56" s="263" t="str">
        <f t="shared" si="3"/>
        <v>-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6.2</v>
      </c>
      <c r="G57" s="175" t="s">
        <v>128</v>
      </c>
      <c r="H57" s="176" t="s">
        <v>128</v>
      </c>
      <c r="I57" s="176">
        <v>6.1</v>
      </c>
      <c r="J57" s="176" t="s">
        <v>128</v>
      </c>
      <c r="K57" s="176" t="s">
        <v>128</v>
      </c>
      <c r="L57" s="177">
        <v>6.3</v>
      </c>
      <c r="M57" s="177" t="s">
        <v>128</v>
      </c>
      <c r="N57" s="177" t="s">
        <v>128</v>
      </c>
      <c r="O57" s="177">
        <v>6.3</v>
      </c>
      <c r="P57" s="177" t="s">
        <v>128</v>
      </c>
      <c r="Q57" s="178" t="s">
        <v>128</v>
      </c>
      <c r="R57" s="78" t="s">
        <v>655</v>
      </c>
      <c r="S57" s="62" t="s">
        <v>179</v>
      </c>
      <c r="T57" s="62" t="s">
        <v>656</v>
      </c>
      <c r="U57" s="261" t="str">
        <f t="shared" si="1"/>
        <v>6.3</v>
      </c>
      <c r="V57" s="262"/>
      <c r="W57" s="263" t="str">
        <f t="shared" si="2"/>
        <v>6.1</v>
      </c>
      <c r="X57" s="262"/>
      <c r="Y57" s="263" t="str">
        <f t="shared" si="3"/>
        <v>6.2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128</v>
      </c>
      <c r="H60" s="176" t="s">
        <v>128</v>
      </c>
      <c r="I60" s="176" t="s">
        <v>231</v>
      </c>
      <c r="J60" s="176" t="s">
        <v>128</v>
      </c>
      <c r="K60" s="176" t="s">
        <v>128</v>
      </c>
      <c r="L60" s="177">
        <v>4.0999999999999996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657</v>
      </c>
      <c r="S60" s="62" t="s">
        <v>231</v>
      </c>
      <c r="T60" s="62" t="s">
        <v>233</v>
      </c>
      <c r="U60" s="261" t="str">
        <f>R60</f>
        <v>4.1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1.0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 t="s">
        <v>168</v>
      </c>
      <c r="J61" s="181" t="s">
        <v>128</v>
      </c>
      <c r="K61" s="181" t="s">
        <v>128</v>
      </c>
      <c r="L61" s="182">
        <v>2.7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397</v>
      </c>
      <c r="S61" s="63" t="s">
        <v>168</v>
      </c>
      <c r="T61" s="63" t="s">
        <v>370</v>
      </c>
      <c r="U61" s="264" t="str">
        <f>R61</f>
        <v>2.7</v>
      </c>
      <c r="V61" s="265"/>
      <c r="W61" s="266" t="str">
        <f>IF(LEFT(R61,1)="&lt;","-",IF(AA61=1,"-",S61))</f>
        <v>&lt;0.1</v>
      </c>
      <c r="X61" s="265"/>
      <c r="Y61" s="266" t="str">
        <f>IF(LEFT(R61,1)="&lt;","-",IF(AA61=1,"-",T61))</f>
        <v>0.7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614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50</v>
      </c>
      <c r="G81" s="164" t="s">
        <v>128</v>
      </c>
      <c r="H81" s="165" t="s">
        <v>128</v>
      </c>
      <c r="I81" s="165">
        <v>48</v>
      </c>
      <c r="J81" s="165" t="s">
        <v>128</v>
      </c>
      <c r="K81" s="165" t="s">
        <v>128</v>
      </c>
      <c r="L81" s="166">
        <v>53</v>
      </c>
      <c r="M81" s="166" t="s">
        <v>128</v>
      </c>
      <c r="N81" s="166" t="s">
        <v>128</v>
      </c>
      <c r="O81" s="166">
        <v>50</v>
      </c>
      <c r="P81" s="166" t="s">
        <v>128</v>
      </c>
      <c r="Q81" s="172" t="s">
        <v>128</v>
      </c>
      <c r="R81" s="78" t="s">
        <v>653</v>
      </c>
      <c r="S81" s="67" t="s">
        <v>534</v>
      </c>
      <c r="T81" s="67" t="s">
        <v>654</v>
      </c>
      <c r="U81" s="261" t="str">
        <f>U49</f>
        <v>53</v>
      </c>
      <c r="V81" s="262"/>
      <c r="W81" s="263" t="str">
        <f>W49</f>
        <v>48</v>
      </c>
      <c r="X81" s="262"/>
      <c r="Y81" s="263" t="str">
        <f>Y49</f>
        <v>50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7.1999999999999995E-2</v>
      </c>
      <c r="G82" s="191" t="s">
        <v>128</v>
      </c>
      <c r="H82" s="193" t="s">
        <v>128</v>
      </c>
      <c r="I82" s="193">
        <v>6.8000000000000005E-2</v>
      </c>
      <c r="J82" s="193" t="s">
        <v>128</v>
      </c>
      <c r="K82" s="193" t="s">
        <v>128</v>
      </c>
      <c r="L82" s="192">
        <v>0.13400000000000001</v>
      </c>
      <c r="M82" s="192" t="s">
        <v>128</v>
      </c>
      <c r="N82" s="192" t="s">
        <v>128</v>
      </c>
      <c r="O82" s="192">
        <v>6.9000000000000006E-2</v>
      </c>
      <c r="P82" s="192" t="s">
        <v>128</v>
      </c>
      <c r="Q82" s="219" t="s">
        <v>128</v>
      </c>
      <c r="R82" s="78" t="s">
        <v>650</v>
      </c>
      <c r="S82" s="67" t="s">
        <v>651</v>
      </c>
      <c r="T82" s="67" t="s">
        <v>652</v>
      </c>
      <c r="U82" s="261" t="str">
        <f>U47</f>
        <v>0.134</v>
      </c>
      <c r="V82" s="262"/>
      <c r="W82" s="263" t="str">
        <f>W47</f>
        <v>0.068</v>
      </c>
      <c r="X82" s="262"/>
      <c r="Y82" s="263" t="str">
        <f>Y47</f>
        <v>0.086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260">
        <v>52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658</v>
      </c>
      <c r="S83" s="67" t="s">
        <v>658</v>
      </c>
      <c r="T83" s="67" t="s">
        <v>658</v>
      </c>
      <c r="U83" s="261" t="str">
        <f t="shared" si="4"/>
        <v>52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292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292</v>
      </c>
      <c r="S87" s="67" t="s">
        <v>292</v>
      </c>
      <c r="T87" s="67" t="s">
        <v>292</v>
      </c>
      <c r="U87" s="261" t="str">
        <f t="shared" si="4"/>
        <v>&lt;1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1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125</v>
      </c>
      <c r="G88" s="164" t="s">
        <v>128</v>
      </c>
      <c r="H88" s="165" t="s">
        <v>128</v>
      </c>
      <c r="I88" s="165">
        <v>88</v>
      </c>
      <c r="J88" s="165" t="s">
        <v>128</v>
      </c>
      <c r="K88" s="165" t="s">
        <v>128</v>
      </c>
      <c r="L88" s="166">
        <v>130</v>
      </c>
      <c r="M88" s="166" t="s">
        <v>128</v>
      </c>
      <c r="N88" s="166" t="s">
        <v>128</v>
      </c>
      <c r="O88" s="166">
        <v>116</v>
      </c>
      <c r="P88" s="166" t="s">
        <v>128</v>
      </c>
      <c r="Q88" s="172" t="s">
        <v>128</v>
      </c>
      <c r="R88" s="78" t="s">
        <v>469</v>
      </c>
      <c r="S88" s="67" t="s">
        <v>386</v>
      </c>
      <c r="T88" s="67" t="s">
        <v>255</v>
      </c>
      <c r="U88" s="261" t="str">
        <f>U50</f>
        <v>130</v>
      </c>
      <c r="V88" s="262"/>
      <c r="W88" s="263" t="str">
        <f>W50</f>
        <v>88</v>
      </c>
      <c r="X88" s="262"/>
      <c r="Y88" s="263" t="str">
        <f>Y50</f>
        <v>115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 t="s">
        <v>168</v>
      </c>
      <c r="J89" s="176" t="s">
        <v>128</v>
      </c>
      <c r="K89" s="176" t="s">
        <v>128</v>
      </c>
      <c r="L89" s="177">
        <v>2.7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397</v>
      </c>
      <c r="S89" s="67" t="s">
        <v>168</v>
      </c>
      <c r="T89" s="67" t="s">
        <v>370</v>
      </c>
      <c r="U89" s="261" t="str">
        <f>U61</f>
        <v>2.7</v>
      </c>
      <c r="V89" s="262"/>
      <c r="W89" s="263" t="str">
        <f>W61</f>
        <v>&lt;0.1</v>
      </c>
      <c r="X89" s="262"/>
      <c r="Y89" s="263" t="str">
        <f>Y61</f>
        <v>0.7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6.2</v>
      </c>
      <c r="G90" s="175" t="s">
        <v>128</v>
      </c>
      <c r="H90" s="176" t="s">
        <v>128</v>
      </c>
      <c r="I90" s="176">
        <v>6.1</v>
      </c>
      <c r="J90" s="176" t="s">
        <v>128</v>
      </c>
      <c r="K90" s="176" t="s">
        <v>128</v>
      </c>
      <c r="L90" s="177">
        <v>6.3</v>
      </c>
      <c r="M90" s="177" t="s">
        <v>128</v>
      </c>
      <c r="N90" s="177" t="s">
        <v>128</v>
      </c>
      <c r="O90" s="177">
        <v>6.3</v>
      </c>
      <c r="P90" s="177" t="s">
        <v>128</v>
      </c>
      <c r="Q90" s="215" t="s">
        <v>128</v>
      </c>
      <c r="R90" s="78" t="s">
        <v>655</v>
      </c>
      <c r="S90" s="67" t="s">
        <v>179</v>
      </c>
      <c r="T90" s="67" t="s">
        <v>656</v>
      </c>
      <c r="U90" s="261" t="str">
        <f>U57</f>
        <v>6.3</v>
      </c>
      <c r="V90" s="262"/>
      <c r="W90" s="263" t="str">
        <f>W57</f>
        <v>6.1</v>
      </c>
      <c r="X90" s="262"/>
      <c r="Y90" s="263" t="str">
        <f>Y57</f>
        <v>6.2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-2.8</v>
      </c>
      <c r="G91" s="246" t="s">
        <v>128</v>
      </c>
      <c r="H91" s="247" t="s">
        <v>128</v>
      </c>
      <c r="I91" s="247">
        <v>-2.9</v>
      </c>
      <c r="J91" s="247" t="s">
        <v>128</v>
      </c>
      <c r="K91" s="247" t="s">
        <v>128</v>
      </c>
      <c r="L91" s="259">
        <v>-2.5</v>
      </c>
      <c r="M91" s="248" t="s">
        <v>128</v>
      </c>
      <c r="N91" s="248" t="s">
        <v>128</v>
      </c>
      <c r="O91" s="248">
        <v>-2.7</v>
      </c>
      <c r="P91" s="248" t="s">
        <v>128</v>
      </c>
      <c r="Q91" s="249" t="s">
        <v>128</v>
      </c>
      <c r="R91" s="78" t="s">
        <v>288</v>
      </c>
      <c r="S91" s="67" t="s">
        <v>617</v>
      </c>
      <c r="T91" s="67" t="s">
        <v>218</v>
      </c>
      <c r="U91" s="261" t="str">
        <f t="shared" si="4"/>
        <v>-2.7</v>
      </c>
      <c r="V91" s="262"/>
      <c r="W91" s="263" t="str">
        <f t="shared" ref="W91:W104" si="8">IF(LEFT(R91,1)="&lt;","-",IF(AA91=1,"-",S91))</f>
        <v>-2.9</v>
      </c>
      <c r="X91" s="262"/>
      <c r="Y91" s="263" t="str">
        <f t="shared" ref="Y91:Y102" si="9">IF(LEFT(R91,1)="&lt;","-",IF(AA91=1,"-",T91))</f>
        <v>-2.8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10</v>
      </c>
      <c r="M92" s="166" t="s">
        <v>128</v>
      </c>
      <c r="N92" s="166" t="s">
        <v>128</v>
      </c>
      <c r="O92" s="166">
        <v>9</v>
      </c>
      <c r="P92" s="166" t="s">
        <v>128</v>
      </c>
      <c r="Q92" s="172" t="s">
        <v>128</v>
      </c>
      <c r="R92" s="78" t="s">
        <v>210</v>
      </c>
      <c r="S92" s="67" t="s">
        <v>312</v>
      </c>
      <c r="T92" s="67" t="s">
        <v>238</v>
      </c>
      <c r="U92" s="261" t="str">
        <f t="shared" si="4"/>
        <v>10</v>
      </c>
      <c r="V92" s="262"/>
      <c r="W92" s="263" t="str">
        <f t="shared" si="8"/>
        <v>0</v>
      </c>
      <c r="X92" s="262"/>
      <c r="Y92" s="263" t="str">
        <f t="shared" si="9"/>
        <v>5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128</v>
      </c>
      <c r="H94" s="229" t="s">
        <v>128</v>
      </c>
      <c r="I94" s="229" t="s">
        <v>171</v>
      </c>
      <c r="J94" s="229" t="s">
        <v>128</v>
      </c>
      <c r="K94" s="229" t="s">
        <v>128</v>
      </c>
      <c r="L94" s="230" t="s">
        <v>171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>
        <v>0</v>
      </c>
      <c r="G96" s="159" t="s">
        <v>128</v>
      </c>
      <c r="H96" s="161" t="s">
        <v>128</v>
      </c>
      <c r="I96" s="160">
        <v>0</v>
      </c>
      <c r="J96" s="161" t="s">
        <v>128</v>
      </c>
      <c r="K96" s="161" t="s">
        <v>128</v>
      </c>
      <c r="L96" s="161">
        <v>0</v>
      </c>
      <c r="M96" s="161" t="s">
        <v>128</v>
      </c>
      <c r="N96" s="161" t="s">
        <v>128</v>
      </c>
      <c r="O96" s="161">
        <v>0</v>
      </c>
      <c r="P96" s="161" t="s">
        <v>128</v>
      </c>
      <c r="Q96" s="171" t="s">
        <v>128</v>
      </c>
      <c r="R96" s="81" t="s">
        <v>312</v>
      </c>
      <c r="S96" s="66" t="s">
        <v>312</v>
      </c>
      <c r="T96" s="66" t="s">
        <v>312</v>
      </c>
      <c r="U96" s="285" t="str">
        <f t="shared" si="4"/>
        <v>0</v>
      </c>
      <c r="V96" s="286"/>
      <c r="W96" s="286" t="str">
        <f t="shared" si="8"/>
        <v>0</v>
      </c>
      <c r="X96" s="286"/>
      <c r="Y96" s="286" t="str">
        <f t="shared" si="9"/>
        <v>0</v>
      </c>
      <c r="Z96" s="286"/>
      <c r="AA96" s="20">
        <f t="shared" si="7"/>
        <v>4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292</v>
      </c>
      <c r="G97" s="233" t="s">
        <v>128</v>
      </c>
      <c r="H97" s="234" t="s">
        <v>128</v>
      </c>
      <c r="I97" s="234" t="s">
        <v>292</v>
      </c>
      <c r="J97" s="234" t="s">
        <v>128</v>
      </c>
      <c r="K97" s="234" t="s">
        <v>128</v>
      </c>
      <c r="L97" s="234" t="s">
        <v>292</v>
      </c>
      <c r="M97" s="234" t="s">
        <v>128</v>
      </c>
      <c r="N97" s="234" t="s">
        <v>128</v>
      </c>
      <c r="O97" s="234" t="s">
        <v>292</v>
      </c>
      <c r="P97" s="234" t="s">
        <v>128</v>
      </c>
      <c r="Q97" s="235" t="s">
        <v>128</v>
      </c>
      <c r="R97" s="134" t="s">
        <v>292</v>
      </c>
      <c r="S97" s="135" t="s">
        <v>292</v>
      </c>
      <c r="T97" s="135" t="s">
        <v>292</v>
      </c>
      <c r="U97" s="287" t="str">
        <f t="shared" si="4"/>
        <v>&lt;1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4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193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193</v>
      </c>
      <c r="S98" s="66" t="s">
        <v>193</v>
      </c>
      <c r="T98" s="66" t="s">
        <v>193</v>
      </c>
      <c r="U98" s="276" t="str">
        <f t="shared" si="4"/>
        <v>&lt;0.02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1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1.0999999999999999E-2</v>
      </c>
      <c r="G100" s="191" t="s">
        <v>128</v>
      </c>
      <c r="H100" s="193" t="s">
        <v>128</v>
      </c>
      <c r="I100" s="193">
        <v>1.6E-2</v>
      </c>
      <c r="J100" s="193" t="s">
        <v>128</v>
      </c>
      <c r="K100" s="193" t="s">
        <v>128</v>
      </c>
      <c r="L100" s="192">
        <v>0.125</v>
      </c>
      <c r="M100" s="192" t="s">
        <v>128</v>
      </c>
      <c r="N100" s="192" t="s">
        <v>128</v>
      </c>
      <c r="O100" s="192">
        <v>1.7000000000000001E-2</v>
      </c>
      <c r="P100" s="192" t="s">
        <v>128</v>
      </c>
      <c r="Q100" s="219" t="s">
        <v>128</v>
      </c>
      <c r="R100" s="78" t="s">
        <v>659</v>
      </c>
      <c r="S100" s="67" t="s">
        <v>381</v>
      </c>
      <c r="T100" s="67" t="s">
        <v>296</v>
      </c>
      <c r="U100" s="261" t="str">
        <f t="shared" si="4"/>
        <v>0.125</v>
      </c>
      <c r="V100" s="262"/>
      <c r="W100" s="263" t="str">
        <f t="shared" si="8"/>
        <v>0.011</v>
      </c>
      <c r="X100" s="262"/>
      <c r="Y100" s="263" t="str">
        <f t="shared" si="9"/>
        <v>0.042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260">
        <v>46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660</v>
      </c>
      <c r="S102" s="67" t="s">
        <v>660</v>
      </c>
      <c r="T102" s="67" t="s">
        <v>660</v>
      </c>
      <c r="U102" s="261" t="str">
        <f t="shared" si="4"/>
        <v>46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23.5</v>
      </c>
      <c r="G105" s="175" t="s">
        <v>128</v>
      </c>
      <c r="H105" s="176" t="s">
        <v>128</v>
      </c>
      <c r="I105" s="176">
        <v>22.4</v>
      </c>
      <c r="J105" s="176" t="s">
        <v>128</v>
      </c>
      <c r="K105" s="176" t="s">
        <v>128</v>
      </c>
      <c r="L105" s="177">
        <v>25.3</v>
      </c>
      <c r="M105" s="177" t="s">
        <v>128</v>
      </c>
      <c r="N105" s="177" t="s">
        <v>128</v>
      </c>
      <c r="O105" s="177">
        <v>22.1</v>
      </c>
      <c r="P105" s="177" t="s">
        <v>128</v>
      </c>
      <c r="Q105" s="215" t="s">
        <v>128</v>
      </c>
      <c r="R105" s="78" t="s">
        <v>309</v>
      </c>
      <c r="S105" s="67" t="s">
        <v>540</v>
      </c>
      <c r="T105" s="67" t="s">
        <v>661</v>
      </c>
      <c r="U105" s="261" t="str">
        <f t="shared" si="4"/>
        <v>25.3</v>
      </c>
      <c r="V105" s="262"/>
      <c r="W105" s="263" t="str">
        <f t="shared" si="5"/>
        <v>22.1</v>
      </c>
      <c r="X105" s="262"/>
      <c r="Y105" s="263" t="str">
        <f t="shared" si="6"/>
        <v>23.3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26.2</v>
      </c>
      <c r="G106" s="175" t="s">
        <v>128</v>
      </c>
      <c r="H106" s="176" t="s">
        <v>128</v>
      </c>
      <c r="I106" s="176">
        <v>25.9</v>
      </c>
      <c r="J106" s="176" t="s">
        <v>128</v>
      </c>
      <c r="K106" s="176" t="s">
        <v>128</v>
      </c>
      <c r="L106" s="177">
        <v>27.5</v>
      </c>
      <c r="M106" s="177" t="s">
        <v>128</v>
      </c>
      <c r="N106" s="177" t="s">
        <v>128</v>
      </c>
      <c r="O106" s="177">
        <v>27.5</v>
      </c>
      <c r="P106" s="177" t="s">
        <v>128</v>
      </c>
      <c r="Q106" s="215" t="s">
        <v>128</v>
      </c>
      <c r="R106" s="78" t="s">
        <v>396</v>
      </c>
      <c r="S106" s="67" t="s">
        <v>474</v>
      </c>
      <c r="T106" s="67" t="s">
        <v>662</v>
      </c>
      <c r="U106" s="261" t="str">
        <f t="shared" si="4"/>
        <v>27.5</v>
      </c>
      <c r="V106" s="262"/>
      <c r="W106" s="263" t="str">
        <f t="shared" si="5"/>
        <v>25.9</v>
      </c>
      <c r="X106" s="262"/>
      <c r="Y106" s="263" t="str">
        <f t="shared" si="6"/>
        <v>26.8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42</v>
      </c>
      <c r="G107" s="175" t="s">
        <v>128</v>
      </c>
      <c r="H107" s="176" t="s">
        <v>128</v>
      </c>
      <c r="I107" s="176">
        <v>41</v>
      </c>
      <c r="J107" s="176" t="s">
        <v>128</v>
      </c>
      <c r="K107" s="176" t="s">
        <v>128</v>
      </c>
      <c r="L107" s="177">
        <v>55</v>
      </c>
      <c r="M107" s="177" t="s">
        <v>128</v>
      </c>
      <c r="N107" s="177" t="s">
        <v>128</v>
      </c>
      <c r="O107" s="177">
        <v>41.5</v>
      </c>
      <c r="P107" s="177" t="s">
        <v>128</v>
      </c>
      <c r="Q107" s="215" t="s">
        <v>128</v>
      </c>
      <c r="R107" s="78" t="s">
        <v>663</v>
      </c>
      <c r="S107" s="67" t="s">
        <v>664</v>
      </c>
      <c r="T107" s="67" t="s">
        <v>665</v>
      </c>
      <c r="U107" s="261" t="str">
        <f t="shared" si="4"/>
        <v>55.0</v>
      </c>
      <c r="V107" s="262"/>
      <c r="W107" s="263" t="str">
        <f t="shared" si="5"/>
        <v>41.0</v>
      </c>
      <c r="X107" s="262"/>
      <c r="Y107" s="263" t="str">
        <f t="shared" si="6"/>
        <v>44.9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12.8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666</v>
      </c>
      <c r="S108" s="67" t="s">
        <v>666</v>
      </c>
      <c r="T108" s="67" t="s">
        <v>666</v>
      </c>
      <c r="U108" s="261" t="str">
        <f t="shared" si="4"/>
        <v>12.8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260">
        <v>60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667</v>
      </c>
      <c r="S109" s="67" t="s">
        <v>667</v>
      </c>
      <c r="T109" s="67" t="s">
        <v>667</v>
      </c>
      <c r="U109" s="261" t="str">
        <f t="shared" si="4"/>
        <v>60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167</v>
      </c>
      <c r="G110" s="164" t="s">
        <v>128</v>
      </c>
      <c r="H110" s="165" t="s">
        <v>128</v>
      </c>
      <c r="I110" s="165">
        <v>176</v>
      </c>
      <c r="J110" s="165" t="s">
        <v>128</v>
      </c>
      <c r="K110" s="165" t="s">
        <v>128</v>
      </c>
      <c r="L110" s="166">
        <v>186</v>
      </c>
      <c r="M110" s="166" t="s">
        <v>128</v>
      </c>
      <c r="N110" s="166" t="s">
        <v>128</v>
      </c>
      <c r="O110" s="166">
        <v>175</v>
      </c>
      <c r="P110" s="166" t="s">
        <v>128</v>
      </c>
      <c r="Q110" s="172" t="s">
        <v>128</v>
      </c>
      <c r="R110" s="78" t="s">
        <v>668</v>
      </c>
      <c r="S110" s="67" t="s">
        <v>669</v>
      </c>
      <c r="T110" s="67" t="s">
        <v>670</v>
      </c>
      <c r="U110" s="261" t="str">
        <f t="shared" si="4"/>
        <v>186</v>
      </c>
      <c r="V110" s="262"/>
      <c r="W110" s="263" t="str">
        <f t="shared" si="5"/>
        <v>167</v>
      </c>
      <c r="X110" s="262"/>
      <c r="Y110" s="263" t="str">
        <f t="shared" si="6"/>
        <v>176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A80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671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0.43263888888888885</v>
      </c>
      <c r="G4" s="53" t="s">
        <v>128</v>
      </c>
      <c r="H4" s="34" t="s">
        <v>128</v>
      </c>
      <c r="I4" s="34">
        <v>0.4375</v>
      </c>
      <c r="J4" s="34" t="s">
        <v>128</v>
      </c>
      <c r="K4" s="34" t="s">
        <v>128</v>
      </c>
      <c r="L4" s="139">
        <v>0.4291666666666667</v>
      </c>
      <c r="M4" s="139" t="s">
        <v>128</v>
      </c>
      <c r="N4" s="139" t="s">
        <v>128</v>
      </c>
      <c r="O4" s="139">
        <v>0.41666666666666669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16</v>
      </c>
      <c r="G7" s="246" t="s">
        <v>128</v>
      </c>
      <c r="H7" s="247" t="s">
        <v>128</v>
      </c>
      <c r="I7" s="247">
        <v>22</v>
      </c>
      <c r="J7" s="247" t="s">
        <v>128</v>
      </c>
      <c r="K7" s="247" t="s">
        <v>128</v>
      </c>
      <c r="L7" s="248">
        <v>18.2</v>
      </c>
      <c r="M7" s="248" t="s">
        <v>128</v>
      </c>
      <c r="N7" s="248" t="s">
        <v>128</v>
      </c>
      <c r="O7" s="248">
        <v>7</v>
      </c>
      <c r="P7" s="248" t="s">
        <v>128</v>
      </c>
      <c r="Q7" s="250" t="s">
        <v>128</v>
      </c>
      <c r="R7" s="78" t="s">
        <v>672</v>
      </c>
      <c r="S7" s="62" t="s">
        <v>201</v>
      </c>
      <c r="T7" s="62" t="s">
        <v>378</v>
      </c>
      <c r="U7" s="261" t="str">
        <f>R7</f>
        <v>22.0</v>
      </c>
      <c r="V7" s="262"/>
      <c r="W7" s="263" t="str">
        <f>IF(R7=S7,"-",S7)</f>
        <v>7.0</v>
      </c>
      <c r="X7" s="262"/>
      <c r="Y7" s="263" t="str">
        <f>IF(R7=T7,"-",T7)</f>
        <v>15.8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13.6</v>
      </c>
      <c r="G8" s="252" t="s">
        <v>128</v>
      </c>
      <c r="H8" s="253" t="s">
        <v>128</v>
      </c>
      <c r="I8" s="253">
        <v>14.5</v>
      </c>
      <c r="J8" s="253" t="s">
        <v>128</v>
      </c>
      <c r="K8" s="253" t="s">
        <v>128</v>
      </c>
      <c r="L8" s="254">
        <v>13.5</v>
      </c>
      <c r="M8" s="254" t="s">
        <v>128</v>
      </c>
      <c r="N8" s="254" t="s">
        <v>128</v>
      </c>
      <c r="O8" s="254">
        <v>11.8</v>
      </c>
      <c r="P8" s="254" t="s">
        <v>128</v>
      </c>
      <c r="Q8" s="255" t="s">
        <v>128</v>
      </c>
      <c r="R8" s="79" t="s">
        <v>673</v>
      </c>
      <c r="S8" s="63" t="s">
        <v>475</v>
      </c>
      <c r="T8" s="63" t="s">
        <v>674</v>
      </c>
      <c r="U8" s="264" t="str">
        <f>R8</f>
        <v>14.5</v>
      </c>
      <c r="V8" s="265"/>
      <c r="W8" s="266" t="str">
        <f>IF(R8=S8,"-",S8)</f>
        <v>11.8</v>
      </c>
      <c r="X8" s="265"/>
      <c r="Y8" s="266" t="str">
        <f>IF(R8=T8,"-",T8)</f>
        <v>13.4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128</v>
      </c>
      <c r="H9" s="45" t="s">
        <v>128</v>
      </c>
      <c r="I9" s="45" t="s">
        <v>148</v>
      </c>
      <c r="J9" s="45" t="s">
        <v>128</v>
      </c>
      <c r="K9" s="45" t="s">
        <v>128</v>
      </c>
      <c r="L9" s="143" t="s">
        <v>149</v>
      </c>
      <c r="M9" s="143" t="s">
        <v>128</v>
      </c>
      <c r="N9" s="143" t="s">
        <v>128</v>
      </c>
      <c r="O9" s="143" t="s">
        <v>147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 t="s">
        <v>128</v>
      </c>
      <c r="H11" s="160" t="s">
        <v>128</v>
      </c>
      <c r="I11" s="160">
        <v>0</v>
      </c>
      <c r="J11" s="160" t="s">
        <v>128</v>
      </c>
      <c r="K11" s="160" t="s">
        <v>128</v>
      </c>
      <c r="L11" s="161">
        <v>0</v>
      </c>
      <c r="M11" s="161" t="s">
        <v>128</v>
      </c>
      <c r="N11" s="161" t="s">
        <v>128</v>
      </c>
      <c r="O11" s="161">
        <v>0</v>
      </c>
      <c r="P11" s="161" t="s">
        <v>128</v>
      </c>
      <c r="Q11" s="162" t="s">
        <v>128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128</v>
      </c>
      <c r="H12" s="165" t="s">
        <v>128</v>
      </c>
      <c r="I12" s="165" t="s">
        <v>313</v>
      </c>
      <c r="J12" s="165" t="s">
        <v>128</v>
      </c>
      <c r="K12" s="165" t="s">
        <v>128</v>
      </c>
      <c r="L12" s="166" t="s">
        <v>313</v>
      </c>
      <c r="M12" s="166" t="s">
        <v>128</v>
      </c>
      <c r="N12" s="166" t="s">
        <v>128</v>
      </c>
      <c r="O12" s="166" t="s">
        <v>313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>
        <v>0.5</v>
      </c>
      <c r="G21" s="175" t="s">
        <v>128</v>
      </c>
      <c r="H21" s="177" t="s">
        <v>128</v>
      </c>
      <c r="I21" s="176">
        <v>0.5</v>
      </c>
      <c r="J21" s="177" t="s">
        <v>128</v>
      </c>
      <c r="K21" s="177" t="s">
        <v>128</v>
      </c>
      <c r="L21" s="177" t="s">
        <v>165</v>
      </c>
      <c r="M21" s="177" t="s">
        <v>128</v>
      </c>
      <c r="N21" s="177" t="s">
        <v>128</v>
      </c>
      <c r="O21" s="177" t="s">
        <v>165</v>
      </c>
      <c r="P21" s="177" t="s">
        <v>128</v>
      </c>
      <c r="Q21" s="178" t="s">
        <v>128</v>
      </c>
      <c r="R21" s="78" t="s">
        <v>281</v>
      </c>
      <c r="S21" s="62" t="s">
        <v>165</v>
      </c>
      <c r="T21" s="62" t="s">
        <v>165</v>
      </c>
      <c r="U21" s="261" t="str">
        <f t="shared" si="1"/>
        <v>0.5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>
        <v>0.08</v>
      </c>
      <c r="J31" s="187" t="s">
        <v>128</v>
      </c>
      <c r="K31" s="187" t="s">
        <v>128</v>
      </c>
      <c r="L31" s="187">
        <v>0.1</v>
      </c>
      <c r="M31" s="187" t="s">
        <v>128</v>
      </c>
      <c r="N31" s="187" t="s">
        <v>128</v>
      </c>
      <c r="O31" s="187" t="s">
        <v>315</v>
      </c>
      <c r="P31" s="187" t="s">
        <v>128</v>
      </c>
      <c r="Q31" s="189" t="s">
        <v>128</v>
      </c>
      <c r="R31" s="78" t="s">
        <v>548</v>
      </c>
      <c r="S31" s="62" t="s">
        <v>315</v>
      </c>
      <c r="T31" s="62" t="s">
        <v>315</v>
      </c>
      <c r="U31" s="261" t="str">
        <f t="shared" si="1"/>
        <v>0.10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 t="s">
        <v>161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161</v>
      </c>
      <c r="S33" s="62" t="s">
        <v>161</v>
      </c>
      <c r="T33" s="62" t="s">
        <v>161</v>
      </c>
      <c r="U33" s="261" t="str">
        <f t="shared" si="1"/>
        <v>&lt;0.001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161</v>
      </c>
      <c r="G35" s="207" t="s">
        <v>128</v>
      </c>
      <c r="H35" s="192" t="s">
        <v>128</v>
      </c>
      <c r="I35" s="192" t="s">
        <v>161</v>
      </c>
      <c r="J35" s="192" t="s">
        <v>128</v>
      </c>
      <c r="K35" s="192" t="s">
        <v>128</v>
      </c>
      <c r="L35" s="192" t="s">
        <v>161</v>
      </c>
      <c r="M35" s="192" t="s">
        <v>128</v>
      </c>
      <c r="N35" s="192" t="s">
        <v>128</v>
      </c>
      <c r="O35" s="192" t="s">
        <v>161</v>
      </c>
      <c r="P35" s="192" t="s">
        <v>128</v>
      </c>
      <c r="Q35" s="194" t="s">
        <v>128</v>
      </c>
      <c r="R35" s="78" t="s">
        <v>161</v>
      </c>
      <c r="S35" s="62" t="s">
        <v>161</v>
      </c>
      <c r="T35" s="62" t="s">
        <v>161</v>
      </c>
      <c r="U35" s="261" t="str">
        <f t="shared" si="1"/>
        <v>&lt;0.001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161</v>
      </c>
      <c r="G37" s="207" t="s">
        <v>128</v>
      </c>
      <c r="H37" s="192" t="s">
        <v>128</v>
      </c>
      <c r="I37" s="192" t="s">
        <v>161</v>
      </c>
      <c r="J37" s="192" t="s">
        <v>128</v>
      </c>
      <c r="K37" s="192" t="s">
        <v>128</v>
      </c>
      <c r="L37" s="192" t="s">
        <v>161</v>
      </c>
      <c r="M37" s="192" t="s">
        <v>128</v>
      </c>
      <c r="N37" s="192" t="s">
        <v>128</v>
      </c>
      <c r="O37" s="192" t="s">
        <v>161</v>
      </c>
      <c r="P37" s="192" t="s">
        <v>128</v>
      </c>
      <c r="Q37" s="194" t="s">
        <v>128</v>
      </c>
      <c r="R37" s="78" t="s">
        <v>161</v>
      </c>
      <c r="S37" s="62" t="s">
        <v>161</v>
      </c>
      <c r="T37" s="62" t="s">
        <v>161</v>
      </c>
      <c r="U37" s="261" t="str">
        <f t="shared" si="1"/>
        <v>&lt;0.001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161</v>
      </c>
      <c r="G39" s="207" t="s">
        <v>128</v>
      </c>
      <c r="H39" s="192" t="s">
        <v>128</v>
      </c>
      <c r="I39" s="192" t="s">
        <v>161</v>
      </c>
      <c r="J39" s="192" t="s">
        <v>128</v>
      </c>
      <c r="K39" s="192" t="s">
        <v>128</v>
      </c>
      <c r="L39" s="192" t="s">
        <v>161</v>
      </c>
      <c r="M39" s="192" t="s">
        <v>128</v>
      </c>
      <c r="N39" s="192" t="s">
        <v>128</v>
      </c>
      <c r="O39" s="192" t="s">
        <v>161</v>
      </c>
      <c r="P39" s="192" t="s">
        <v>128</v>
      </c>
      <c r="Q39" s="194" t="s">
        <v>128</v>
      </c>
      <c r="R39" s="78" t="s">
        <v>161</v>
      </c>
      <c r="S39" s="62" t="s">
        <v>161</v>
      </c>
      <c r="T39" s="62" t="s">
        <v>161</v>
      </c>
      <c r="U39" s="261" t="str">
        <f t="shared" si="1"/>
        <v>&lt;0.001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128</v>
      </c>
      <c r="H43" s="188" t="s">
        <v>128</v>
      </c>
      <c r="I43" s="188" t="s">
        <v>171</v>
      </c>
      <c r="J43" s="188" t="s">
        <v>128</v>
      </c>
      <c r="K43" s="188" t="s">
        <v>128</v>
      </c>
      <c r="L43" s="187" t="s">
        <v>171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128</v>
      </c>
      <c r="H44" s="188" t="s">
        <v>128</v>
      </c>
      <c r="I44" s="188" t="s">
        <v>171</v>
      </c>
      <c r="J44" s="188" t="s">
        <v>128</v>
      </c>
      <c r="K44" s="188" t="s">
        <v>128</v>
      </c>
      <c r="L44" s="187" t="s">
        <v>171</v>
      </c>
      <c r="M44" s="187" t="s">
        <v>128</v>
      </c>
      <c r="N44" s="187" t="s">
        <v>128</v>
      </c>
      <c r="O44" s="187" t="s">
        <v>171</v>
      </c>
      <c r="P44" s="187" t="s">
        <v>128</v>
      </c>
      <c r="Q44" s="189" t="s">
        <v>128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15.3</v>
      </c>
      <c r="G46" s="175" t="s">
        <v>128</v>
      </c>
      <c r="H46" s="177" t="s">
        <v>128</v>
      </c>
      <c r="I46" s="176">
        <v>15.2</v>
      </c>
      <c r="J46" s="177" t="s">
        <v>128</v>
      </c>
      <c r="K46" s="177" t="s">
        <v>128</v>
      </c>
      <c r="L46" s="177">
        <v>15.8</v>
      </c>
      <c r="M46" s="177" t="s">
        <v>128</v>
      </c>
      <c r="N46" s="177" t="s">
        <v>128</v>
      </c>
      <c r="O46" s="177">
        <v>16.100000000000001</v>
      </c>
      <c r="P46" s="177" t="s">
        <v>128</v>
      </c>
      <c r="Q46" s="178" t="s">
        <v>128</v>
      </c>
      <c r="R46" s="78" t="s">
        <v>675</v>
      </c>
      <c r="S46" s="62" t="s">
        <v>451</v>
      </c>
      <c r="T46" s="62" t="s">
        <v>276</v>
      </c>
      <c r="U46" s="261" t="str">
        <f t="shared" si="1"/>
        <v>16.1</v>
      </c>
      <c r="V46" s="262"/>
      <c r="W46" s="263" t="str">
        <f t="shared" si="2"/>
        <v>15.2</v>
      </c>
      <c r="X46" s="262"/>
      <c r="Y46" s="263" t="str">
        <f t="shared" si="3"/>
        <v>15.6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128</v>
      </c>
      <c r="H47" s="193" t="s">
        <v>128</v>
      </c>
      <c r="I47" s="193" t="s">
        <v>161</v>
      </c>
      <c r="J47" s="193" t="s">
        <v>128</v>
      </c>
      <c r="K47" s="193" t="s">
        <v>128</v>
      </c>
      <c r="L47" s="192" t="s">
        <v>161</v>
      </c>
      <c r="M47" s="192" t="s">
        <v>128</v>
      </c>
      <c r="N47" s="192" t="s">
        <v>128</v>
      </c>
      <c r="O47" s="192" t="s">
        <v>161</v>
      </c>
      <c r="P47" s="192" t="s">
        <v>128</v>
      </c>
      <c r="Q47" s="194" t="s">
        <v>128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17.2</v>
      </c>
      <c r="G48" s="175" t="s">
        <v>128</v>
      </c>
      <c r="H48" s="176" t="s">
        <v>128</v>
      </c>
      <c r="I48" s="176">
        <v>17</v>
      </c>
      <c r="J48" s="176" t="s">
        <v>128</v>
      </c>
      <c r="K48" s="176" t="s">
        <v>128</v>
      </c>
      <c r="L48" s="177">
        <v>16.8</v>
      </c>
      <c r="M48" s="177" t="s">
        <v>128</v>
      </c>
      <c r="N48" s="177" t="s">
        <v>128</v>
      </c>
      <c r="O48" s="177">
        <v>16.7</v>
      </c>
      <c r="P48" s="177" t="s">
        <v>128</v>
      </c>
      <c r="Q48" s="178" t="s">
        <v>128</v>
      </c>
      <c r="R48" s="78" t="s">
        <v>406</v>
      </c>
      <c r="S48" s="62" t="s">
        <v>400</v>
      </c>
      <c r="T48" s="62" t="s">
        <v>476</v>
      </c>
      <c r="U48" s="261" t="str">
        <f t="shared" si="1"/>
        <v>17.2</v>
      </c>
      <c r="V48" s="262"/>
      <c r="W48" s="263" t="str">
        <f t="shared" si="2"/>
        <v>16.7</v>
      </c>
      <c r="X48" s="262"/>
      <c r="Y48" s="263" t="str">
        <f t="shared" si="3"/>
        <v>16.9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51</v>
      </c>
      <c r="G49" s="164" t="s">
        <v>128</v>
      </c>
      <c r="H49" s="165" t="s">
        <v>128</v>
      </c>
      <c r="I49" s="165">
        <v>50</v>
      </c>
      <c r="J49" s="165" t="s">
        <v>128</v>
      </c>
      <c r="K49" s="165" t="s">
        <v>128</v>
      </c>
      <c r="L49" s="166">
        <v>51</v>
      </c>
      <c r="M49" s="166" t="s">
        <v>128</v>
      </c>
      <c r="N49" s="166" t="s">
        <v>128</v>
      </c>
      <c r="O49" s="166">
        <v>52</v>
      </c>
      <c r="P49" s="166" t="s">
        <v>128</v>
      </c>
      <c r="Q49" s="167" t="s">
        <v>128</v>
      </c>
      <c r="R49" s="78" t="s">
        <v>658</v>
      </c>
      <c r="S49" s="62" t="s">
        <v>654</v>
      </c>
      <c r="T49" s="62" t="s">
        <v>676</v>
      </c>
      <c r="U49" s="261" t="str">
        <f t="shared" si="1"/>
        <v>52</v>
      </c>
      <c r="V49" s="262"/>
      <c r="W49" s="263" t="str">
        <f t="shared" si="2"/>
        <v>50</v>
      </c>
      <c r="X49" s="262"/>
      <c r="Y49" s="263" t="str">
        <f t="shared" si="3"/>
        <v>51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131</v>
      </c>
      <c r="G50" s="164" t="s">
        <v>128</v>
      </c>
      <c r="H50" s="165" t="s">
        <v>128</v>
      </c>
      <c r="I50" s="165">
        <v>127</v>
      </c>
      <c r="J50" s="165" t="s">
        <v>128</v>
      </c>
      <c r="K50" s="165" t="s">
        <v>128</v>
      </c>
      <c r="L50" s="166">
        <v>133</v>
      </c>
      <c r="M50" s="166" t="s">
        <v>128</v>
      </c>
      <c r="N50" s="166" t="s">
        <v>128</v>
      </c>
      <c r="O50" s="166">
        <v>118</v>
      </c>
      <c r="P50" s="166" t="s">
        <v>128</v>
      </c>
      <c r="Q50" s="167" t="s">
        <v>128</v>
      </c>
      <c r="R50" s="78" t="s">
        <v>600</v>
      </c>
      <c r="S50" s="62" t="s">
        <v>347</v>
      </c>
      <c r="T50" s="62" t="s">
        <v>409</v>
      </c>
      <c r="U50" s="261" t="str">
        <f t="shared" si="1"/>
        <v>133</v>
      </c>
      <c r="V50" s="262"/>
      <c r="W50" s="263" t="str">
        <f t="shared" si="2"/>
        <v>118</v>
      </c>
      <c r="X50" s="262"/>
      <c r="Y50" s="263" t="str">
        <f t="shared" si="3"/>
        <v>127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 t="s">
        <v>280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 t="s">
        <v>280</v>
      </c>
      <c r="P56" s="177" t="s">
        <v>128</v>
      </c>
      <c r="Q56" s="178" t="s">
        <v>128</v>
      </c>
      <c r="R56" s="78" t="s">
        <v>280</v>
      </c>
      <c r="S56" s="62" t="s">
        <v>280</v>
      </c>
      <c r="T56" s="62" t="s">
        <v>280</v>
      </c>
      <c r="U56" s="261" t="str">
        <f t="shared" si="1"/>
        <v>&lt;0.3</v>
      </c>
      <c r="V56" s="262"/>
      <c r="W56" s="263" t="str">
        <f t="shared" si="2"/>
        <v>-</v>
      </c>
      <c r="X56" s="262"/>
      <c r="Y56" s="263" t="str">
        <f t="shared" si="3"/>
        <v>-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7.1</v>
      </c>
      <c r="G57" s="175" t="s">
        <v>128</v>
      </c>
      <c r="H57" s="176" t="s">
        <v>128</v>
      </c>
      <c r="I57" s="176">
        <v>7</v>
      </c>
      <c r="J57" s="176" t="s">
        <v>128</v>
      </c>
      <c r="K57" s="176" t="s">
        <v>128</v>
      </c>
      <c r="L57" s="177">
        <v>7</v>
      </c>
      <c r="M57" s="177" t="s">
        <v>128</v>
      </c>
      <c r="N57" s="177" t="s">
        <v>128</v>
      </c>
      <c r="O57" s="177">
        <v>7.2</v>
      </c>
      <c r="P57" s="177" t="s">
        <v>128</v>
      </c>
      <c r="Q57" s="178" t="s">
        <v>128</v>
      </c>
      <c r="R57" s="78" t="s">
        <v>202</v>
      </c>
      <c r="S57" s="62" t="s">
        <v>201</v>
      </c>
      <c r="T57" s="62" t="s">
        <v>362</v>
      </c>
      <c r="U57" s="261" t="str">
        <f t="shared" si="1"/>
        <v>7.2</v>
      </c>
      <c r="V57" s="262"/>
      <c r="W57" s="263" t="str">
        <f t="shared" si="2"/>
        <v>7.0</v>
      </c>
      <c r="X57" s="262"/>
      <c r="Y57" s="263" t="str">
        <f t="shared" si="3"/>
        <v>7.1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128</v>
      </c>
      <c r="H58" s="166" t="s">
        <v>128</v>
      </c>
      <c r="I58" s="166" t="s">
        <v>335</v>
      </c>
      <c r="J58" s="166" t="s">
        <v>128</v>
      </c>
      <c r="K58" s="166" t="s">
        <v>128</v>
      </c>
      <c r="L58" s="166" t="s">
        <v>335</v>
      </c>
      <c r="M58" s="166" t="s">
        <v>128</v>
      </c>
      <c r="N58" s="166" t="s">
        <v>128</v>
      </c>
      <c r="O58" s="166" t="s">
        <v>335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4</v>
      </c>
      <c r="W58" s="263" t="s">
        <v>107</v>
      </c>
      <c r="X58" s="262"/>
      <c r="Y58" s="263" t="s">
        <v>107</v>
      </c>
      <c r="Z58" s="262"/>
      <c r="AA58" s="73">
        <f t="shared" si="0"/>
        <v>4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128</v>
      </c>
      <c r="H60" s="176" t="s">
        <v>128</v>
      </c>
      <c r="I60" s="176" t="s">
        <v>231</v>
      </c>
      <c r="J60" s="176" t="s">
        <v>128</v>
      </c>
      <c r="K60" s="176" t="s">
        <v>128</v>
      </c>
      <c r="L60" s="177" t="s">
        <v>231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 t="s">
        <v>168</v>
      </c>
      <c r="J61" s="181" t="s">
        <v>128</v>
      </c>
      <c r="K61" s="181" t="s">
        <v>128</v>
      </c>
      <c r="L61" s="182" t="s">
        <v>168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614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 t="s">
        <v>128</v>
      </c>
      <c r="H80" s="177" t="s">
        <v>128</v>
      </c>
      <c r="I80" s="177">
        <v>0.6</v>
      </c>
      <c r="J80" s="177" t="s">
        <v>128</v>
      </c>
      <c r="K80" s="177" t="s">
        <v>128</v>
      </c>
      <c r="L80" s="177">
        <v>0.8</v>
      </c>
      <c r="M80" s="177" t="s">
        <v>128</v>
      </c>
      <c r="N80" s="177" t="s">
        <v>128</v>
      </c>
      <c r="O80" s="177">
        <v>0.4</v>
      </c>
      <c r="P80" s="177" t="s">
        <v>128</v>
      </c>
      <c r="Q80" s="215" t="s">
        <v>128</v>
      </c>
      <c r="R80" s="78" t="s">
        <v>198</v>
      </c>
      <c r="S80" s="67" t="s">
        <v>314</v>
      </c>
      <c r="T80" s="67" t="s">
        <v>285</v>
      </c>
      <c r="U80" s="261" t="str">
        <f t="shared" si="4"/>
        <v>0.8</v>
      </c>
      <c r="V80" s="262"/>
      <c r="W80" s="263" t="str">
        <f t="shared" si="5"/>
        <v>0.4</v>
      </c>
      <c r="X80" s="262"/>
      <c r="Y80" s="263" t="str">
        <f t="shared" si="6"/>
        <v>0.6</v>
      </c>
      <c r="Z80" s="262"/>
      <c r="AA80" s="18">
        <f t="shared" si="7"/>
        <v>4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51</v>
      </c>
      <c r="G81" s="164" t="s">
        <v>128</v>
      </c>
      <c r="H81" s="165" t="s">
        <v>128</v>
      </c>
      <c r="I81" s="165">
        <v>50</v>
      </c>
      <c r="J81" s="165" t="s">
        <v>128</v>
      </c>
      <c r="K81" s="165" t="s">
        <v>128</v>
      </c>
      <c r="L81" s="166">
        <v>51</v>
      </c>
      <c r="M81" s="166" t="s">
        <v>128</v>
      </c>
      <c r="N81" s="166" t="s">
        <v>128</v>
      </c>
      <c r="O81" s="166">
        <v>52</v>
      </c>
      <c r="P81" s="166" t="s">
        <v>128</v>
      </c>
      <c r="Q81" s="172" t="s">
        <v>128</v>
      </c>
      <c r="R81" s="78" t="s">
        <v>658</v>
      </c>
      <c r="S81" s="67" t="s">
        <v>654</v>
      </c>
      <c r="T81" s="67" t="s">
        <v>676</v>
      </c>
      <c r="U81" s="261" t="str">
        <f>U49</f>
        <v>52</v>
      </c>
      <c r="V81" s="262"/>
      <c r="W81" s="263" t="str">
        <f>W49</f>
        <v>50</v>
      </c>
      <c r="X81" s="262"/>
      <c r="Y81" s="263" t="str">
        <f>Y49</f>
        <v>51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128</v>
      </c>
      <c r="H82" s="193" t="s">
        <v>128</v>
      </c>
      <c r="I82" s="193" t="s">
        <v>161</v>
      </c>
      <c r="J82" s="193" t="s">
        <v>128</v>
      </c>
      <c r="K82" s="193" t="s">
        <v>128</v>
      </c>
      <c r="L82" s="192" t="s">
        <v>161</v>
      </c>
      <c r="M82" s="192" t="s">
        <v>128</v>
      </c>
      <c r="N82" s="192" t="s">
        <v>128</v>
      </c>
      <c r="O82" s="192" t="s">
        <v>161</v>
      </c>
      <c r="P82" s="192" t="s">
        <v>128</v>
      </c>
      <c r="Q82" s="219" t="s">
        <v>128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4.7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677</v>
      </c>
      <c r="S83" s="67" t="s">
        <v>677</v>
      </c>
      <c r="T83" s="67" t="s">
        <v>677</v>
      </c>
      <c r="U83" s="261" t="str">
        <f t="shared" si="4"/>
        <v>4.7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131</v>
      </c>
      <c r="G88" s="164" t="s">
        <v>128</v>
      </c>
      <c r="H88" s="165" t="s">
        <v>128</v>
      </c>
      <c r="I88" s="165">
        <v>127</v>
      </c>
      <c r="J88" s="165" t="s">
        <v>128</v>
      </c>
      <c r="K88" s="165" t="s">
        <v>128</v>
      </c>
      <c r="L88" s="166">
        <v>133</v>
      </c>
      <c r="M88" s="166" t="s">
        <v>128</v>
      </c>
      <c r="N88" s="166" t="s">
        <v>128</v>
      </c>
      <c r="O88" s="166">
        <v>118</v>
      </c>
      <c r="P88" s="166" t="s">
        <v>128</v>
      </c>
      <c r="Q88" s="172" t="s">
        <v>128</v>
      </c>
      <c r="R88" s="78" t="s">
        <v>600</v>
      </c>
      <c r="S88" s="67" t="s">
        <v>347</v>
      </c>
      <c r="T88" s="67" t="s">
        <v>409</v>
      </c>
      <c r="U88" s="261" t="str">
        <f>U50</f>
        <v>133</v>
      </c>
      <c r="V88" s="262"/>
      <c r="W88" s="263" t="str">
        <f>W50</f>
        <v>118</v>
      </c>
      <c r="X88" s="262"/>
      <c r="Y88" s="263" t="str">
        <f>Y50</f>
        <v>127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 t="s">
        <v>168</v>
      </c>
      <c r="J89" s="176" t="s">
        <v>128</v>
      </c>
      <c r="K89" s="176" t="s">
        <v>128</v>
      </c>
      <c r="L89" s="177" t="s">
        <v>168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7.1</v>
      </c>
      <c r="G90" s="175" t="s">
        <v>128</v>
      </c>
      <c r="H90" s="176" t="s">
        <v>128</v>
      </c>
      <c r="I90" s="176">
        <v>7</v>
      </c>
      <c r="J90" s="176" t="s">
        <v>128</v>
      </c>
      <c r="K90" s="176" t="s">
        <v>128</v>
      </c>
      <c r="L90" s="177">
        <v>7</v>
      </c>
      <c r="M90" s="177" t="s">
        <v>128</v>
      </c>
      <c r="N90" s="177" t="s">
        <v>128</v>
      </c>
      <c r="O90" s="177">
        <v>7.2</v>
      </c>
      <c r="P90" s="177" t="s">
        <v>128</v>
      </c>
      <c r="Q90" s="215" t="s">
        <v>128</v>
      </c>
      <c r="R90" s="78" t="s">
        <v>202</v>
      </c>
      <c r="S90" s="67" t="s">
        <v>201</v>
      </c>
      <c r="T90" s="67" t="s">
        <v>362</v>
      </c>
      <c r="U90" s="261" t="str">
        <f>U57</f>
        <v>7.2</v>
      </c>
      <c r="V90" s="262"/>
      <c r="W90" s="263" t="str">
        <f>W57</f>
        <v>7.0</v>
      </c>
      <c r="X90" s="262"/>
      <c r="Y90" s="263" t="str">
        <f>Y57</f>
        <v>7.1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-1.9</v>
      </c>
      <c r="G91" s="246" t="s">
        <v>128</v>
      </c>
      <c r="H91" s="247" t="s">
        <v>128</v>
      </c>
      <c r="I91" s="247">
        <v>-2</v>
      </c>
      <c r="J91" s="247" t="s">
        <v>128</v>
      </c>
      <c r="K91" s="247" t="s">
        <v>128</v>
      </c>
      <c r="L91" s="259">
        <v>-1.9</v>
      </c>
      <c r="M91" s="248" t="s">
        <v>128</v>
      </c>
      <c r="N91" s="248" t="s">
        <v>128</v>
      </c>
      <c r="O91" s="248">
        <v>-1.8</v>
      </c>
      <c r="P91" s="248" t="s">
        <v>128</v>
      </c>
      <c r="Q91" s="249" t="s">
        <v>128</v>
      </c>
      <c r="R91" s="78" t="s">
        <v>477</v>
      </c>
      <c r="S91" s="67" t="s">
        <v>217</v>
      </c>
      <c r="T91" s="67" t="s">
        <v>403</v>
      </c>
      <c r="U91" s="261" t="str">
        <f t="shared" si="4"/>
        <v>-1.8</v>
      </c>
      <c r="V91" s="262"/>
      <c r="W91" s="263" t="str">
        <f t="shared" ref="W91:W104" si="8">IF(LEFT(R91,1)="&lt;","-",IF(AA91=1,"-",S91))</f>
        <v>-2.0</v>
      </c>
      <c r="X91" s="262"/>
      <c r="Y91" s="263" t="str">
        <f t="shared" ref="Y91:Y102" si="9">IF(LEFT(R91,1)="&lt;","-",IF(AA91=1,"-",T91))</f>
        <v>-1.9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2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216</v>
      </c>
      <c r="S92" s="67" t="s">
        <v>312</v>
      </c>
      <c r="T92" s="67" t="s">
        <v>338</v>
      </c>
      <c r="U92" s="261" t="str">
        <f t="shared" si="4"/>
        <v>2</v>
      </c>
      <c r="V92" s="262"/>
      <c r="W92" s="263" t="str">
        <f t="shared" si="8"/>
        <v>0</v>
      </c>
      <c r="X92" s="262"/>
      <c r="Y92" s="263" t="str">
        <f t="shared" si="9"/>
        <v>1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128</v>
      </c>
      <c r="H94" s="229" t="s">
        <v>128</v>
      </c>
      <c r="I94" s="229" t="s">
        <v>171</v>
      </c>
      <c r="J94" s="229" t="s">
        <v>128</v>
      </c>
      <c r="K94" s="229" t="s">
        <v>128</v>
      </c>
      <c r="L94" s="230" t="s">
        <v>171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1.2E-2</v>
      </c>
      <c r="G100" s="191" t="s">
        <v>128</v>
      </c>
      <c r="H100" s="193" t="s">
        <v>128</v>
      </c>
      <c r="I100" s="193">
        <v>1.9E-2</v>
      </c>
      <c r="J100" s="193" t="s">
        <v>128</v>
      </c>
      <c r="K100" s="193" t="s">
        <v>128</v>
      </c>
      <c r="L100" s="192">
        <v>2.1999999999999999E-2</v>
      </c>
      <c r="M100" s="192" t="s">
        <v>128</v>
      </c>
      <c r="N100" s="192" t="s">
        <v>128</v>
      </c>
      <c r="O100" s="192">
        <v>1.9E-2</v>
      </c>
      <c r="P100" s="192" t="s">
        <v>128</v>
      </c>
      <c r="Q100" s="219" t="s">
        <v>128</v>
      </c>
      <c r="R100" s="78" t="s">
        <v>465</v>
      </c>
      <c r="S100" s="67" t="s">
        <v>354</v>
      </c>
      <c r="T100" s="67" t="s">
        <v>258</v>
      </c>
      <c r="U100" s="261" t="str">
        <f t="shared" si="4"/>
        <v>0.022</v>
      </c>
      <c r="V100" s="262"/>
      <c r="W100" s="263" t="str">
        <f t="shared" si="8"/>
        <v>0.012</v>
      </c>
      <c r="X100" s="262"/>
      <c r="Y100" s="263" t="str">
        <f t="shared" si="9"/>
        <v>0.018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4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294</v>
      </c>
      <c r="S102" s="67" t="s">
        <v>294</v>
      </c>
      <c r="T102" s="67" t="s">
        <v>294</v>
      </c>
      <c r="U102" s="261" t="str">
        <f t="shared" si="4"/>
        <v>4.0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23.4</v>
      </c>
      <c r="G105" s="175" t="s">
        <v>128</v>
      </c>
      <c r="H105" s="176" t="s">
        <v>128</v>
      </c>
      <c r="I105" s="176">
        <v>23.1</v>
      </c>
      <c r="J105" s="176" t="s">
        <v>128</v>
      </c>
      <c r="K105" s="176" t="s">
        <v>128</v>
      </c>
      <c r="L105" s="177">
        <v>23.7</v>
      </c>
      <c r="M105" s="177" t="s">
        <v>128</v>
      </c>
      <c r="N105" s="177" t="s">
        <v>128</v>
      </c>
      <c r="O105" s="177">
        <v>24.1</v>
      </c>
      <c r="P105" s="177" t="s">
        <v>128</v>
      </c>
      <c r="Q105" s="215" t="s">
        <v>128</v>
      </c>
      <c r="R105" s="78" t="s">
        <v>678</v>
      </c>
      <c r="S105" s="67" t="s">
        <v>679</v>
      </c>
      <c r="T105" s="67" t="s">
        <v>680</v>
      </c>
      <c r="U105" s="261" t="str">
        <f t="shared" si="4"/>
        <v>24.1</v>
      </c>
      <c r="V105" s="262"/>
      <c r="W105" s="263" t="str">
        <f t="shared" si="5"/>
        <v>23.1</v>
      </c>
      <c r="X105" s="262"/>
      <c r="Y105" s="263" t="str">
        <f t="shared" si="6"/>
        <v>23.6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27.2</v>
      </c>
      <c r="G106" s="175" t="s">
        <v>128</v>
      </c>
      <c r="H106" s="176" t="s">
        <v>128</v>
      </c>
      <c r="I106" s="176">
        <v>27</v>
      </c>
      <c r="J106" s="176" t="s">
        <v>128</v>
      </c>
      <c r="K106" s="176" t="s">
        <v>128</v>
      </c>
      <c r="L106" s="177">
        <v>27.8</v>
      </c>
      <c r="M106" s="177" t="s">
        <v>128</v>
      </c>
      <c r="N106" s="177" t="s">
        <v>128</v>
      </c>
      <c r="O106" s="177">
        <v>28.1</v>
      </c>
      <c r="P106" s="177" t="s">
        <v>128</v>
      </c>
      <c r="Q106" s="215" t="s">
        <v>128</v>
      </c>
      <c r="R106" s="78" t="s">
        <v>681</v>
      </c>
      <c r="S106" s="67" t="s">
        <v>682</v>
      </c>
      <c r="T106" s="67" t="s">
        <v>396</v>
      </c>
      <c r="U106" s="261" t="str">
        <f t="shared" si="4"/>
        <v>28.1</v>
      </c>
      <c r="V106" s="262"/>
      <c r="W106" s="263" t="str">
        <f t="shared" si="5"/>
        <v>27.0</v>
      </c>
      <c r="X106" s="262"/>
      <c r="Y106" s="263" t="str">
        <f t="shared" si="6"/>
        <v>27.5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46</v>
      </c>
      <c r="G107" s="175" t="s">
        <v>128</v>
      </c>
      <c r="H107" s="176" t="s">
        <v>128</v>
      </c>
      <c r="I107" s="176">
        <v>45.5</v>
      </c>
      <c r="J107" s="176" t="s">
        <v>128</v>
      </c>
      <c r="K107" s="176" t="s">
        <v>128</v>
      </c>
      <c r="L107" s="177">
        <v>48.5</v>
      </c>
      <c r="M107" s="177" t="s">
        <v>128</v>
      </c>
      <c r="N107" s="177" t="s">
        <v>128</v>
      </c>
      <c r="O107" s="177">
        <v>40</v>
      </c>
      <c r="P107" s="177" t="s">
        <v>128</v>
      </c>
      <c r="Q107" s="215" t="s">
        <v>128</v>
      </c>
      <c r="R107" s="78" t="s">
        <v>683</v>
      </c>
      <c r="S107" s="67" t="s">
        <v>684</v>
      </c>
      <c r="T107" s="67" t="s">
        <v>685</v>
      </c>
      <c r="U107" s="261" t="str">
        <f t="shared" si="4"/>
        <v>48.5</v>
      </c>
      <c r="V107" s="262"/>
      <c r="W107" s="263" t="str">
        <f t="shared" si="5"/>
        <v>40.0</v>
      </c>
      <c r="X107" s="262"/>
      <c r="Y107" s="263" t="str">
        <f t="shared" si="6"/>
        <v>45.0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5.4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686</v>
      </c>
      <c r="S109" s="67" t="s">
        <v>686</v>
      </c>
      <c r="T109" s="67" t="s">
        <v>686</v>
      </c>
      <c r="U109" s="261" t="str">
        <f t="shared" si="4"/>
        <v>5.4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173</v>
      </c>
      <c r="G110" s="164" t="s">
        <v>128</v>
      </c>
      <c r="H110" s="165" t="s">
        <v>128</v>
      </c>
      <c r="I110" s="165">
        <v>181</v>
      </c>
      <c r="J110" s="165" t="s">
        <v>128</v>
      </c>
      <c r="K110" s="165" t="s">
        <v>128</v>
      </c>
      <c r="L110" s="166">
        <v>186</v>
      </c>
      <c r="M110" s="166" t="s">
        <v>128</v>
      </c>
      <c r="N110" s="166" t="s">
        <v>128</v>
      </c>
      <c r="O110" s="166">
        <v>182</v>
      </c>
      <c r="P110" s="166" t="s">
        <v>128</v>
      </c>
      <c r="Q110" s="172" t="s">
        <v>128</v>
      </c>
      <c r="R110" s="78" t="s">
        <v>668</v>
      </c>
      <c r="S110" s="67" t="s">
        <v>687</v>
      </c>
      <c r="T110" s="67" t="s">
        <v>688</v>
      </c>
      <c r="U110" s="261" t="str">
        <f t="shared" si="4"/>
        <v>186</v>
      </c>
      <c r="V110" s="262"/>
      <c r="W110" s="263" t="str">
        <f t="shared" si="5"/>
        <v>173</v>
      </c>
      <c r="X110" s="262"/>
      <c r="Y110" s="263" t="str">
        <f t="shared" si="6"/>
        <v>180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689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>
        <v>45420</v>
      </c>
      <c r="H3" s="12">
        <v>45462</v>
      </c>
      <c r="I3" s="12">
        <v>45483</v>
      </c>
      <c r="J3" s="12">
        <v>45525</v>
      </c>
      <c r="K3" s="12">
        <v>45539</v>
      </c>
      <c r="L3" s="137">
        <v>45581</v>
      </c>
      <c r="M3" s="137">
        <v>45602</v>
      </c>
      <c r="N3" s="137">
        <v>45637</v>
      </c>
      <c r="O3" s="137">
        <v>45686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0.39930555555555558</v>
      </c>
      <c r="G4" s="53">
        <v>0.38055555555555554</v>
      </c>
      <c r="H4" s="34">
        <v>0.37847222222222227</v>
      </c>
      <c r="I4" s="34">
        <v>0.3923611111111111</v>
      </c>
      <c r="J4" s="34">
        <v>0.375</v>
      </c>
      <c r="K4" s="34">
        <v>0.37847222222222227</v>
      </c>
      <c r="L4" s="139">
        <v>0.39583333333333331</v>
      </c>
      <c r="M4" s="139">
        <v>0.38194444444444442</v>
      </c>
      <c r="N4" s="139">
        <v>0.37986111111111115</v>
      </c>
      <c r="O4" s="139">
        <v>0.375</v>
      </c>
      <c r="P4" s="139">
        <v>0.375</v>
      </c>
      <c r="Q4" s="140">
        <v>0.3756944444444445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135</v>
      </c>
      <c r="H5" s="36" t="s">
        <v>136</v>
      </c>
      <c r="I5" s="36" t="s">
        <v>137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137</v>
      </c>
      <c r="H6" s="36" t="s">
        <v>135</v>
      </c>
      <c r="I6" s="36" t="s">
        <v>137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138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9</v>
      </c>
      <c r="G7" s="246">
        <v>11.2</v>
      </c>
      <c r="H7" s="247">
        <v>24.5</v>
      </c>
      <c r="I7" s="247">
        <v>22.8</v>
      </c>
      <c r="J7" s="247">
        <v>25.5</v>
      </c>
      <c r="K7" s="247">
        <v>24.6</v>
      </c>
      <c r="L7" s="248">
        <v>19.5</v>
      </c>
      <c r="M7" s="248">
        <v>8</v>
      </c>
      <c r="N7" s="248">
        <v>6.8</v>
      </c>
      <c r="O7" s="248">
        <v>5</v>
      </c>
      <c r="P7" s="248">
        <v>-1</v>
      </c>
      <c r="Q7" s="250">
        <v>4</v>
      </c>
      <c r="R7" s="78" t="s">
        <v>351</v>
      </c>
      <c r="S7" s="62" t="s">
        <v>394</v>
      </c>
      <c r="T7" s="62" t="s">
        <v>303</v>
      </c>
      <c r="U7" s="261" t="str">
        <f>R7</f>
        <v>25.5</v>
      </c>
      <c r="V7" s="262"/>
      <c r="W7" s="263" t="str">
        <f>IF(R7=S7,"-",S7)</f>
        <v>-1.0</v>
      </c>
      <c r="X7" s="262"/>
      <c r="Y7" s="263" t="str">
        <f>IF(R7=T7,"-",T7)</f>
        <v>13.3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11</v>
      </c>
      <c r="G8" s="252">
        <v>9</v>
      </c>
      <c r="H8" s="253">
        <v>18</v>
      </c>
      <c r="I8" s="253">
        <v>21</v>
      </c>
      <c r="J8" s="253">
        <v>20.5</v>
      </c>
      <c r="K8" s="253">
        <v>20.8</v>
      </c>
      <c r="L8" s="254">
        <v>17.2</v>
      </c>
      <c r="M8" s="254">
        <v>15</v>
      </c>
      <c r="N8" s="254">
        <v>10.8</v>
      </c>
      <c r="O8" s="254">
        <v>8</v>
      </c>
      <c r="P8" s="254">
        <v>8</v>
      </c>
      <c r="Q8" s="255">
        <v>8</v>
      </c>
      <c r="R8" s="79" t="s">
        <v>298</v>
      </c>
      <c r="S8" s="63" t="s">
        <v>241</v>
      </c>
      <c r="T8" s="63" t="s">
        <v>419</v>
      </c>
      <c r="U8" s="264" t="str">
        <f>R8</f>
        <v>21.0</v>
      </c>
      <c r="V8" s="265"/>
      <c r="W8" s="266" t="str">
        <f>IF(R8=S8,"-",S8)</f>
        <v>8.0</v>
      </c>
      <c r="X8" s="265"/>
      <c r="Y8" s="266" t="str">
        <f>IF(R8=T8,"-",T8)</f>
        <v>13.9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147</v>
      </c>
      <c r="G9" s="54" t="s">
        <v>147</v>
      </c>
      <c r="H9" s="45" t="s">
        <v>148</v>
      </c>
      <c r="I9" s="45" t="s">
        <v>148</v>
      </c>
      <c r="J9" s="45" t="s">
        <v>150</v>
      </c>
      <c r="K9" s="45" t="s">
        <v>145</v>
      </c>
      <c r="L9" s="143" t="s">
        <v>149</v>
      </c>
      <c r="M9" s="143" t="s">
        <v>152</v>
      </c>
      <c r="N9" s="143" t="s">
        <v>149</v>
      </c>
      <c r="O9" s="143" t="s">
        <v>147</v>
      </c>
      <c r="P9" s="143" t="s">
        <v>150</v>
      </c>
      <c r="Q9" s="144" t="s">
        <v>151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>
        <v>2E-3</v>
      </c>
      <c r="G16" s="191" t="s">
        <v>128</v>
      </c>
      <c r="H16" s="192" t="s">
        <v>128</v>
      </c>
      <c r="I16" s="193">
        <v>2E-3</v>
      </c>
      <c r="J16" s="192" t="s">
        <v>128</v>
      </c>
      <c r="K16" s="192" t="s">
        <v>128</v>
      </c>
      <c r="L16" s="192">
        <v>2E-3</v>
      </c>
      <c r="M16" s="192" t="s">
        <v>128</v>
      </c>
      <c r="N16" s="192" t="s">
        <v>128</v>
      </c>
      <c r="O16" s="192">
        <v>2E-3</v>
      </c>
      <c r="P16" s="192" t="s">
        <v>128</v>
      </c>
      <c r="Q16" s="194" t="s">
        <v>128</v>
      </c>
      <c r="R16" s="78" t="s">
        <v>317</v>
      </c>
      <c r="S16" s="62" t="s">
        <v>317</v>
      </c>
      <c r="T16" s="62" t="s">
        <v>317</v>
      </c>
      <c r="U16" s="261" t="str">
        <f t="shared" si="1"/>
        <v>0.002</v>
      </c>
      <c r="V16" s="262"/>
      <c r="W16" s="263" t="str">
        <f t="shared" si="2"/>
        <v>0.002</v>
      </c>
      <c r="X16" s="262"/>
      <c r="Y16" s="263" t="str">
        <f t="shared" si="3"/>
        <v>0.002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315</v>
      </c>
      <c r="H31" s="187" t="s">
        <v>315</v>
      </c>
      <c r="I31" s="187">
        <v>7.0000000000000007E-2</v>
      </c>
      <c r="J31" s="187">
        <v>0.09</v>
      </c>
      <c r="K31" s="187">
        <v>0.1</v>
      </c>
      <c r="L31" s="187">
        <v>0.1</v>
      </c>
      <c r="M31" s="187" t="s">
        <v>315</v>
      </c>
      <c r="N31" s="187" t="s">
        <v>315</v>
      </c>
      <c r="O31" s="187" t="s">
        <v>315</v>
      </c>
      <c r="P31" s="187" t="s">
        <v>315</v>
      </c>
      <c r="Q31" s="189" t="s">
        <v>315</v>
      </c>
      <c r="R31" s="78" t="s">
        <v>548</v>
      </c>
      <c r="S31" s="62" t="s">
        <v>315</v>
      </c>
      <c r="T31" s="62" t="s">
        <v>315</v>
      </c>
      <c r="U31" s="261" t="str">
        <f t="shared" si="1"/>
        <v>0.10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12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 t="s">
        <v>161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161</v>
      </c>
      <c r="S33" s="62" t="s">
        <v>161</v>
      </c>
      <c r="T33" s="62" t="s">
        <v>161</v>
      </c>
      <c r="U33" s="261" t="str">
        <f t="shared" si="1"/>
        <v>&lt;0.001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2E-3</v>
      </c>
      <c r="J35" s="192" t="s">
        <v>128</v>
      </c>
      <c r="K35" s="192" t="s">
        <v>128</v>
      </c>
      <c r="L35" s="192">
        <v>2E-3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317</v>
      </c>
      <c r="S35" s="62" t="s">
        <v>317</v>
      </c>
      <c r="T35" s="62" t="s">
        <v>317</v>
      </c>
      <c r="U35" s="261" t="str">
        <f t="shared" si="1"/>
        <v>0.002</v>
      </c>
      <c r="V35" s="262"/>
      <c r="W35" s="263" t="str">
        <f t="shared" si="2"/>
        <v>0.002</v>
      </c>
      <c r="X35" s="262"/>
      <c r="Y35" s="263" t="str">
        <f t="shared" si="3"/>
        <v>0.002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4.0000000000000001E-3</v>
      </c>
      <c r="G37" s="207" t="s">
        <v>128</v>
      </c>
      <c r="H37" s="192" t="s">
        <v>128</v>
      </c>
      <c r="I37" s="192">
        <v>4.0000000000000001E-3</v>
      </c>
      <c r="J37" s="192" t="s">
        <v>128</v>
      </c>
      <c r="K37" s="192" t="s">
        <v>128</v>
      </c>
      <c r="L37" s="192">
        <v>4.0000000000000001E-3</v>
      </c>
      <c r="M37" s="192" t="s">
        <v>128</v>
      </c>
      <c r="N37" s="192" t="s">
        <v>128</v>
      </c>
      <c r="O37" s="192">
        <v>4.0000000000000001E-3</v>
      </c>
      <c r="P37" s="192" t="s">
        <v>128</v>
      </c>
      <c r="Q37" s="194" t="s">
        <v>128</v>
      </c>
      <c r="R37" s="78" t="s">
        <v>164</v>
      </c>
      <c r="S37" s="62" t="s">
        <v>164</v>
      </c>
      <c r="T37" s="62" t="s">
        <v>164</v>
      </c>
      <c r="U37" s="261" t="str">
        <f t="shared" si="1"/>
        <v>0.004</v>
      </c>
      <c r="V37" s="262"/>
      <c r="W37" s="263" t="str">
        <f t="shared" si="2"/>
        <v>0.004</v>
      </c>
      <c r="X37" s="262"/>
      <c r="Y37" s="263" t="str">
        <f t="shared" si="3"/>
        <v>0.004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1E-3</v>
      </c>
      <c r="G39" s="207" t="s">
        <v>128</v>
      </c>
      <c r="H39" s="192" t="s">
        <v>128</v>
      </c>
      <c r="I39" s="192">
        <v>1E-3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>
        <v>1E-3</v>
      </c>
      <c r="P39" s="192" t="s">
        <v>128</v>
      </c>
      <c r="Q39" s="194" t="s">
        <v>128</v>
      </c>
      <c r="R39" s="78" t="s">
        <v>317</v>
      </c>
      <c r="S39" s="62" t="s">
        <v>319</v>
      </c>
      <c r="T39" s="62" t="s">
        <v>319</v>
      </c>
      <c r="U39" s="261" t="str">
        <f t="shared" si="1"/>
        <v>0.002</v>
      </c>
      <c r="V39" s="262"/>
      <c r="W39" s="263" t="str">
        <f t="shared" si="2"/>
        <v>0.001</v>
      </c>
      <c r="X39" s="262"/>
      <c r="Y39" s="263" t="str">
        <f t="shared" si="3"/>
        <v>0.001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>
        <v>1E-3</v>
      </c>
      <c r="G40" s="207" t="s">
        <v>128</v>
      </c>
      <c r="H40" s="192" t="s">
        <v>128</v>
      </c>
      <c r="I40" s="192">
        <v>1E-3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>
        <v>1E-3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 t="s">
        <v>171</v>
      </c>
      <c r="I43" s="188" t="s">
        <v>171</v>
      </c>
      <c r="J43" s="188" t="s">
        <v>171</v>
      </c>
      <c r="K43" s="188" t="s">
        <v>171</v>
      </c>
      <c r="L43" s="187" t="s">
        <v>171</v>
      </c>
      <c r="M43" s="187" t="s">
        <v>171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15.2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451</v>
      </c>
      <c r="S46" s="62" t="s">
        <v>451</v>
      </c>
      <c r="T46" s="62" t="s">
        <v>451</v>
      </c>
      <c r="U46" s="261" t="str">
        <f t="shared" si="1"/>
        <v>15.2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16.7</v>
      </c>
      <c r="G48" s="175">
        <v>17</v>
      </c>
      <c r="H48" s="176">
        <v>16.899999999999999</v>
      </c>
      <c r="I48" s="176">
        <v>17</v>
      </c>
      <c r="J48" s="176">
        <v>16.600000000000001</v>
      </c>
      <c r="K48" s="176">
        <v>16.600000000000001</v>
      </c>
      <c r="L48" s="177">
        <v>16.899999999999999</v>
      </c>
      <c r="M48" s="177">
        <v>17.600000000000001</v>
      </c>
      <c r="N48" s="177">
        <v>15.4</v>
      </c>
      <c r="O48" s="177">
        <v>16.600000000000001</v>
      </c>
      <c r="P48" s="177">
        <v>16.899999999999999</v>
      </c>
      <c r="Q48" s="178">
        <v>16.5</v>
      </c>
      <c r="R48" s="78" t="s">
        <v>343</v>
      </c>
      <c r="S48" s="62" t="s">
        <v>310</v>
      </c>
      <c r="T48" s="62" t="s">
        <v>400</v>
      </c>
      <c r="U48" s="261" t="str">
        <f t="shared" si="1"/>
        <v>17.6</v>
      </c>
      <c r="V48" s="262"/>
      <c r="W48" s="263" t="str">
        <f t="shared" si="2"/>
        <v>15.4</v>
      </c>
      <c r="X48" s="262"/>
      <c r="Y48" s="263" t="str">
        <f t="shared" si="3"/>
        <v>16.7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51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676</v>
      </c>
      <c r="S49" s="62" t="s">
        <v>676</v>
      </c>
      <c r="T49" s="62" t="s">
        <v>676</v>
      </c>
      <c r="U49" s="261" t="str">
        <f t="shared" si="1"/>
        <v>51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130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469</v>
      </c>
      <c r="S50" s="62" t="s">
        <v>469</v>
      </c>
      <c r="T50" s="62" t="s">
        <v>469</v>
      </c>
      <c r="U50" s="261" t="str">
        <f t="shared" si="1"/>
        <v>130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280</v>
      </c>
      <c r="H56" s="176" t="s">
        <v>280</v>
      </c>
      <c r="I56" s="176" t="s">
        <v>280</v>
      </c>
      <c r="J56" s="176" t="s">
        <v>280</v>
      </c>
      <c r="K56" s="176" t="s">
        <v>280</v>
      </c>
      <c r="L56" s="177" t="s">
        <v>280</v>
      </c>
      <c r="M56" s="177" t="s">
        <v>280</v>
      </c>
      <c r="N56" s="177" t="s">
        <v>280</v>
      </c>
      <c r="O56" s="177" t="s">
        <v>280</v>
      </c>
      <c r="P56" s="177" t="s">
        <v>280</v>
      </c>
      <c r="Q56" s="178" t="s">
        <v>280</v>
      </c>
      <c r="R56" s="78" t="s">
        <v>280</v>
      </c>
      <c r="S56" s="62" t="s">
        <v>280</v>
      </c>
      <c r="T56" s="62" t="s">
        <v>280</v>
      </c>
      <c r="U56" s="261" t="str">
        <f t="shared" si="1"/>
        <v>&lt;0.3</v>
      </c>
      <c r="V56" s="262"/>
      <c r="W56" s="263" t="str">
        <f t="shared" si="2"/>
        <v>-</v>
      </c>
      <c r="X56" s="262"/>
      <c r="Y56" s="263" t="str">
        <f t="shared" si="3"/>
        <v>-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7.3</v>
      </c>
      <c r="H57" s="176">
        <v>7.3</v>
      </c>
      <c r="I57" s="176">
        <v>7.2</v>
      </c>
      <c r="J57" s="176">
        <v>7</v>
      </c>
      <c r="K57" s="176">
        <v>7</v>
      </c>
      <c r="L57" s="177">
        <v>7.1</v>
      </c>
      <c r="M57" s="177">
        <v>6.9</v>
      </c>
      <c r="N57" s="177">
        <v>7.3</v>
      </c>
      <c r="O57" s="177">
        <v>7.2</v>
      </c>
      <c r="P57" s="177">
        <v>7.2</v>
      </c>
      <c r="Q57" s="178">
        <v>7.4</v>
      </c>
      <c r="R57" s="78" t="s">
        <v>200</v>
      </c>
      <c r="S57" s="62" t="s">
        <v>420</v>
      </c>
      <c r="T57" s="62" t="s">
        <v>202</v>
      </c>
      <c r="U57" s="261" t="str">
        <f t="shared" si="1"/>
        <v>7.4</v>
      </c>
      <c r="V57" s="262"/>
      <c r="W57" s="263" t="str">
        <f t="shared" si="2"/>
        <v>6.9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641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>
        <v>45420</v>
      </c>
      <c r="H64" s="12">
        <v>45462</v>
      </c>
      <c r="I64" s="12">
        <v>45483</v>
      </c>
      <c r="J64" s="12">
        <v>45525</v>
      </c>
      <c r="K64" s="12">
        <v>45539</v>
      </c>
      <c r="L64" s="137">
        <v>45581</v>
      </c>
      <c r="M64" s="137">
        <v>45602</v>
      </c>
      <c r="N64" s="137">
        <v>45637</v>
      </c>
      <c r="O64" s="137">
        <v>45686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0.4</v>
      </c>
      <c r="I80" s="177">
        <v>0.4</v>
      </c>
      <c r="J80" s="177">
        <v>0.4</v>
      </c>
      <c r="K80" s="177">
        <v>0.2</v>
      </c>
      <c r="L80" s="177">
        <v>0.6</v>
      </c>
      <c r="M80" s="177">
        <v>0.5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285</v>
      </c>
      <c r="S80" s="67" t="s">
        <v>284</v>
      </c>
      <c r="T80" s="67" t="s">
        <v>314</v>
      </c>
      <c r="U80" s="261" t="str">
        <f t="shared" si="4"/>
        <v>0.6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51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676</v>
      </c>
      <c r="S81" s="67" t="s">
        <v>676</v>
      </c>
      <c r="T81" s="67" t="s">
        <v>676</v>
      </c>
      <c r="U81" s="261" t="str">
        <f>U49</f>
        <v>51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4.4000000000000004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690</v>
      </c>
      <c r="S83" s="67" t="s">
        <v>690</v>
      </c>
      <c r="T83" s="67" t="s">
        <v>690</v>
      </c>
      <c r="U83" s="261" t="str">
        <f t="shared" si="4"/>
        <v>4.4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130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469</v>
      </c>
      <c r="S88" s="67" t="s">
        <v>469</v>
      </c>
      <c r="T88" s="67" t="s">
        <v>469</v>
      </c>
      <c r="U88" s="261" t="str">
        <f>U50</f>
        <v>130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7.3</v>
      </c>
      <c r="H90" s="176">
        <v>7.3</v>
      </c>
      <c r="I90" s="176">
        <v>7.2</v>
      </c>
      <c r="J90" s="176">
        <v>7</v>
      </c>
      <c r="K90" s="176">
        <v>7</v>
      </c>
      <c r="L90" s="177">
        <v>7.1</v>
      </c>
      <c r="M90" s="177">
        <v>6.9</v>
      </c>
      <c r="N90" s="177">
        <v>7.3</v>
      </c>
      <c r="O90" s="177">
        <v>7.2</v>
      </c>
      <c r="P90" s="177">
        <v>7.2</v>
      </c>
      <c r="Q90" s="215">
        <v>7.4</v>
      </c>
      <c r="R90" s="78" t="s">
        <v>200</v>
      </c>
      <c r="S90" s="67" t="s">
        <v>420</v>
      </c>
      <c r="T90" s="67" t="s">
        <v>202</v>
      </c>
      <c r="U90" s="261" t="str">
        <f>U57</f>
        <v>7.4</v>
      </c>
      <c r="V90" s="262"/>
      <c r="W90" s="263" t="str">
        <f>W57</f>
        <v>6.9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-1.6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464</v>
      </c>
      <c r="S91" s="67" t="s">
        <v>464</v>
      </c>
      <c r="T91" s="67" t="s">
        <v>464</v>
      </c>
      <c r="U91" s="261" t="str">
        <f t="shared" si="4"/>
        <v>-1.6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1</v>
      </c>
      <c r="J92" s="166" t="s">
        <v>128</v>
      </c>
      <c r="K92" s="166" t="s">
        <v>128</v>
      </c>
      <c r="L92" s="166">
        <v>0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 t="s">
        <v>171</v>
      </c>
      <c r="I94" s="229" t="s">
        <v>171</v>
      </c>
      <c r="J94" s="229" t="s">
        <v>171</v>
      </c>
      <c r="K94" s="229" t="s">
        <v>171</v>
      </c>
      <c r="L94" s="230" t="s">
        <v>171</v>
      </c>
      <c r="M94" s="230" t="s">
        <v>171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1.4999999999999999E-2</v>
      </c>
      <c r="G100" s="191">
        <v>0.02</v>
      </c>
      <c r="H100" s="193">
        <v>1.6E-2</v>
      </c>
      <c r="I100" s="193">
        <v>0.02</v>
      </c>
      <c r="J100" s="193">
        <v>1.4E-2</v>
      </c>
      <c r="K100" s="193">
        <v>1.6E-2</v>
      </c>
      <c r="L100" s="192">
        <v>2.1999999999999999E-2</v>
      </c>
      <c r="M100" s="192">
        <v>2.1999999999999999E-2</v>
      </c>
      <c r="N100" s="192">
        <v>2.5000000000000001E-2</v>
      </c>
      <c r="O100" s="192">
        <v>1.9E-2</v>
      </c>
      <c r="P100" s="192">
        <v>1.7000000000000001E-2</v>
      </c>
      <c r="Q100" s="219">
        <v>1.7999999999999999E-2</v>
      </c>
      <c r="R100" s="78" t="s">
        <v>307</v>
      </c>
      <c r="S100" s="67" t="s">
        <v>500</v>
      </c>
      <c r="T100" s="67" t="s">
        <v>521</v>
      </c>
      <c r="U100" s="261" t="str">
        <f t="shared" si="4"/>
        <v>0.025</v>
      </c>
      <c r="V100" s="262"/>
      <c r="W100" s="263" t="str">
        <f t="shared" si="8"/>
        <v>0.014</v>
      </c>
      <c r="X100" s="262"/>
      <c r="Y100" s="263" t="str">
        <f t="shared" si="9"/>
        <v>0.019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3.6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634</v>
      </c>
      <c r="S102" s="67" t="s">
        <v>634</v>
      </c>
      <c r="T102" s="67" t="s">
        <v>634</v>
      </c>
      <c r="U102" s="261" t="str">
        <f t="shared" si="4"/>
        <v>3.6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24.9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691</v>
      </c>
      <c r="S105" s="67" t="s">
        <v>691</v>
      </c>
      <c r="T105" s="67" t="s">
        <v>691</v>
      </c>
      <c r="U105" s="261" t="str">
        <f t="shared" si="4"/>
        <v>24.9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26.6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692</v>
      </c>
      <c r="S106" s="67" t="s">
        <v>692</v>
      </c>
      <c r="T106" s="67" t="s">
        <v>692</v>
      </c>
      <c r="U106" s="261" t="str">
        <f t="shared" si="4"/>
        <v>26.6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47</v>
      </c>
      <c r="G107" s="175">
        <v>46</v>
      </c>
      <c r="H107" s="176">
        <v>47</v>
      </c>
      <c r="I107" s="176">
        <v>47.5</v>
      </c>
      <c r="J107" s="176">
        <v>46</v>
      </c>
      <c r="K107" s="176">
        <v>47.5</v>
      </c>
      <c r="L107" s="177">
        <v>51</v>
      </c>
      <c r="M107" s="177">
        <v>50.5</v>
      </c>
      <c r="N107" s="177">
        <v>46</v>
      </c>
      <c r="O107" s="177">
        <v>46</v>
      </c>
      <c r="P107" s="177">
        <v>44</v>
      </c>
      <c r="Q107" s="215">
        <v>45</v>
      </c>
      <c r="R107" s="78" t="s">
        <v>693</v>
      </c>
      <c r="S107" s="67" t="s">
        <v>694</v>
      </c>
      <c r="T107" s="67" t="s">
        <v>695</v>
      </c>
      <c r="U107" s="261" t="str">
        <f t="shared" si="4"/>
        <v>51.0</v>
      </c>
      <c r="V107" s="262"/>
      <c r="W107" s="263" t="str">
        <f t="shared" si="5"/>
        <v>44.0</v>
      </c>
      <c r="X107" s="262"/>
      <c r="Y107" s="263" t="str">
        <f t="shared" si="6"/>
        <v>47.0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5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563</v>
      </c>
      <c r="S109" s="67" t="s">
        <v>563</v>
      </c>
      <c r="T109" s="67" t="s">
        <v>563</v>
      </c>
      <c r="U109" s="261" t="str">
        <f t="shared" si="4"/>
        <v>5.0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172</v>
      </c>
      <c r="G110" s="164">
        <v>174</v>
      </c>
      <c r="H110" s="165">
        <v>179</v>
      </c>
      <c r="I110" s="165">
        <v>183</v>
      </c>
      <c r="J110" s="165">
        <v>184</v>
      </c>
      <c r="K110" s="165">
        <v>184</v>
      </c>
      <c r="L110" s="166">
        <v>190</v>
      </c>
      <c r="M110" s="166">
        <v>189</v>
      </c>
      <c r="N110" s="166">
        <v>184</v>
      </c>
      <c r="O110" s="166">
        <v>177</v>
      </c>
      <c r="P110" s="166">
        <v>183</v>
      </c>
      <c r="Q110" s="172">
        <v>181</v>
      </c>
      <c r="R110" s="78" t="s">
        <v>510</v>
      </c>
      <c r="S110" s="67" t="s">
        <v>696</v>
      </c>
      <c r="T110" s="67" t="s">
        <v>697</v>
      </c>
      <c r="U110" s="261" t="str">
        <f t="shared" si="4"/>
        <v>190</v>
      </c>
      <c r="V110" s="262"/>
      <c r="W110" s="263" t="str">
        <f t="shared" si="5"/>
        <v>172</v>
      </c>
      <c r="X110" s="262"/>
      <c r="Y110" s="263" t="str">
        <f t="shared" si="6"/>
        <v>182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698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>
        <v>45420</v>
      </c>
      <c r="H3" s="12">
        <v>45462</v>
      </c>
      <c r="I3" s="12">
        <v>45483</v>
      </c>
      <c r="J3" s="12">
        <v>45525</v>
      </c>
      <c r="K3" s="12">
        <v>45539</v>
      </c>
      <c r="L3" s="137">
        <v>45581</v>
      </c>
      <c r="M3" s="137">
        <v>45602</v>
      </c>
      <c r="N3" s="137">
        <v>45637</v>
      </c>
      <c r="O3" s="137">
        <v>45686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0.42083333333333334</v>
      </c>
      <c r="G4" s="53">
        <v>0.39513888888888887</v>
      </c>
      <c r="H4" s="34">
        <v>0.40277777777777773</v>
      </c>
      <c r="I4" s="34">
        <v>0.3972222222222222</v>
      </c>
      <c r="J4" s="34">
        <v>0.3923611111111111</v>
      </c>
      <c r="K4" s="34">
        <v>0.3923611111111111</v>
      </c>
      <c r="L4" s="139">
        <v>0.38541666666666669</v>
      </c>
      <c r="M4" s="139">
        <v>0.3923611111111111</v>
      </c>
      <c r="N4" s="139">
        <v>0.39374999999999999</v>
      </c>
      <c r="O4" s="139">
        <v>0.41180555555555554</v>
      </c>
      <c r="P4" s="139">
        <v>0.3923611111111111</v>
      </c>
      <c r="Q4" s="140">
        <v>0.39027777777777778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135</v>
      </c>
      <c r="H5" s="36" t="s">
        <v>136</v>
      </c>
      <c r="I5" s="36" t="s">
        <v>137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137</v>
      </c>
      <c r="H6" s="36" t="s">
        <v>135</v>
      </c>
      <c r="I6" s="36" t="s">
        <v>137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138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8.5</v>
      </c>
      <c r="G7" s="246">
        <v>9.8000000000000007</v>
      </c>
      <c r="H7" s="247">
        <v>23.5</v>
      </c>
      <c r="I7" s="247">
        <v>22</v>
      </c>
      <c r="J7" s="247">
        <v>26.5</v>
      </c>
      <c r="K7" s="247">
        <v>25.8</v>
      </c>
      <c r="L7" s="248">
        <v>19</v>
      </c>
      <c r="M7" s="248">
        <v>9</v>
      </c>
      <c r="N7" s="248">
        <v>5.5</v>
      </c>
      <c r="O7" s="248">
        <v>2.5</v>
      </c>
      <c r="P7" s="248">
        <v>-2</v>
      </c>
      <c r="Q7" s="250">
        <v>6</v>
      </c>
      <c r="R7" s="78" t="s">
        <v>448</v>
      </c>
      <c r="S7" s="62" t="s">
        <v>217</v>
      </c>
      <c r="T7" s="62" t="s">
        <v>186</v>
      </c>
      <c r="U7" s="261" t="str">
        <f>R7</f>
        <v>26.5</v>
      </c>
      <c r="V7" s="262"/>
      <c r="W7" s="263" t="str">
        <f>IF(R7=S7,"-",S7)</f>
        <v>-2.0</v>
      </c>
      <c r="X7" s="262"/>
      <c r="Y7" s="263" t="str">
        <f>IF(R7=T7,"-",T7)</f>
        <v>13.0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9</v>
      </c>
      <c r="G8" s="252">
        <v>9</v>
      </c>
      <c r="H8" s="253">
        <v>22.5</v>
      </c>
      <c r="I8" s="253">
        <v>21</v>
      </c>
      <c r="J8" s="253">
        <v>24.5</v>
      </c>
      <c r="K8" s="253">
        <v>23.9</v>
      </c>
      <c r="L8" s="254">
        <v>19.5</v>
      </c>
      <c r="M8" s="254">
        <v>15</v>
      </c>
      <c r="N8" s="254">
        <v>8.6</v>
      </c>
      <c r="O8" s="254">
        <v>5</v>
      </c>
      <c r="P8" s="254">
        <v>4.5</v>
      </c>
      <c r="Q8" s="255">
        <v>3</v>
      </c>
      <c r="R8" s="79" t="s">
        <v>142</v>
      </c>
      <c r="S8" s="63" t="s">
        <v>377</v>
      </c>
      <c r="T8" s="63" t="s">
        <v>640</v>
      </c>
      <c r="U8" s="264" t="str">
        <f>R8</f>
        <v>24.5</v>
      </c>
      <c r="V8" s="265"/>
      <c r="W8" s="266" t="str">
        <f>IF(R8=S8,"-",S8)</f>
        <v>3.0</v>
      </c>
      <c r="X8" s="265"/>
      <c r="Y8" s="266" t="str">
        <f>IF(R8=T8,"-",T8)</f>
        <v>13.8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151</v>
      </c>
      <c r="G9" s="54" t="s">
        <v>147</v>
      </c>
      <c r="H9" s="45" t="s">
        <v>148</v>
      </c>
      <c r="I9" s="45" t="s">
        <v>151</v>
      </c>
      <c r="J9" s="45" t="s">
        <v>150</v>
      </c>
      <c r="K9" s="45" t="s">
        <v>145</v>
      </c>
      <c r="L9" s="143" t="s">
        <v>150</v>
      </c>
      <c r="M9" s="143" t="s">
        <v>152</v>
      </c>
      <c r="N9" s="143" t="s">
        <v>149</v>
      </c>
      <c r="O9" s="143" t="s">
        <v>151</v>
      </c>
      <c r="P9" s="143" t="s">
        <v>150</v>
      </c>
      <c r="Q9" s="144" t="s">
        <v>151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>
        <v>1E-3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319</v>
      </c>
      <c r="S16" s="62" t="s">
        <v>161</v>
      </c>
      <c r="T16" s="62" t="s">
        <v>161</v>
      </c>
      <c r="U16" s="261" t="str">
        <f t="shared" si="1"/>
        <v>0.001</v>
      </c>
      <c r="V16" s="262"/>
      <c r="W16" s="263" t="str">
        <f t="shared" si="2"/>
        <v>&lt;0.001</v>
      </c>
      <c r="X16" s="262"/>
      <c r="Y16" s="263" t="str">
        <f t="shared" si="3"/>
        <v>&lt;0.001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315</v>
      </c>
      <c r="H31" s="187">
        <v>0.06</v>
      </c>
      <c r="I31" s="187">
        <v>7.0000000000000007E-2</v>
      </c>
      <c r="J31" s="187">
        <v>0.1</v>
      </c>
      <c r="K31" s="187">
        <v>0.1</v>
      </c>
      <c r="L31" s="187">
        <v>0.1</v>
      </c>
      <c r="M31" s="187" t="s">
        <v>315</v>
      </c>
      <c r="N31" s="187" t="s">
        <v>315</v>
      </c>
      <c r="O31" s="187" t="s">
        <v>315</v>
      </c>
      <c r="P31" s="187" t="s">
        <v>315</v>
      </c>
      <c r="Q31" s="189" t="s">
        <v>315</v>
      </c>
      <c r="R31" s="78" t="s">
        <v>548</v>
      </c>
      <c r="S31" s="62" t="s">
        <v>315</v>
      </c>
      <c r="T31" s="62" t="s">
        <v>315</v>
      </c>
      <c r="U31" s="261" t="str">
        <f t="shared" si="1"/>
        <v>0.10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12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 t="s">
        <v>161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161</v>
      </c>
      <c r="S33" s="62" t="s">
        <v>161</v>
      </c>
      <c r="T33" s="62" t="s">
        <v>161</v>
      </c>
      <c r="U33" s="261" t="str">
        <f t="shared" si="1"/>
        <v>&lt;0.001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2E-3</v>
      </c>
      <c r="J35" s="192" t="s">
        <v>128</v>
      </c>
      <c r="K35" s="192" t="s">
        <v>128</v>
      </c>
      <c r="L35" s="192">
        <v>2E-3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317</v>
      </c>
      <c r="S35" s="62" t="s">
        <v>317</v>
      </c>
      <c r="T35" s="62" t="s">
        <v>317</v>
      </c>
      <c r="U35" s="261" t="str">
        <f t="shared" si="1"/>
        <v>0.002</v>
      </c>
      <c r="V35" s="262"/>
      <c r="W35" s="263" t="str">
        <f t="shared" si="2"/>
        <v>0.002</v>
      </c>
      <c r="X35" s="262"/>
      <c r="Y35" s="263" t="str">
        <f t="shared" si="3"/>
        <v>0.002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3.0000000000000001E-3</v>
      </c>
      <c r="G37" s="207" t="s">
        <v>128</v>
      </c>
      <c r="H37" s="192" t="s">
        <v>128</v>
      </c>
      <c r="I37" s="192">
        <v>4.0000000000000001E-3</v>
      </c>
      <c r="J37" s="192" t="s">
        <v>128</v>
      </c>
      <c r="K37" s="192" t="s">
        <v>128</v>
      </c>
      <c r="L37" s="192">
        <v>4.0000000000000001E-3</v>
      </c>
      <c r="M37" s="192" t="s">
        <v>128</v>
      </c>
      <c r="N37" s="192" t="s">
        <v>128</v>
      </c>
      <c r="O37" s="192">
        <v>3.0000000000000001E-3</v>
      </c>
      <c r="P37" s="192" t="s">
        <v>128</v>
      </c>
      <c r="Q37" s="194" t="s">
        <v>128</v>
      </c>
      <c r="R37" s="78" t="s">
        <v>164</v>
      </c>
      <c r="S37" s="62" t="s">
        <v>318</v>
      </c>
      <c r="T37" s="62" t="s">
        <v>164</v>
      </c>
      <c r="U37" s="261" t="str">
        <f t="shared" si="1"/>
        <v>0.004</v>
      </c>
      <c r="V37" s="262"/>
      <c r="W37" s="263" t="str">
        <f t="shared" si="2"/>
        <v>0.003</v>
      </c>
      <c r="X37" s="262"/>
      <c r="Y37" s="263" t="str">
        <f t="shared" si="3"/>
        <v>0.004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1E-3</v>
      </c>
      <c r="G39" s="207" t="s">
        <v>128</v>
      </c>
      <c r="H39" s="192" t="s">
        <v>128</v>
      </c>
      <c r="I39" s="192">
        <v>1E-3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>
        <v>1E-3</v>
      </c>
      <c r="P39" s="192" t="s">
        <v>128</v>
      </c>
      <c r="Q39" s="194" t="s">
        <v>128</v>
      </c>
      <c r="R39" s="78" t="s">
        <v>317</v>
      </c>
      <c r="S39" s="62" t="s">
        <v>319</v>
      </c>
      <c r="T39" s="62" t="s">
        <v>319</v>
      </c>
      <c r="U39" s="261" t="str">
        <f t="shared" si="1"/>
        <v>0.002</v>
      </c>
      <c r="V39" s="262"/>
      <c r="W39" s="263" t="str">
        <f t="shared" si="2"/>
        <v>0.001</v>
      </c>
      <c r="X39" s="262"/>
      <c r="Y39" s="263" t="str">
        <f t="shared" si="3"/>
        <v>0.001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>
        <v>1E-3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319</v>
      </c>
      <c r="S40" s="62" t="s">
        <v>161</v>
      </c>
      <c r="T40" s="62" t="s">
        <v>161</v>
      </c>
      <c r="U40" s="261" t="str">
        <f t="shared" si="1"/>
        <v>0.001</v>
      </c>
      <c r="V40" s="262"/>
      <c r="W40" s="263" t="str">
        <f t="shared" si="2"/>
        <v>&lt;0.001</v>
      </c>
      <c r="X40" s="262"/>
      <c r="Y40" s="263" t="str">
        <f t="shared" si="3"/>
        <v>&lt;0.001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 t="s">
        <v>171</v>
      </c>
      <c r="I43" s="188" t="s">
        <v>171</v>
      </c>
      <c r="J43" s="188" t="s">
        <v>171</v>
      </c>
      <c r="K43" s="188" t="s">
        <v>171</v>
      </c>
      <c r="L43" s="187" t="s">
        <v>171</v>
      </c>
      <c r="M43" s="187" t="s">
        <v>171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>
        <v>0.01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356</v>
      </c>
      <c r="S45" s="62" t="s">
        <v>171</v>
      </c>
      <c r="T45" s="62" t="s">
        <v>171</v>
      </c>
      <c r="U45" s="261" t="str">
        <f t="shared" si="1"/>
        <v>0.01</v>
      </c>
      <c r="V45" s="262"/>
      <c r="W45" s="263" t="str">
        <f t="shared" si="2"/>
        <v>&lt;0.01</v>
      </c>
      <c r="X45" s="262"/>
      <c r="Y45" s="263" t="str">
        <f t="shared" si="3"/>
        <v>&lt;0.01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15.2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451</v>
      </c>
      <c r="S46" s="62" t="s">
        <v>451</v>
      </c>
      <c r="T46" s="62" t="s">
        <v>451</v>
      </c>
      <c r="U46" s="261" t="str">
        <f t="shared" si="1"/>
        <v>15.2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16.600000000000001</v>
      </c>
      <c r="G48" s="175">
        <v>17</v>
      </c>
      <c r="H48" s="176">
        <v>16.899999999999999</v>
      </c>
      <c r="I48" s="176">
        <v>17.100000000000001</v>
      </c>
      <c r="J48" s="176">
        <v>16.600000000000001</v>
      </c>
      <c r="K48" s="176">
        <v>16.600000000000001</v>
      </c>
      <c r="L48" s="177">
        <v>16.899999999999999</v>
      </c>
      <c r="M48" s="177">
        <v>17.5</v>
      </c>
      <c r="N48" s="177">
        <v>16.5</v>
      </c>
      <c r="O48" s="177">
        <v>16.600000000000001</v>
      </c>
      <c r="P48" s="177">
        <v>16.899999999999999</v>
      </c>
      <c r="Q48" s="178">
        <v>16.5</v>
      </c>
      <c r="R48" s="78" t="s">
        <v>699</v>
      </c>
      <c r="S48" s="62" t="s">
        <v>301</v>
      </c>
      <c r="T48" s="62" t="s">
        <v>369</v>
      </c>
      <c r="U48" s="261" t="str">
        <f t="shared" si="1"/>
        <v>17.5</v>
      </c>
      <c r="V48" s="262"/>
      <c r="W48" s="263" t="str">
        <f t="shared" si="2"/>
        <v>16.5</v>
      </c>
      <c r="X48" s="262"/>
      <c r="Y48" s="263" t="str">
        <f t="shared" si="3"/>
        <v>16.8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50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654</v>
      </c>
      <c r="S49" s="62" t="s">
        <v>654</v>
      </c>
      <c r="T49" s="62" t="s">
        <v>654</v>
      </c>
      <c r="U49" s="261" t="str">
        <f t="shared" si="1"/>
        <v>50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128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424</v>
      </c>
      <c r="S50" s="62" t="s">
        <v>424</v>
      </c>
      <c r="T50" s="62" t="s">
        <v>424</v>
      </c>
      <c r="U50" s="261" t="str">
        <f t="shared" si="1"/>
        <v>128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280</v>
      </c>
      <c r="H56" s="176" t="s">
        <v>280</v>
      </c>
      <c r="I56" s="176" t="s">
        <v>280</v>
      </c>
      <c r="J56" s="176" t="s">
        <v>280</v>
      </c>
      <c r="K56" s="176" t="s">
        <v>280</v>
      </c>
      <c r="L56" s="177" t="s">
        <v>280</v>
      </c>
      <c r="M56" s="177" t="s">
        <v>280</v>
      </c>
      <c r="N56" s="177" t="s">
        <v>280</v>
      </c>
      <c r="O56" s="177" t="s">
        <v>280</v>
      </c>
      <c r="P56" s="177" t="s">
        <v>280</v>
      </c>
      <c r="Q56" s="178" t="s">
        <v>280</v>
      </c>
      <c r="R56" s="78" t="s">
        <v>280</v>
      </c>
      <c r="S56" s="62" t="s">
        <v>280</v>
      </c>
      <c r="T56" s="62" t="s">
        <v>280</v>
      </c>
      <c r="U56" s="261" t="str">
        <f t="shared" si="1"/>
        <v>&lt;0.3</v>
      </c>
      <c r="V56" s="262"/>
      <c r="W56" s="263" t="str">
        <f t="shared" si="2"/>
        <v>-</v>
      </c>
      <c r="X56" s="262"/>
      <c r="Y56" s="263" t="str">
        <f t="shared" si="3"/>
        <v>-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>
        <v>7.2</v>
      </c>
      <c r="H57" s="176">
        <v>7.2</v>
      </c>
      <c r="I57" s="176">
        <v>7.1</v>
      </c>
      <c r="J57" s="176">
        <v>7</v>
      </c>
      <c r="K57" s="176">
        <v>6.9</v>
      </c>
      <c r="L57" s="177">
        <v>7.1</v>
      </c>
      <c r="M57" s="177">
        <v>6.9</v>
      </c>
      <c r="N57" s="177">
        <v>7.3</v>
      </c>
      <c r="O57" s="177">
        <v>7.3</v>
      </c>
      <c r="P57" s="177">
        <v>7</v>
      </c>
      <c r="Q57" s="178">
        <v>7.3</v>
      </c>
      <c r="R57" s="78" t="s">
        <v>333</v>
      </c>
      <c r="S57" s="62" t="s">
        <v>420</v>
      </c>
      <c r="T57" s="62" t="s">
        <v>362</v>
      </c>
      <c r="U57" s="261" t="str">
        <f t="shared" si="1"/>
        <v>7.3</v>
      </c>
      <c r="V57" s="262"/>
      <c r="W57" s="263" t="str">
        <f t="shared" si="2"/>
        <v>6.9</v>
      </c>
      <c r="X57" s="262"/>
      <c r="Y57" s="263" t="str">
        <f t="shared" si="3"/>
        <v>7.1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641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>
        <v>45420</v>
      </c>
      <c r="H64" s="12">
        <v>45462</v>
      </c>
      <c r="I64" s="12">
        <v>45483</v>
      </c>
      <c r="J64" s="12">
        <v>45525</v>
      </c>
      <c r="K64" s="12">
        <v>45539</v>
      </c>
      <c r="L64" s="137">
        <v>45581</v>
      </c>
      <c r="M64" s="137">
        <v>45602</v>
      </c>
      <c r="N64" s="137">
        <v>45637</v>
      </c>
      <c r="O64" s="137">
        <v>45686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0.5</v>
      </c>
      <c r="G80" s="205">
        <v>0.4</v>
      </c>
      <c r="H80" s="177">
        <v>0.4</v>
      </c>
      <c r="I80" s="177">
        <v>0.4</v>
      </c>
      <c r="J80" s="177">
        <v>0.3</v>
      </c>
      <c r="K80" s="177">
        <v>0.2</v>
      </c>
      <c r="L80" s="177">
        <v>0.6</v>
      </c>
      <c r="M80" s="177">
        <v>0.5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285</v>
      </c>
      <c r="S80" s="67" t="s">
        <v>284</v>
      </c>
      <c r="T80" s="67" t="s">
        <v>314</v>
      </c>
      <c r="U80" s="261" t="str">
        <f t="shared" si="4"/>
        <v>0.6</v>
      </c>
      <c r="V80" s="262"/>
      <c r="W80" s="263" t="str">
        <f t="shared" si="5"/>
        <v>0.2</v>
      </c>
      <c r="X80" s="262"/>
      <c r="Y80" s="263" t="str">
        <f t="shared" si="6"/>
        <v>0.4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50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654</v>
      </c>
      <c r="S81" s="67" t="s">
        <v>654</v>
      </c>
      <c r="T81" s="67" t="s">
        <v>654</v>
      </c>
      <c r="U81" s="261" t="str">
        <f>U49</f>
        <v>50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5.7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700</v>
      </c>
      <c r="S83" s="67" t="s">
        <v>700</v>
      </c>
      <c r="T83" s="67" t="s">
        <v>700</v>
      </c>
      <c r="U83" s="261" t="str">
        <f t="shared" si="4"/>
        <v>5.7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128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424</v>
      </c>
      <c r="S88" s="67" t="s">
        <v>424</v>
      </c>
      <c r="T88" s="67" t="s">
        <v>424</v>
      </c>
      <c r="U88" s="261" t="str">
        <f>U50</f>
        <v>128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>
        <v>7.2</v>
      </c>
      <c r="H90" s="176">
        <v>7.2</v>
      </c>
      <c r="I90" s="176">
        <v>7.1</v>
      </c>
      <c r="J90" s="176">
        <v>7</v>
      </c>
      <c r="K90" s="176">
        <v>6.9</v>
      </c>
      <c r="L90" s="177">
        <v>7.1</v>
      </c>
      <c r="M90" s="177">
        <v>6.9</v>
      </c>
      <c r="N90" s="177">
        <v>7.3</v>
      </c>
      <c r="O90" s="177">
        <v>7.3</v>
      </c>
      <c r="P90" s="177">
        <v>7</v>
      </c>
      <c r="Q90" s="215">
        <v>7.3</v>
      </c>
      <c r="R90" s="78" t="s">
        <v>333</v>
      </c>
      <c r="S90" s="67" t="s">
        <v>420</v>
      </c>
      <c r="T90" s="67" t="s">
        <v>362</v>
      </c>
      <c r="U90" s="261" t="str">
        <f>U57</f>
        <v>7.3</v>
      </c>
      <c r="V90" s="262"/>
      <c r="W90" s="263" t="str">
        <f>W57</f>
        <v>6.9</v>
      </c>
      <c r="X90" s="262"/>
      <c r="Y90" s="263" t="str">
        <f>Y57</f>
        <v>7.1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-1.8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477</v>
      </c>
      <c r="S91" s="67" t="s">
        <v>477</v>
      </c>
      <c r="T91" s="67" t="s">
        <v>477</v>
      </c>
      <c r="U91" s="261" t="str">
        <f t="shared" si="4"/>
        <v>-1.8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0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1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338</v>
      </c>
      <c r="S92" s="67" t="s">
        <v>312</v>
      </c>
      <c r="T92" s="67" t="s">
        <v>312</v>
      </c>
      <c r="U92" s="261" t="str">
        <f t="shared" si="4"/>
        <v>1</v>
      </c>
      <c r="V92" s="262"/>
      <c r="W92" s="263" t="str">
        <f t="shared" si="8"/>
        <v>0</v>
      </c>
      <c r="X92" s="262"/>
      <c r="Y92" s="263" t="str">
        <f t="shared" si="9"/>
        <v>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 t="s">
        <v>171</v>
      </c>
      <c r="I94" s="229" t="s">
        <v>171</v>
      </c>
      <c r="J94" s="229" t="s">
        <v>171</v>
      </c>
      <c r="K94" s="229" t="s">
        <v>171</v>
      </c>
      <c r="L94" s="230" t="s">
        <v>171</v>
      </c>
      <c r="M94" s="230" t="s">
        <v>171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1.4E-2</v>
      </c>
      <c r="G100" s="191">
        <v>1.7999999999999999E-2</v>
      </c>
      <c r="H100" s="193">
        <v>1.4999999999999999E-2</v>
      </c>
      <c r="I100" s="193">
        <v>1.9E-2</v>
      </c>
      <c r="J100" s="193">
        <v>2.8000000000000001E-2</v>
      </c>
      <c r="K100" s="193">
        <v>1.6E-2</v>
      </c>
      <c r="L100" s="192">
        <v>2.3E-2</v>
      </c>
      <c r="M100" s="192">
        <v>2.4E-2</v>
      </c>
      <c r="N100" s="192">
        <v>2.5999999999999999E-2</v>
      </c>
      <c r="O100" s="192">
        <v>1.9E-2</v>
      </c>
      <c r="P100" s="192">
        <v>1.7999999999999999E-2</v>
      </c>
      <c r="Q100" s="219">
        <v>1.7999999999999999E-2</v>
      </c>
      <c r="R100" s="78" t="s">
        <v>340</v>
      </c>
      <c r="S100" s="67" t="s">
        <v>500</v>
      </c>
      <c r="T100" s="67" t="s">
        <v>364</v>
      </c>
      <c r="U100" s="261" t="str">
        <f t="shared" si="4"/>
        <v>0.028</v>
      </c>
      <c r="V100" s="262"/>
      <c r="W100" s="263" t="str">
        <f t="shared" si="8"/>
        <v>0.014</v>
      </c>
      <c r="X100" s="262"/>
      <c r="Y100" s="263" t="str">
        <f t="shared" si="9"/>
        <v>0.020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5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563</v>
      </c>
      <c r="S102" s="67" t="s">
        <v>563</v>
      </c>
      <c r="T102" s="67" t="s">
        <v>563</v>
      </c>
      <c r="U102" s="261" t="str">
        <f t="shared" si="4"/>
        <v>5.0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23.3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661</v>
      </c>
      <c r="S105" s="67" t="s">
        <v>661</v>
      </c>
      <c r="T105" s="67" t="s">
        <v>661</v>
      </c>
      <c r="U105" s="261" t="str">
        <f t="shared" si="4"/>
        <v>23.3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26.9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701</v>
      </c>
      <c r="S106" s="67" t="s">
        <v>701</v>
      </c>
      <c r="T106" s="67" t="s">
        <v>701</v>
      </c>
      <c r="U106" s="261" t="str">
        <f t="shared" si="4"/>
        <v>26.9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46</v>
      </c>
      <c r="G107" s="175">
        <v>45</v>
      </c>
      <c r="H107" s="176">
        <v>46.5</v>
      </c>
      <c r="I107" s="176">
        <v>45</v>
      </c>
      <c r="J107" s="176">
        <v>44.5</v>
      </c>
      <c r="K107" s="176">
        <v>45</v>
      </c>
      <c r="L107" s="177">
        <v>48</v>
      </c>
      <c r="M107" s="177">
        <v>48.5</v>
      </c>
      <c r="N107" s="177">
        <v>45.5</v>
      </c>
      <c r="O107" s="177">
        <v>45.5</v>
      </c>
      <c r="P107" s="177">
        <v>43</v>
      </c>
      <c r="Q107" s="215">
        <v>44</v>
      </c>
      <c r="R107" s="78" t="s">
        <v>683</v>
      </c>
      <c r="S107" s="67" t="s">
        <v>702</v>
      </c>
      <c r="T107" s="67" t="s">
        <v>703</v>
      </c>
      <c r="U107" s="261" t="str">
        <f t="shared" si="4"/>
        <v>48.5</v>
      </c>
      <c r="V107" s="262"/>
      <c r="W107" s="263" t="str">
        <f t="shared" si="5"/>
        <v>43.0</v>
      </c>
      <c r="X107" s="262"/>
      <c r="Y107" s="263" t="str">
        <f t="shared" si="6"/>
        <v>45.5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6.5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541</v>
      </c>
      <c r="S109" s="67" t="s">
        <v>541</v>
      </c>
      <c r="T109" s="67" t="s">
        <v>541</v>
      </c>
      <c r="U109" s="261" t="str">
        <f t="shared" si="4"/>
        <v>6.5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176</v>
      </c>
      <c r="G110" s="164">
        <v>178</v>
      </c>
      <c r="H110" s="165">
        <v>182</v>
      </c>
      <c r="I110" s="165">
        <v>184</v>
      </c>
      <c r="J110" s="165">
        <v>184</v>
      </c>
      <c r="K110" s="165">
        <v>184</v>
      </c>
      <c r="L110" s="166">
        <v>190</v>
      </c>
      <c r="M110" s="166">
        <v>188</v>
      </c>
      <c r="N110" s="166">
        <v>185</v>
      </c>
      <c r="O110" s="166">
        <v>183</v>
      </c>
      <c r="P110" s="166">
        <v>184</v>
      </c>
      <c r="Q110" s="172">
        <v>183</v>
      </c>
      <c r="R110" s="78" t="s">
        <v>510</v>
      </c>
      <c r="S110" s="67" t="s">
        <v>670</v>
      </c>
      <c r="T110" s="67" t="s">
        <v>704</v>
      </c>
      <c r="U110" s="261" t="str">
        <f t="shared" si="4"/>
        <v>190</v>
      </c>
      <c r="V110" s="262"/>
      <c r="W110" s="263" t="str">
        <f t="shared" si="5"/>
        <v>176</v>
      </c>
      <c r="X110" s="262"/>
      <c r="Y110" s="263" t="str">
        <f t="shared" si="6"/>
        <v>183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705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0.41666666666666669</v>
      </c>
      <c r="G4" s="53" t="s">
        <v>128</v>
      </c>
      <c r="H4" s="34" t="s">
        <v>128</v>
      </c>
      <c r="I4" s="34">
        <v>0.40625</v>
      </c>
      <c r="J4" s="34" t="s">
        <v>128</v>
      </c>
      <c r="K4" s="34" t="s">
        <v>128</v>
      </c>
      <c r="L4" s="139">
        <v>0.39583333333333331</v>
      </c>
      <c r="M4" s="139" t="s">
        <v>128</v>
      </c>
      <c r="N4" s="139" t="s">
        <v>128</v>
      </c>
      <c r="O4" s="139">
        <v>0.39583333333333331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12</v>
      </c>
      <c r="G7" s="246" t="s">
        <v>128</v>
      </c>
      <c r="H7" s="247" t="s">
        <v>128</v>
      </c>
      <c r="I7" s="247">
        <v>23.3</v>
      </c>
      <c r="J7" s="247" t="s">
        <v>128</v>
      </c>
      <c r="K7" s="247" t="s">
        <v>128</v>
      </c>
      <c r="L7" s="248">
        <v>21</v>
      </c>
      <c r="M7" s="248" t="s">
        <v>128</v>
      </c>
      <c r="N7" s="248" t="s">
        <v>128</v>
      </c>
      <c r="O7" s="248">
        <v>4.8</v>
      </c>
      <c r="P7" s="248" t="s">
        <v>128</v>
      </c>
      <c r="Q7" s="250" t="s">
        <v>128</v>
      </c>
      <c r="R7" s="78" t="s">
        <v>661</v>
      </c>
      <c r="S7" s="62" t="s">
        <v>526</v>
      </c>
      <c r="T7" s="62" t="s">
        <v>442</v>
      </c>
      <c r="U7" s="261" t="str">
        <f>R7</f>
        <v>23.3</v>
      </c>
      <c r="V7" s="262"/>
      <c r="W7" s="263" t="str">
        <f>IF(R7=S7,"-",S7)</f>
        <v>4.8</v>
      </c>
      <c r="X7" s="262"/>
      <c r="Y7" s="263" t="str">
        <f>IF(R7=T7,"-",T7)</f>
        <v>15.3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9.5</v>
      </c>
      <c r="G8" s="252" t="s">
        <v>128</v>
      </c>
      <c r="H8" s="253" t="s">
        <v>128</v>
      </c>
      <c r="I8" s="253">
        <v>15</v>
      </c>
      <c r="J8" s="253" t="s">
        <v>128</v>
      </c>
      <c r="K8" s="253" t="s">
        <v>128</v>
      </c>
      <c r="L8" s="254">
        <v>18</v>
      </c>
      <c r="M8" s="254" t="s">
        <v>128</v>
      </c>
      <c r="N8" s="254" t="s">
        <v>128</v>
      </c>
      <c r="O8" s="254">
        <v>10.5</v>
      </c>
      <c r="P8" s="254" t="s">
        <v>128</v>
      </c>
      <c r="Q8" s="255" t="s">
        <v>128</v>
      </c>
      <c r="R8" s="79" t="s">
        <v>245</v>
      </c>
      <c r="S8" s="63" t="s">
        <v>706</v>
      </c>
      <c r="T8" s="63" t="s">
        <v>564</v>
      </c>
      <c r="U8" s="264" t="str">
        <f>R8</f>
        <v>18.0</v>
      </c>
      <c r="V8" s="265"/>
      <c r="W8" s="266" t="str">
        <f>IF(R8=S8,"-",S8)</f>
        <v>9.5</v>
      </c>
      <c r="X8" s="265"/>
      <c r="Y8" s="266" t="str">
        <f>IF(R8=T8,"-",T8)</f>
        <v>13.2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148</v>
      </c>
      <c r="G9" s="54" t="s">
        <v>128</v>
      </c>
      <c r="H9" s="45" t="s">
        <v>128</v>
      </c>
      <c r="I9" s="45" t="s">
        <v>145</v>
      </c>
      <c r="J9" s="45" t="s">
        <v>128</v>
      </c>
      <c r="K9" s="45" t="s">
        <v>128</v>
      </c>
      <c r="L9" s="143" t="s">
        <v>147</v>
      </c>
      <c r="M9" s="143" t="s">
        <v>128</v>
      </c>
      <c r="N9" s="143" t="s">
        <v>128</v>
      </c>
      <c r="O9" s="143" t="s">
        <v>145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3</v>
      </c>
      <c r="G11" s="159" t="s">
        <v>128</v>
      </c>
      <c r="H11" s="160" t="s">
        <v>128</v>
      </c>
      <c r="I11" s="160">
        <v>96</v>
      </c>
      <c r="J11" s="160" t="s">
        <v>128</v>
      </c>
      <c r="K11" s="160" t="s">
        <v>128</v>
      </c>
      <c r="L11" s="161">
        <v>1</v>
      </c>
      <c r="M11" s="161" t="s">
        <v>128</v>
      </c>
      <c r="N11" s="161" t="s">
        <v>128</v>
      </c>
      <c r="O11" s="161">
        <v>0</v>
      </c>
      <c r="P11" s="161" t="s">
        <v>128</v>
      </c>
      <c r="Q11" s="162" t="s">
        <v>128</v>
      </c>
      <c r="R11" s="81" t="s">
        <v>588</v>
      </c>
      <c r="S11" s="155" t="s">
        <v>312</v>
      </c>
      <c r="T11" s="155" t="s">
        <v>433</v>
      </c>
      <c r="U11" s="276" t="str">
        <f>R11</f>
        <v>96</v>
      </c>
      <c r="V11" s="277"/>
      <c r="W11" s="278" t="str">
        <f>IF(R11+S11+T11=0,"-",S11)</f>
        <v>0</v>
      </c>
      <c r="X11" s="277"/>
      <c r="Y11" s="278" t="str">
        <f>IF(R11+S11+T11=0,"-",T11)</f>
        <v>25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158</v>
      </c>
      <c r="G12" s="164" t="s">
        <v>128</v>
      </c>
      <c r="H12" s="165" t="s">
        <v>128</v>
      </c>
      <c r="I12" s="165" t="s">
        <v>158</v>
      </c>
      <c r="J12" s="165" t="s">
        <v>128</v>
      </c>
      <c r="K12" s="165" t="s">
        <v>128</v>
      </c>
      <c r="L12" s="166" t="s">
        <v>158</v>
      </c>
      <c r="M12" s="166" t="s">
        <v>128</v>
      </c>
      <c r="N12" s="166" t="s">
        <v>128</v>
      </c>
      <c r="O12" s="166" t="s">
        <v>158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>
        <v>0.6</v>
      </c>
      <c r="J21" s="177" t="s">
        <v>128</v>
      </c>
      <c r="K21" s="177" t="s">
        <v>128</v>
      </c>
      <c r="L21" s="177" t="s">
        <v>165</v>
      </c>
      <c r="M21" s="177" t="s">
        <v>737</v>
      </c>
      <c r="N21" s="177" t="s">
        <v>128</v>
      </c>
      <c r="O21" s="177">
        <v>0.6</v>
      </c>
      <c r="P21" s="177" t="s">
        <v>128</v>
      </c>
      <c r="Q21" s="178" t="s">
        <v>128</v>
      </c>
      <c r="R21" s="78" t="s">
        <v>285</v>
      </c>
      <c r="S21" s="62" t="s">
        <v>165</v>
      </c>
      <c r="T21" s="62" t="s">
        <v>165</v>
      </c>
      <c r="U21" s="261" t="str">
        <f t="shared" si="1"/>
        <v>0.6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128</v>
      </c>
      <c r="G31" s="206" t="s">
        <v>128</v>
      </c>
      <c r="H31" s="187" t="s">
        <v>128</v>
      </c>
      <c r="I31" s="187" t="s">
        <v>128</v>
      </c>
      <c r="J31" s="187" t="s">
        <v>128</v>
      </c>
      <c r="K31" s="187" t="s">
        <v>128</v>
      </c>
      <c r="L31" s="187" t="s">
        <v>128</v>
      </c>
      <c r="M31" s="187" t="s">
        <v>128</v>
      </c>
      <c r="N31" s="187" t="s">
        <v>128</v>
      </c>
      <c r="O31" s="187" t="s">
        <v>128</v>
      </c>
      <c r="P31" s="187" t="s">
        <v>128</v>
      </c>
      <c r="Q31" s="189" t="s">
        <v>128</v>
      </c>
      <c r="R31" s="78" t="s">
        <v>128</v>
      </c>
      <c r="S31" s="62" t="s">
        <v>128</v>
      </c>
      <c r="T31" s="62" t="s">
        <v>128</v>
      </c>
      <c r="U31" s="261" t="str">
        <f t="shared" si="1"/>
        <v>-</v>
      </c>
      <c r="V31" s="262"/>
      <c r="W31" s="263" t="str">
        <f t="shared" si="2"/>
        <v>-</v>
      </c>
      <c r="X31" s="262"/>
      <c r="Y31" s="263" t="str">
        <f t="shared" si="3"/>
        <v>-</v>
      </c>
      <c r="Z31" s="262"/>
      <c r="AA31" s="73">
        <f t="shared" si="0"/>
        <v>0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128</v>
      </c>
      <c r="G32" s="207" t="s">
        <v>128</v>
      </c>
      <c r="H32" s="192" t="s">
        <v>128</v>
      </c>
      <c r="I32" s="192" t="s">
        <v>128</v>
      </c>
      <c r="J32" s="192" t="s">
        <v>128</v>
      </c>
      <c r="K32" s="192" t="s">
        <v>128</v>
      </c>
      <c r="L32" s="192" t="s">
        <v>128</v>
      </c>
      <c r="M32" s="192" t="s">
        <v>128</v>
      </c>
      <c r="N32" s="192" t="s">
        <v>128</v>
      </c>
      <c r="O32" s="192" t="s">
        <v>128</v>
      </c>
      <c r="P32" s="192" t="s">
        <v>128</v>
      </c>
      <c r="Q32" s="194" t="s">
        <v>128</v>
      </c>
      <c r="R32" s="78" t="s">
        <v>128</v>
      </c>
      <c r="S32" s="62" t="s">
        <v>128</v>
      </c>
      <c r="T32" s="62" t="s">
        <v>128</v>
      </c>
      <c r="U32" s="261" t="str">
        <f t="shared" si="1"/>
        <v>-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0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128</v>
      </c>
      <c r="G33" s="207" t="s">
        <v>128</v>
      </c>
      <c r="H33" s="192" t="s">
        <v>128</v>
      </c>
      <c r="I33" s="192" t="s">
        <v>128</v>
      </c>
      <c r="J33" s="192" t="s">
        <v>128</v>
      </c>
      <c r="K33" s="192" t="s">
        <v>128</v>
      </c>
      <c r="L33" s="192" t="s">
        <v>128</v>
      </c>
      <c r="M33" s="192" t="s">
        <v>128</v>
      </c>
      <c r="N33" s="192" t="s">
        <v>128</v>
      </c>
      <c r="O33" s="192" t="s">
        <v>128</v>
      </c>
      <c r="P33" s="192" t="s">
        <v>128</v>
      </c>
      <c r="Q33" s="194" t="s">
        <v>128</v>
      </c>
      <c r="R33" s="78" t="s">
        <v>128</v>
      </c>
      <c r="S33" s="62" t="s">
        <v>128</v>
      </c>
      <c r="T33" s="62" t="s">
        <v>128</v>
      </c>
      <c r="U33" s="261" t="str">
        <f t="shared" si="1"/>
        <v>-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0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128</v>
      </c>
      <c r="G34" s="207" t="s">
        <v>128</v>
      </c>
      <c r="H34" s="192" t="s">
        <v>128</v>
      </c>
      <c r="I34" s="192" t="s">
        <v>128</v>
      </c>
      <c r="J34" s="192" t="s">
        <v>128</v>
      </c>
      <c r="K34" s="192" t="s">
        <v>128</v>
      </c>
      <c r="L34" s="192" t="s">
        <v>128</v>
      </c>
      <c r="M34" s="192" t="s">
        <v>128</v>
      </c>
      <c r="N34" s="192" t="s">
        <v>128</v>
      </c>
      <c r="O34" s="192" t="s">
        <v>128</v>
      </c>
      <c r="P34" s="192" t="s">
        <v>128</v>
      </c>
      <c r="Q34" s="194" t="s">
        <v>128</v>
      </c>
      <c r="R34" s="78" t="s">
        <v>128</v>
      </c>
      <c r="S34" s="62" t="s">
        <v>128</v>
      </c>
      <c r="T34" s="62" t="s">
        <v>128</v>
      </c>
      <c r="U34" s="261" t="str">
        <f t="shared" si="1"/>
        <v>-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0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128</v>
      </c>
      <c r="G35" s="207" t="s">
        <v>128</v>
      </c>
      <c r="H35" s="192" t="s">
        <v>128</v>
      </c>
      <c r="I35" s="192" t="s">
        <v>128</v>
      </c>
      <c r="J35" s="192" t="s">
        <v>128</v>
      </c>
      <c r="K35" s="192" t="s">
        <v>128</v>
      </c>
      <c r="L35" s="192" t="s">
        <v>128</v>
      </c>
      <c r="M35" s="192" t="s">
        <v>128</v>
      </c>
      <c r="N35" s="192" t="s">
        <v>128</v>
      </c>
      <c r="O35" s="192" t="s">
        <v>128</v>
      </c>
      <c r="P35" s="192" t="s">
        <v>128</v>
      </c>
      <c r="Q35" s="194" t="s">
        <v>128</v>
      </c>
      <c r="R35" s="78" t="s">
        <v>128</v>
      </c>
      <c r="S35" s="62" t="s">
        <v>128</v>
      </c>
      <c r="T35" s="62" t="s">
        <v>128</v>
      </c>
      <c r="U35" s="261" t="str">
        <f t="shared" si="1"/>
        <v>-</v>
      </c>
      <c r="V35" s="262"/>
      <c r="W35" s="263" t="str">
        <f t="shared" si="2"/>
        <v>-</v>
      </c>
      <c r="X35" s="262"/>
      <c r="Y35" s="263" t="str">
        <f t="shared" si="3"/>
        <v>-</v>
      </c>
      <c r="Z35" s="262"/>
      <c r="AA35" s="73">
        <f t="shared" si="0"/>
        <v>0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128</v>
      </c>
      <c r="G36" s="207" t="s">
        <v>128</v>
      </c>
      <c r="H36" s="192" t="s">
        <v>128</v>
      </c>
      <c r="I36" s="192" t="s">
        <v>128</v>
      </c>
      <c r="J36" s="192" t="s">
        <v>128</v>
      </c>
      <c r="K36" s="192" t="s">
        <v>128</v>
      </c>
      <c r="L36" s="192" t="s">
        <v>128</v>
      </c>
      <c r="M36" s="192" t="s">
        <v>128</v>
      </c>
      <c r="N36" s="192" t="s">
        <v>128</v>
      </c>
      <c r="O36" s="192" t="s">
        <v>128</v>
      </c>
      <c r="P36" s="192" t="s">
        <v>128</v>
      </c>
      <c r="Q36" s="194" t="s">
        <v>128</v>
      </c>
      <c r="R36" s="78" t="s">
        <v>128</v>
      </c>
      <c r="S36" s="62" t="s">
        <v>128</v>
      </c>
      <c r="T36" s="62" t="s">
        <v>128</v>
      </c>
      <c r="U36" s="261" t="str">
        <f t="shared" si="1"/>
        <v>-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0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128</v>
      </c>
      <c r="G37" s="207" t="s">
        <v>128</v>
      </c>
      <c r="H37" s="192" t="s">
        <v>128</v>
      </c>
      <c r="I37" s="192" t="s">
        <v>128</v>
      </c>
      <c r="J37" s="192" t="s">
        <v>128</v>
      </c>
      <c r="K37" s="192" t="s">
        <v>128</v>
      </c>
      <c r="L37" s="192" t="s">
        <v>128</v>
      </c>
      <c r="M37" s="192" t="s">
        <v>128</v>
      </c>
      <c r="N37" s="192" t="s">
        <v>128</v>
      </c>
      <c r="O37" s="192" t="s">
        <v>128</v>
      </c>
      <c r="P37" s="192" t="s">
        <v>128</v>
      </c>
      <c r="Q37" s="194" t="s">
        <v>128</v>
      </c>
      <c r="R37" s="78" t="s">
        <v>128</v>
      </c>
      <c r="S37" s="62" t="s">
        <v>128</v>
      </c>
      <c r="T37" s="62" t="s">
        <v>128</v>
      </c>
      <c r="U37" s="261" t="str">
        <f t="shared" si="1"/>
        <v>-</v>
      </c>
      <c r="V37" s="262"/>
      <c r="W37" s="263" t="str">
        <f t="shared" si="2"/>
        <v>-</v>
      </c>
      <c r="X37" s="262"/>
      <c r="Y37" s="263" t="str">
        <f t="shared" si="3"/>
        <v>-</v>
      </c>
      <c r="Z37" s="262"/>
      <c r="AA37" s="73">
        <f t="shared" si="0"/>
        <v>0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128</v>
      </c>
      <c r="G38" s="207" t="s">
        <v>128</v>
      </c>
      <c r="H38" s="192" t="s">
        <v>128</v>
      </c>
      <c r="I38" s="192" t="s">
        <v>128</v>
      </c>
      <c r="J38" s="192" t="s">
        <v>128</v>
      </c>
      <c r="K38" s="192" t="s">
        <v>128</v>
      </c>
      <c r="L38" s="192" t="s">
        <v>128</v>
      </c>
      <c r="M38" s="192" t="s">
        <v>128</v>
      </c>
      <c r="N38" s="192" t="s">
        <v>128</v>
      </c>
      <c r="O38" s="192" t="s">
        <v>128</v>
      </c>
      <c r="P38" s="192" t="s">
        <v>128</v>
      </c>
      <c r="Q38" s="194" t="s">
        <v>128</v>
      </c>
      <c r="R38" s="78" t="s">
        <v>128</v>
      </c>
      <c r="S38" s="62" t="s">
        <v>128</v>
      </c>
      <c r="T38" s="62" t="s">
        <v>128</v>
      </c>
      <c r="U38" s="261" t="str">
        <f t="shared" si="1"/>
        <v>-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0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128</v>
      </c>
      <c r="G39" s="207" t="s">
        <v>128</v>
      </c>
      <c r="H39" s="192" t="s">
        <v>128</v>
      </c>
      <c r="I39" s="192" t="s">
        <v>128</v>
      </c>
      <c r="J39" s="192" t="s">
        <v>128</v>
      </c>
      <c r="K39" s="192" t="s">
        <v>128</v>
      </c>
      <c r="L39" s="192" t="s">
        <v>128</v>
      </c>
      <c r="M39" s="192" t="s">
        <v>128</v>
      </c>
      <c r="N39" s="192" t="s">
        <v>128</v>
      </c>
      <c r="O39" s="192" t="s">
        <v>128</v>
      </c>
      <c r="P39" s="192" t="s">
        <v>128</v>
      </c>
      <c r="Q39" s="194" t="s">
        <v>128</v>
      </c>
      <c r="R39" s="78" t="s">
        <v>128</v>
      </c>
      <c r="S39" s="62" t="s">
        <v>128</v>
      </c>
      <c r="T39" s="62" t="s">
        <v>128</v>
      </c>
      <c r="U39" s="261" t="str">
        <f t="shared" si="1"/>
        <v>-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0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128</v>
      </c>
      <c r="G40" s="207" t="s">
        <v>128</v>
      </c>
      <c r="H40" s="192" t="s">
        <v>128</v>
      </c>
      <c r="I40" s="192" t="s">
        <v>128</v>
      </c>
      <c r="J40" s="192" t="s">
        <v>128</v>
      </c>
      <c r="K40" s="192" t="s">
        <v>128</v>
      </c>
      <c r="L40" s="192" t="s">
        <v>128</v>
      </c>
      <c r="M40" s="192" t="s">
        <v>128</v>
      </c>
      <c r="N40" s="192" t="s">
        <v>128</v>
      </c>
      <c r="O40" s="192" t="s">
        <v>128</v>
      </c>
      <c r="P40" s="192" t="s">
        <v>128</v>
      </c>
      <c r="Q40" s="194" t="s">
        <v>128</v>
      </c>
      <c r="R40" s="78" t="s">
        <v>128</v>
      </c>
      <c r="S40" s="62" t="s">
        <v>128</v>
      </c>
      <c r="T40" s="62" t="s">
        <v>128</v>
      </c>
      <c r="U40" s="261" t="str">
        <f t="shared" si="1"/>
        <v>-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0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128</v>
      </c>
      <c r="G41" s="207" t="s">
        <v>128</v>
      </c>
      <c r="H41" s="192" t="s">
        <v>128</v>
      </c>
      <c r="I41" s="192" t="s">
        <v>128</v>
      </c>
      <c r="J41" s="192" t="s">
        <v>128</v>
      </c>
      <c r="K41" s="192" t="s">
        <v>128</v>
      </c>
      <c r="L41" s="192" t="s">
        <v>128</v>
      </c>
      <c r="M41" s="192" t="s">
        <v>128</v>
      </c>
      <c r="N41" s="192" t="s">
        <v>128</v>
      </c>
      <c r="O41" s="192" t="s">
        <v>128</v>
      </c>
      <c r="P41" s="192" t="s">
        <v>128</v>
      </c>
      <c r="Q41" s="194" t="s">
        <v>128</v>
      </c>
      <c r="R41" s="78" t="s">
        <v>128</v>
      </c>
      <c r="S41" s="62" t="s">
        <v>128</v>
      </c>
      <c r="T41" s="62" t="s">
        <v>128</v>
      </c>
      <c r="U41" s="261" t="str">
        <f t="shared" si="1"/>
        <v>-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0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>
        <v>0.01</v>
      </c>
      <c r="G42" s="186" t="s">
        <v>128</v>
      </c>
      <c r="H42" s="187" t="s">
        <v>128</v>
      </c>
      <c r="I42" s="188">
        <v>0.01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356</v>
      </c>
      <c r="S42" s="62" t="s">
        <v>171</v>
      </c>
      <c r="T42" s="62" t="s">
        <v>171</v>
      </c>
      <c r="U42" s="261" t="str">
        <f t="shared" si="1"/>
        <v>0.01</v>
      </c>
      <c r="V42" s="262"/>
      <c r="W42" s="263" t="str">
        <f t="shared" si="2"/>
        <v>&lt;0.01</v>
      </c>
      <c r="X42" s="262"/>
      <c r="Y42" s="263" t="str">
        <f t="shared" si="3"/>
        <v>&lt;0.01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128</v>
      </c>
      <c r="H43" s="188" t="s">
        <v>128</v>
      </c>
      <c r="I43" s="188" t="s">
        <v>171</v>
      </c>
      <c r="J43" s="188" t="s">
        <v>128</v>
      </c>
      <c r="K43" s="188" t="s">
        <v>128</v>
      </c>
      <c r="L43" s="187" t="s">
        <v>171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128</v>
      </c>
      <c r="H44" s="188" t="s">
        <v>128</v>
      </c>
      <c r="I44" s="188" t="s">
        <v>171</v>
      </c>
      <c r="J44" s="188" t="s">
        <v>128</v>
      </c>
      <c r="K44" s="188" t="s">
        <v>128</v>
      </c>
      <c r="L44" s="187" t="s">
        <v>171</v>
      </c>
      <c r="M44" s="187" t="s">
        <v>128</v>
      </c>
      <c r="N44" s="187" t="s">
        <v>128</v>
      </c>
      <c r="O44" s="187" t="s">
        <v>171</v>
      </c>
      <c r="P44" s="187" t="s">
        <v>128</v>
      </c>
      <c r="Q44" s="189" t="s">
        <v>128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9.6999999999999993</v>
      </c>
      <c r="G46" s="175" t="s">
        <v>128</v>
      </c>
      <c r="H46" s="177" t="s">
        <v>128</v>
      </c>
      <c r="I46" s="176">
        <v>9.1</v>
      </c>
      <c r="J46" s="177" t="s">
        <v>128</v>
      </c>
      <c r="K46" s="177" t="s">
        <v>128</v>
      </c>
      <c r="L46" s="177">
        <v>8.9</v>
      </c>
      <c r="M46" s="177" t="s">
        <v>128</v>
      </c>
      <c r="N46" s="177" t="s">
        <v>128</v>
      </c>
      <c r="O46" s="177">
        <v>9.4</v>
      </c>
      <c r="P46" s="177" t="s">
        <v>128</v>
      </c>
      <c r="Q46" s="178" t="s">
        <v>128</v>
      </c>
      <c r="R46" s="78" t="s">
        <v>707</v>
      </c>
      <c r="S46" s="62" t="s">
        <v>180</v>
      </c>
      <c r="T46" s="62" t="s">
        <v>708</v>
      </c>
      <c r="U46" s="261" t="str">
        <f t="shared" si="1"/>
        <v>9.7</v>
      </c>
      <c r="V46" s="262"/>
      <c r="W46" s="263" t="str">
        <f t="shared" si="2"/>
        <v>8.9</v>
      </c>
      <c r="X46" s="262"/>
      <c r="Y46" s="263" t="str">
        <f t="shared" si="3"/>
        <v>9.3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>
        <v>1E-3</v>
      </c>
      <c r="G47" s="191" t="s">
        <v>128</v>
      </c>
      <c r="H47" s="193" t="s">
        <v>128</v>
      </c>
      <c r="I47" s="193">
        <v>1E-3</v>
      </c>
      <c r="J47" s="193" t="s">
        <v>128</v>
      </c>
      <c r="K47" s="193" t="s">
        <v>128</v>
      </c>
      <c r="L47" s="192">
        <v>1E-3</v>
      </c>
      <c r="M47" s="192" t="s">
        <v>128</v>
      </c>
      <c r="N47" s="192" t="s">
        <v>128</v>
      </c>
      <c r="O47" s="192">
        <v>1E-3</v>
      </c>
      <c r="P47" s="192" t="s">
        <v>128</v>
      </c>
      <c r="Q47" s="194" t="s">
        <v>128</v>
      </c>
      <c r="R47" s="78" t="s">
        <v>319</v>
      </c>
      <c r="S47" s="62" t="s">
        <v>319</v>
      </c>
      <c r="T47" s="62" t="s">
        <v>319</v>
      </c>
      <c r="U47" s="261" t="str">
        <f t="shared" si="1"/>
        <v>0.001</v>
      </c>
      <c r="V47" s="262"/>
      <c r="W47" s="263" t="str">
        <f t="shared" si="2"/>
        <v>0.001</v>
      </c>
      <c r="X47" s="262"/>
      <c r="Y47" s="263" t="str">
        <f t="shared" si="3"/>
        <v>0.001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11.1</v>
      </c>
      <c r="G48" s="175" t="s">
        <v>128</v>
      </c>
      <c r="H48" s="176" t="s">
        <v>128</v>
      </c>
      <c r="I48" s="176">
        <v>7.6</v>
      </c>
      <c r="J48" s="176" t="s">
        <v>128</v>
      </c>
      <c r="K48" s="176" t="s">
        <v>128</v>
      </c>
      <c r="L48" s="177">
        <v>8.3000000000000007</v>
      </c>
      <c r="M48" s="177" t="s">
        <v>128</v>
      </c>
      <c r="N48" s="177" t="s">
        <v>128</v>
      </c>
      <c r="O48" s="177">
        <v>9.8000000000000007</v>
      </c>
      <c r="P48" s="177" t="s">
        <v>128</v>
      </c>
      <c r="Q48" s="178" t="s">
        <v>128</v>
      </c>
      <c r="R48" s="78" t="s">
        <v>327</v>
      </c>
      <c r="S48" s="62" t="s">
        <v>332</v>
      </c>
      <c r="T48" s="62" t="s">
        <v>549</v>
      </c>
      <c r="U48" s="261" t="str">
        <f t="shared" si="1"/>
        <v>11.1</v>
      </c>
      <c r="V48" s="262"/>
      <c r="W48" s="263" t="str">
        <f t="shared" si="2"/>
        <v>7.6</v>
      </c>
      <c r="X48" s="262"/>
      <c r="Y48" s="263" t="str">
        <f t="shared" si="3"/>
        <v>9.2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28</v>
      </c>
      <c r="G49" s="164" t="s">
        <v>128</v>
      </c>
      <c r="H49" s="165" t="s">
        <v>128</v>
      </c>
      <c r="I49" s="165">
        <v>32</v>
      </c>
      <c r="J49" s="165" t="s">
        <v>128</v>
      </c>
      <c r="K49" s="165" t="s">
        <v>128</v>
      </c>
      <c r="L49" s="166">
        <v>22</v>
      </c>
      <c r="M49" s="166" t="s">
        <v>128</v>
      </c>
      <c r="N49" s="166" t="s">
        <v>128</v>
      </c>
      <c r="O49" s="166">
        <v>24</v>
      </c>
      <c r="P49" s="166" t="s">
        <v>128</v>
      </c>
      <c r="Q49" s="167" t="s">
        <v>128</v>
      </c>
      <c r="R49" s="78" t="s">
        <v>523</v>
      </c>
      <c r="S49" s="62" t="s">
        <v>401</v>
      </c>
      <c r="T49" s="62" t="s">
        <v>189</v>
      </c>
      <c r="U49" s="261" t="str">
        <f t="shared" si="1"/>
        <v>32</v>
      </c>
      <c r="V49" s="262"/>
      <c r="W49" s="263" t="str">
        <f t="shared" si="2"/>
        <v>22</v>
      </c>
      <c r="X49" s="262"/>
      <c r="Y49" s="263" t="str">
        <f t="shared" si="3"/>
        <v>26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86</v>
      </c>
      <c r="G50" s="164" t="s">
        <v>128</v>
      </c>
      <c r="H50" s="165" t="s">
        <v>128</v>
      </c>
      <c r="I50" s="165">
        <v>73</v>
      </c>
      <c r="J50" s="165" t="s">
        <v>128</v>
      </c>
      <c r="K50" s="165" t="s">
        <v>128</v>
      </c>
      <c r="L50" s="166">
        <v>72</v>
      </c>
      <c r="M50" s="166" t="s">
        <v>128</v>
      </c>
      <c r="N50" s="166" t="s">
        <v>128</v>
      </c>
      <c r="O50" s="166">
        <v>64</v>
      </c>
      <c r="P50" s="166" t="s">
        <v>128</v>
      </c>
      <c r="Q50" s="167" t="s">
        <v>128</v>
      </c>
      <c r="R50" s="78" t="s">
        <v>190</v>
      </c>
      <c r="S50" s="62" t="s">
        <v>709</v>
      </c>
      <c r="T50" s="62" t="s">
        <v>254</v>
      </c>
      <c r="U50" s="261" t="str">
        <f t="shared" si="1"/>
        <v>86</v>
      </c>
      <c r="V50" s="262"/>
      <c r="W50" s="263" t="str">
        <f t="shared" si="2"/>
        <v>64</v>
      </c>
      <c r="X50" s="262"/>
      <c r="Y50" s="263" t="str">
        <f t="shared" si="3"/>
        <v>74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>
        <v>0.6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>
        <v>0.3</v>
      </c>
      <c r="P56" s="177" t="s">
        <v>128</v>
      </c>
      <c r="Q56" s="178" t="s">
        <v>128</v>
      </c>
      <c r="R56" s="78" t="s">
        <v>285</v>
      </c>
      <c r="S56" s="62" t="s">
        <v>280</v>
      </c>
      <c r="T56" s="62" t="s">
        <v>280</v>
      </c>
      <c r="U56" s="261" t="str">
        <f t="shared" si="1"/>
        <v>0.6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6</v>
      </c>
      <c r="G57" s="175" t="s">
        <v>128</v>
      </c>
      <c r="H57" s="176" t="s">
        <v>128</v>
      </c>
      <c r="I57" s="176">
        <v>6</v>
      </c>
      <c r="J57" s="176" t="s">
        <v>128</v>
      </c>
      <c r="K57" s="176" t="s">
        <v>128</v>
      </c>
      <c r="L57" s="177">
        <v>5.8</v>
      </c>
      <c r="M57" s="177" t="s">
        <v>128</v>
      </c>
      <c r="N57" s="177" t="s">
        <v>128</v>
      </c>
      <c r="O57" s="177">
        <v>6</v>
      </c>
      <c r="P57" s="177" t="s">
        <v>128</v>
      </c>
      <c r="Q57" s="178" t="s">
        <v>128</v>
      </c>
      <c r="R57" s="78" t="s">
        <v>629</v>
      </c>
      <c r="S57" s="62" t="s">
        <v>710</v>
      </c>
      <c r="T57" s="62" t="s">
        <v>629</v>
      </c>
      <c r="U57" s="261" t="str">
        <f t="shared" si="1"/>
        <v>6.0</v>
      </c>
      <c r="V57" s="262"/>
      <c r="W57" s="263" t="str">
        <f t="shared" si="2"/>
        <v>5.8</v>
      </c>
      <c r="X57" s="262"/>
      <c r="Y57" s="263" t="str">
        <f t="shared" si="3"/>
        <v>6.0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128</v>
      </c>
      <c r="G58" s="169" t="s">
        <v>128</v>
      </c>
      <c r="H58" s="166" t="s">
        <v>128</v>
      </c>
      <c r="I58" s="166" t="s">
        <v>128</v>
      </c>
      <c r="J58" s="166" t="s">
        <v>128</v>
      </c>
      <c r="K58" s="166" t="s">
        <v>128</v>
      </c>
      <c r="L58" s="166" t="s">
        <v>128</v>
      </c>
      <c r="M58" s="166" t="s">
        <v>128</v>
      </c>
      <c r="N58" s="166" t="s">
        <v>128</v>
      </c>
      <c r="O58" s="166" t="s">
        <v>128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0</v>
      </c>
      <c r="W58" s="263" t="s">
        <v>107</v>
      </c>
      <c r="X58" s="262"/>
      <c r="Y58" s="263" t="s">
        <v>107</v>
      </c>
      <c r="Z58" s="262"/>
      <c r="AA58" s="73">
        <f t="shared" si="0"/>
        <v>0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128</v>
      </c>
      <c r="H60" s="176" t="s">
        <v>128</v>
      </c>
      <c r="I60" s="176">
        <v>0.8</v>
      </c>
      <c r="J60" s="176" t="s">
        <v>128</v>
      </c>
      <c r="K60" s="176" t="s">
        <v>128</v>
      </c>
      <c r="L60" s="177" t="s">
        <v>231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198</v>
      </c>
      <c r="S60" s="62" t="s">
        <v>231</v>
      </c>
      <c r="T60" s="62" t="s">
        <v>231</v>
      </c>
      <c r="U60" s="261" t="str">
        <f>R60</f>
        <v>0.8</v>
      </c>
      <c r="V60" s="262"/>
      <c r="W60" s="263" t="str">
        <f>IF(LEFT(R60,1)="&lt;","-",IF(AA60=1,"-",S60))</f>
        <v>&lt;0.5</v>
      </c>
      <c r="X60" s="262"/>
      <c r="Y60" s="263" t="str">
        <f>IF(LEFT(R60,1)="&lt;","-",IF(AA60=1,"-",T60))</f>
        <v>&lt;0.5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 t="s">
        <v>168</v>
      </c>
      <c r="J61" s="181" t="s">
        <v>128</v>
      </c>
      <c r="K61" s="181" t="s">
        <v>128</v>
      </c>
      <c r="L61" s="182" t="s">
        <v>168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614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128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128</v>
      </c>
      <c r="S77" s="67" t="s">
        <v>128</v>
      </c>
      <c r="T77" s="67" t="s">
        <v>128</v>
      </c>
      <c r="U77" s="261" t="str">
        <f t="shared" si="4"/>
        <v>-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0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128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128</v>
      </c>
      <c r="S78" s="67" t="s">
        <v>128</v>
      </c>
      <c r="T78" s="67" t="s">
        <v>128</v>
      </c>
      <c r="U78" s="261" t="str">
        <f t="shared" si="4"/>
        <v>-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0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 t="s">
        <v>128</v>
      </c>
      <c r="G80" s="205" t="s">
        <v>128</v>
      </c>
      <c r="H80" s="177" t="s">
        <v>128</v>
      </c>
      <c r="I80" s="177" t="s">
        <v>128</v>
      </c>
      <c r="J80" s="177" t="s">
        <v>128</v>
      </c>
      <c r="K80" s="177" t="s">
        <v>128</v>
      </c>
      <c r="L80" s="177" t="s">
        <v>128</v>
      </c>
      <c r="M80" s="177" t="s">
        <v>128</v>
      </c>
      <c r="N80" s="177" t="s">
        <v>128</v>
      </c>
      <c r="O80" s="177" t="s">
        <v>128</v>
      </c>
      <c r="P80" s="177" t="s">
        <v>128</v>
      </c>
      <c r="Q80" s="215" t="s">
        <v>128</v>
      </c>
      <c r="R80" s="78" t="s">
        <v>128</v>
      </c>
      <c r="S80" s="67" t="s">
        <v>128</v>
      </c>
      <c r="T80" s="67" t="s">
        <v>128</v>
      </c>
      <c r="U80" s="261" t="str">
        <f t="shared" si="4"/>
        <v>-</v>
      </c>
      <c r="V80" s="262"/>
      <c r="W80" s="263" t="str">
        <f t="shared" si="5"/>
        <v>-</v>
      </c>
      <c r="X80" s="262"/>
      <c r="Y80" s="263" t="str">
        <f t="shared" si="6"/>
        <v>-</v>
      </c>
      <c r="Z80" s="262"/>
      <c r="AA80" s="18">
        <f t="shared" si="7"/>
        <v>0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28</v>
      </c>
      <c r="G81" s="164" t="s">
        <v>128</v>
      </c>
      <c r="H81" s="165" t="s">
        <v>128</v>
      </c>
      <c r="I81" s="165">
        <v>32</v>
      </c>
      <c r="J81" s="165" t="s">
        <v>128</v>
      </c>
      <c r="K81" s="165" t="s">
        <v>128</v>
      </c>
      <c r="L81" s="166">
        <v>22</v>
      </c>
      <c r="M81" s="166" t="s">
        <v>128</v>
      </c>
      <c r="N81" s="166" t="s">
        <v>128</v>
      </c>
      <c r="O81" s="166">
        <v>24</v>
      </c>
      <c r="P81" s="166" t="s">
        <v>128</v>
      </c>
      <c r="Q81" s="172" t="s">
        <v>128</v>
      </c>
      <c r="R81" s="78" t="s">
        <v>523</v>
      </c>
      <c r="S81" s="67" t="s">
        <v>401</v>
      </c>
      <c r="T81" s="67" t="s">
        <v>189</v>
      </c>
      <c r="U81" s="261" t="str">
        <f>U49</f>
        <v>32</v>
      </c>
      <c r="V81" s="262"/>
      <c r="W81" s="263" t="str">
        <f>W49</f>
        <v>22</v>
      </c>
      <c r="X81" s="262"/>
      <c r="Y81" s="263" t="str">
        <f>Y49</f>
        <v>26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>
        <v>1E-3</v>
      </c>
      <c r="G82" s="191" t="s">
        <v>128</v>
      </c>
      <c r="H82" s="193" t="s">
        <v>128</v>
      </c>
      <c r="I82" s="193">
        <v>1E-3</v>
      </c>
      <c r="J82" s="193" t="s">
        <v>128</v>
      </c>
      <c r="K82" s="193" t="s">
        <v>128</v>
      </c>
      <c r="L82" s="192">
        <v>1E-3</v>
      </c>
      <c r="M82" s="192" t="s">
        <v>128</v>
      </c>
      <c r="N82" s="192" t="s">
        <v>128</v>
      </c>
      <c r="O82" s="192">
        <v>1E-3</v>
      </c>
      <c r="P82" s="192" t="s">
        <v>128</v>
      </c>
      <c r="Q82" s="219" t="s">
        <v>128</v>
      </c>
      <c r="R82" s="78" t="s">
        <v>319</v>
      </c>
      <c r="S82" s="67" t="s">
        <v>319</v>
      </c>
      <c r="T82" s="67" t="s">
        <v>319</v>
      </c>
      <c r="U82" s="261" t="str">
        <f>U47</f>
        <v>0.001</v>
      </c>
      <c r="V82" s="262"/>
      <c r="W82" s="263" t="str">
        <f>W47</f>
        <v>0.001</v>
      </c>
      <c r="X82" s="262"/>
      <c r="Y82" s="263" t="str">
        <f>Y47</f>
        <v>0.001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260">
        <v>34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711</v>
      </c>
      <c r="S83" s="67" t="s">
        <v>711</v>
      </c>
      <c r="T83" s="67" t="s">
        <v>711</v>
      </c>
      <c r="U83" s="261" t="str">
        <f t="shared" si="4"/>
        <v>34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292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292</v>
      </c>
      <c r="S87" s="67" t="s">
        <v>292</v>
      </c>
      <c r="T87" s="67" t="s">
        <v>292</v>
      </c>
      <c r="U87" s="261" t="str">
        <f t="shared" si="4"/>
        <v>&lt;1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1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86</v>
      </c>
      <c r="G88" s="164" t="s">
        <v>128</v>
      </c>
      <c r="H88" s="165" t="s">
        <v>128</v>
      </c>
      <c r="I88" s="165">
        <v>73</v>
      </c>
      <c r="J88" s="165" t="s">
        <v>128</v>
      </c>
      <c r="K88" s="165" t="s">
        <v>128</v>
      </c>
      <c r="L88" s="166">
        <v>72</v>
      </c>
      <c r="M88" s="166" t="s">
        <v>128</v>
      </c>
      <c r="N88" s="166" t="s">
        <v>128</v>
      </c>
      <c r="O88" s="166">
        <v>64</v>
      </c>
      <c r="P88" s="166" t="s">
        <v>128</v>
      </c>
      <c r="Q88" s="172" t="s">
        <v>128</v>
      </c>
      <c r="R88" s="78" t="s">
        <v>190</v>
      </c>
      <c r="S88" s="67" t="s">
        <v>709</v>
      </c>
      <c r="T88" s="67" t="s">
        <v>254</v>
      </c>
      <c r="U88" s="261" t="str">
        <f>U50</f>
        <v>86</v>
      </c>
      <c r="V88" s="262"/>
      <c r="W88" s="263" t="str">
        <f>W50</f>
        <v>64</v>
      </c>
      <c r="X88" s="262"/>
      <c r="Y88" s="263" t="str">
        <f>Y50</f>
        <v>74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 t="s">
        <v>168</v>
      </c>
      <c r="J89" s="176" t="s">
        <v>128</v>
      </c>
      <c r="K89" s="176" t="s">
        <v>128</v>
      </c>
      <c r="L89" s="177" t="s">
        <v>168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6</v>
      </c>
      <c r="G90" s="175" t="s">
        <v>128</v>
      </c>
      <c r="H90" s="176" t="s">
        <v>128</v>
      </c>
      <c r="I90" s="176">
        <v>6</v>
      </c>
      <c r="J90" s="176" t="s">
        <v>128</v>
      </c>
      <c r="K90" s="176" t="s">
        <v>128</v>
      </c>
      <c r="L90" s="177">
        <v>5.8</v>
      </c>
      <c r="M90" s="177" t="s">
        <v>128</v>
      </c>
      <c r="N90" s="177" t="s">
        <v>128</v>
      </c>
      <c r="O90" s="177">
        <v>6</v>
      </c>
      <c r="P90" s="177" t="s">
        <v>128</v>
      </c>
      <c r="Q90" s="215" t="s">
        <v>128</v>
      </c>
      <c r="R90" s="78" t="s">
        <v>629</v>
      </c>
      <c r="S90" s="67" t="s">
        <v>710</v>
      </c>
      <c r="T90" s="67" t="s">
        <v>629</v>
      </c>
      <c r="U90" s="261" t="str">
        <f>U57</f>
        <v>6.0</v>
      </c>
      <c r="V90" s="262"/>
      <c r="W90" s="263" t="str">
        <f>W57</f>
        <v>5.8</v>
      </c>
      <c r="X90" s="262"/>
      <c r="Y90" s="263" t="str">
        <f>Y57</f>
        <v>6.0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-3.7</v>
      </c>
      <c r="G91" s="246" t="s">
        <v>128</v>
      </c>
      <c r="H91" s="247" t="s">
        <v>128</v>
      </c>
      <c r="I91" s="247">
        <v>-3.5</v>
      </c>
      <c r="J91" s="247" t="s">
        <v>128</v>
      </c>
      <c r="K91" s="247" t="s">
        <v>128</v>
      </c>
      <c r="L91" s="259">
        <v>-4</v>
      </c>
      <c r="M91" s="248" t="s">
        <v>128</v>
      </c>
      <c r="N91" s="248" t="s">
        <v>128</v>
      </c>
      <c r="O91" s="248">
        <v>-3.8</v>
      </c>
      <c r="P91" s="248" t="s">
        <v>128</v>
      </c>
      <c r="Q91" s="249" t="s">
        <v>128</v>
      </c>
      <c r="R91" s="78" t="s">
        <v>712</v>
      </c>
      <c r="S91" s="67" t="s">
        <v>713</v>
      </c>
      <c r="T91" s="67" t="s">
        <v>714</v>
      </c>
      <c r="U91" s="261" t="str">
        <f t="shared" si="4"/>
        <v>-3.5</v>
      </c>
      <c r="V91" s="262"/>
      <c r="W91" s="263" t="str">
        <f t="shared" ref="W91:W104" si="8">IF(LEFT(R91,1)="&lt;","-",IF(AA91=1,"-",S91))</f>
        <v>-3.8</v>
      </c>
      <c r="X91" s="262"/>
      <c r="Y91" s="263" t="str">
        <f t="shared" ref="Y91:Y102" si="9">IF(LEFT(R91,1)="&lt;","-",IF(AA91=1,"-",T91))</f>
        <v>-3.7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13</v>
      </c>
      <c r="G92" s="164" t="s">
        <v>128</v>
      </c>
      <c r="H92" s="166" t="s">
        <v>128</v>
      </c>
      <c r="I92" s="165">
        <v>450</v>
      </c>
      <c r="J92" s="166" t="s">
        <v>128</v>
      </c>
      <c r="K92" s="166" t="s">
        <v>128</v>
      </c>
      <c r="L92" s="166">
        <v>6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715</v>
      </c>
      <c r="S92" s="67" t="s">
        <v>312</v>
      </c>
      <c r="T92" s="67" t="s">
        <v>305</v>
      </c>
      <c r="U92" s="261" t="str">
        <f t="shared" si="4"/>
        <v>450</v>
      </c>
      <c r="V92" s="262"/>
      <c r="W92" s="263" t="str">
        <f t="shared" si="8"/>
        <v>0</v>
      </c>
      <c r="X92" s="262"/>
      <c r="Y92" s="263" t="str">
        <f t="shared" si="9"/>
        <v>120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128</v>
      </c>
      <c r="H94" s="229" t="s">
        <v>128</v>
      </c>
      <c r="I94" s="229" t="s">
        <v>171</v>
      </c>
      <c r="J94" s="229" t="s">
        <v>128</v>
      </c>
      <c r="K94" s="229" t="s">
        <v>128</v>
      </c>
      <c r="L94" s="230" t="s">
        <v>171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>
        <v>0</v>
      </c>
      <c r="G96" s="159" t="s">
        <v>128</v>
      </c>
      <c r="H96" s="161" t="s">
        <v>128</v>
      </c>
      <c r="I96" s="160">
        <v>0</v>
      </c>
      <c r="J96" s="161" t="s">
        <v>128</v>
      </c>
      <c r="K96" s="161" t="s">
        <v>128</v>
      </c>
      <c r="L96" s="161">
        <v>0</v>
      </c>
      <c r="M96" s="161" t="s">
        <v>128</v>
      </c>
      <c r="N96" s="161" t="s">
        <v>128</v>
      </c>
      <c r="O96" s="161">
        <v>0</v>
      </c>
      <c r="P96" s="161" t="s">
        <v>128</v>
      </c>
      <c r="Q96" s="171" t="s">
        <v>128</v>
      </c>
      <c r="R96" s="81" t="s">
        <v>312</v>
      </c>
      <c r="S96" s="66" t="s">
        <v>312</v>
      </c>
      <c r="T96" s="66" t="s">
        <v>312</v>
      </c>
      <c r="U96" s="285" t="str">
        <f t="shared" si="4"/>
        <v>0</v>
      </c>
      <c r="V96" s="286"/>
      <c r="W96" s="286" t="str">
        <f t="shared" si="8"/>
        <v>0</v>
      </c>
      <c r="X96" s="286"/>
      <c r="Y96" s="286" t="str">
        <f t="shared" si="9"/>
        <v>0</v>
      </c>
      <c r="Z96" s="286"/>
      <c r="AA96" s="20">
        <f t="shared" si="7"/>
        <v>4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292</v>
      </c>
      <c r="G97" s="233" t="s">
        <v>128</v>
      </c>
      <c r="H97" s="234" t="s">
        <v>128</v>
      </c>
      <c r="I97" s="234">
        <v>4.0999999999999996</v>
      </c>
      <c r="J97" s="234" t="s">
        <v>128</v>
      </c>
      <c r="K97" s="234" t="s">
        <v>128</v>
      </c>
      <c r="L97" s="234" t="s">
        <v>292</v>
      </c>
      <c r="M97" s="234" t="s">
        <v>128</v>
      </c>
      <c r="N97" s="234" t="s">
        <v>128</v>
      </c>
      <c r="O97" s="234" t="s">
        <v>292</v>
      </c>
      <c r="P97" s="234" t="s">
        <v>128</v>
      </c>
      <c r="Q97" s="235" t="s">
        <v>128</v>
      </c>
      <c r="R97" s="134" t="s">
        <v>657</v>
      </c>
      <c r="S97" s="135" t="s">
        <v>292</v>
      </c>
      <c r="T97" s="135" t="s">
        <v>233</v>
      </c>
      <c r="U97" s="287" t="str">
        <f t="shared" si="4"/>
        <v>4.1</v>
      </c>
      <c r="V97" s="288"/>
      <c r="W97" s="289" t="str">
        <f t="shared" si="8"/>
        <v>&lt;1</v>
      </c>
      <c r="X97" s="290"/>
      <c r="Y97" s="289" t="str">
        <f t="shared" si="9"/>
        <v>1.0</v>
      </c>
      <c r="Z97" s="290"/>
      <c r="AA97" s="136">
        <f t="shared" si="7"/>
        <v>4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 t="s">
        <v>128</v>
      </c>
      <c r="H100" s="193" t="s">
        <v>128</v>
      </c>
      <c r="I100" s="193">
        <v>7.0000000000000007E-2</v>
      </c>
      <c r="J100" s="193" t="s">
        <v>128</v>
      </c>
      <c r="K100" s="193" t="s">
        <v>128</v>
      </c>
      <c r="L100" s="192">
        <v>2.8000000000000001E-2</v>
      </c>
      <c r="M100" s="192" t="s">
        <v>128</v>
      </c>
      <c r="N100" s="192" t="s">
        <v>128</v>
      </c>
      <c r="O100" s="192">
        <v>2.1000000000000001E-2</v>
      </c>
      <c r="P100" s="192" t="s">
        <v>128</v>
      </c>
      <c r="Q100" s="219" t="s">
        <v>128</v>
      </c>
      <c r="R100" s="78" t="s">
        <v>716</v>
      </c>
      <c r="S100" s="67" t="s">
        <v>364</v>
      </c>
      <c r="T100" s="67" t="s">
        <v>717</v>
      </c>
      <c r="U100" s="261" t="str">
        <f t="shared" si="4"/>
        <v>0.070</v>
      </c>
      <c r="V100" s="262"/>
      <c r="W100" s="263" t="str">
        <f t="shared" si="8"/>
        <v>0.020</v>
      </c>
      <c r="X100" s="262"/>
      <c r="Y100" s="263" t="str">
        <f t="shared" si="9"/>
        <v>0.035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260">
        <v>32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523</v>
      </c>
      <c r="S102" s="67" t="s">
        <v>523</v>
      </c>
      <c r="T102" s="67" t="s">
        <v>523</v>
      </c>
      <c r="U102" s="261" t="str">
        <f t="shared" si="4"/>
        <v>32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16.3</v>
      </c>
      <c r="G105" s="175" t="s">
        <v>128</v>
      </c>
      <c r="H105" s="176" t="s">
        <v>128</v>
      </c>
      <c r="I105" s="176">
        <v>17.8</v>
      </c>
      <c r="J105" s="176" t="s">
        <v>128</v>
      </c>
      <c r="K105" s="176" t="s">
        <v>128</v>
      </c>
      <c r="L105" s="177">
        <v>12.7</v>
      </c>
      <c r="M105" s="177" t="s">
        <v>128</v>
      </c>
      <c r="N105" s="177" t="s">
        <v>128</v>
      </c>
      <c r="O105" s="177">
        <v>13.4</v>
      </c>
      <c r="P105" s="177" t="s">
        <v>128</v>
      </c>
      <c r="Q105" s="215" t="s">
        <v>128</v>
      </c>
      <c r="R105" s="78" t="s">
        <v>299</v>
      </c>
      <c r="S105" s="67" t="s">
        <v>491</v>
      </c>
      <c r="T105" s="67" t="s">
        <v>324</v>
      </c>
      <c r="U105" s="261" t="str">
        <f t="shared" si="4"/>
        <v>17.8</v>
      </c>
      <c r="V105" s="262"/>
      <c r="W105" s="263" t="str">
        <f t="shared" si="5"/>
        <v>12.7</v>
      </c>
      <c r="X105" s="262"/>
      <c r="Y105" s="263" t="str">
        <f t="shared" si="6"/>
        <v>15.0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12</v>
      </c>
      <c r="G106" s="175" t="s">
        <v>128</v>
      </c>
      <c r="H106" s="176" t="s">
        <v>128</v>
      </c>
      <c r="I106" s="176">
        <v>14.1</v>
      </c>
      <c r="J106" s="176" t="s">
        <v>128</v>
      </c>
      <c r="K106" s="176" t="s">
        <v>128</v>
      </c>
      <c r="L106" s="177">
        <v>9.1</v>
      </c>
      <c r="M106" s="177" t="s">
        <v>128</v>
      </c>
      <c r="N106" s="177" t="s">
        <v>128</v>
      </c>
      <c r="O106" s="177">
        <v>10.199999999999999</v>
      </c>
      <c r="P106" s="177" t="s">
        <v>128</v>
      </c>
      <c r="Q106" s="215" t="s">
        <v>128</v>
      </c>
      <c r="R106" s="78" t="s">
        <v>718</v>
      </c>
      <c r="S106" s="67" t="s">
        <v>185</v>
      </c>
      <c r="T106" s="67" t="s">
        <v>399</v>
      </c>
      <c r="U106" s="261" t="str">
        <f t="shared" si="4"/>
        <v>14.1</v>
      </c>
      <c r="V106" s="262"/>
      <c r="W106" s="263" t="str">
        <f t="shared" si="5"/>
        <v>9.1</v>
      </c>
      <c r="X106" s="262"/>
      <c r="Y106" s="263" t="str">
        <f t="shared" si="6"/>
        <v>11.4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</v>
      </c>
      <c r="G107" s="175" t="s">
        <v>128</v>
      </c>
      <c r="H107" s="176" t="s">
        <v>128</v>
      </c>
      <c r="I107" s="176">
        <v>15</v>
      </c>
      <c r="J107" s="176" t="s">
        <v>128</v>
      </c>
      <c r="K107" s="176" t="s">
        <v>128</v>
      </c>
      <c r="L107" s="177">
        <v>10.5</v>
      </c>
      <c r="M107" s="177" t="s">
        <v>128</v>
      </c>
      <c r="N107" s="177" t="s">
        <v>128</v>
      </c>
      <c r="O107" s="177">
        <v>13</v>
      </c>
      <c r="P107" s="177" t="s">
        <v>128</v>
      </c>
      <c r="Q107" s="215" t="s">
        <v>128</v>
      </c>
      <c r="R107" s="78" t="s">
        <v>324</v>
      </c>
      <c r="S107" s="67" t="s">
        <v>302</v>
      </c>
      <c r="T107" s="67" t="s">
        <v>503</v>
      </c>
      <c r="U107" s="261" t="str">
        <f t="shared" si="4"/>
        <v>15.0</v>
      </c>
      <c r="V107" s="262"/>
      <c r="W107" s="263" t="str">
        <f t="shared" si="5"/>
        <v>10.5</v>
      </c>
      <c r="X107" s="262"/>
      <c r="Y107" s="263" t="str">
        <f t="shared" si="6"/>
        <v>12.6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>
        <v>23.7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719</v>
      </c>
      <c r="S108" s="67" t="s">
        <v>719</v>
      </c>
      <c r="T108" s="67" t="s">
        <v>719</v>
      </c>
      <c r="U108" s="261" t="str">
        <f t="shared" si="4"/>
        <v>23.7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1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260">
        <v>39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720</v>
      </c>
      <c r="S109" s="67" t="s">
        <v>720</v>
      </c>
      <c r="T109" s="67" t="s">
        <v>720</v>
      </c>
      <c r="U109" s="261" t="str">
        <f t="shared" si="4"/>
        <v>39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118</v>
      </c>
      <c r="G110" s="164" t="s">
        <v>128</v>
      </c>
      <c r="H110" s="165" t="s">
        <v>128</v>
      </c>
      <c r="I110" s="165">
        <v>128</v>
      </c>
      <c r="J110" s="165" t="s">
        <v>128</v>
      </c>
      <c r="K110" s="165" t="s">
        <v>128</v>
      </c>
      <c r="L110" s="166">
        <v>104</v>
      </c>
      <c r="M110" s="166" t="s">
        <v>128</v>
      </c>
      <c r="N110" s="166" t="s">
        <v>128</v>
      </c>
      <c r="O110" s="166">
        <v>110</v>
      </c>
      <c r="P110" s="166" t="s">
        <v>128</v>
      </c>
      <c r="Q110" s="172" t="s">
        <v>128</v>
      </c>
      <c r="R110" s="78" t="s">
        <v>424</v>
      </c>
      <c r="S110" s="67" t="s">
        <v>593</v>
      </c>
      <c r="T110" s="67" t="s">
        <v>255</v>
      </c>
      <c r="U110" s="261" t="str">
        <f t="shared" si="4"/>
        <v>128</v>
      </c>
      <c r="V110" s="262"/>
      <c r="W110" s="263" t="str">
        <f t="shared" si="5"/>
        <v>104</v>
      </c>
      <c r="X110" s="262"/>
      <c r="Y110" s="263" t="str">
        <f t="shared" si="6"/>
        <v>115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74" zoomScaleNormal="100" zoomScaleSheetLayoutView="100" workbookViewId="0">
      <selection activeCell="L91" sqref="L91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721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 t="s">
        <v>128</v>
      </c>
      <c r="H3" s="12" t="s">
        <v>128</v>
      </c>
      <c r="I3" s="12">
        <v>45483</v>
      </c>
      <c r="J3" s="12" t="s">
        <v>128</v>
      </c>
      <c r="K3" s="12" t="s">
        <v>128</v>
      </c>
      <c r="L3" s="137">
        <v>45581</v>
      </c>
      <c r="M3" s="137" t="s">
        <v>107</v>
      </c>
      <c r="N3" s="137" t="s">
        <v>107</v>
      </c>
      <c r="O3" s="137">
        <v>45686</v>
      </c>
      <c r="P3" s="137" t="s">
        <v>107</v>
      </c>
      <c r="Q3" s="138" t="s">
        <v>107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0.42708333333333331</v>
      </c>
      <c r="G4" s="53" t="s">
        <v>128</v>
      </c>
      <c r="H4" s="34" t="s">
        <v>128</v>
      </c>
      <c r="I4" s="34">
        <v>0.42222222222222222</v>
      </c>
      <c r="J4" s="34" t="s">
        <v>128</v>
      </c>
      <c r="K4" s="34" t="s">
        <v>128</v>
      </c>
      <c r="L4" s="139">
        <v>0.40972222222222227</v>
      </c>
      <c r="M4" s="139" t="s">
        <v>128</v>
      </c>
      <c r="N4" s="139" t="s">
        <v>128</v>
      </c>
      <c r="O4" s="139">
        <v>0.41319444444444442</v>
      </c>
      <c r="P4" s="139" t="s">
        <v>128</v>
      </c>
      <c r="Q4" s="140" t="s">
        <v>128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128</v>
      </c>
      <c r="H5" s="36" t="s">
        <v>128</v>
      </c>
      <c r="I5" s="36" t="s">
        <v>137</v>
      </c>
      <c r="J5" s="36" t="s">
        <v>128</v>
      </c>
      <c r="K5" s="36" t="s">
        <v>128</v>
      </c>
      <c r="L5" s="141" t="s">
        <v>137</v>
      </c>
      <c r="M5" s="141" t="s">
        <v>128</v>
      </c>
      <c r="N5" s="141" t="s">
        <v>128</v>
      </c>
      <c r="O5" s="141" t="s">
        <v>135</v>
      </c>
      <c r="P5" s="141" t="s">
        <v>128</v>
      </c>
      <c r="Q5" s="142" t="s">
        <v>128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128</v>
      </c>
      <c r="H6" s="36" t="s">
        <v>128</v>
      </c>
      <c r="I6" s="36" t="s">
        <v>137</v>
      </c>
      <c r="J6" s="36" t="s">
        <v>128</v>
      </c>
      <c r="K6" s="36" t="s">
        <v>128</v>
      </c>
      <c r="L6" s="141" t="s">
        <v>135</v>
      </c>
      <c r="M6" s="141" t="s">
        <v>128</v>
      </c>
      <c r="N6" s="141" t="s">
        <v>128</v>
      </c>
      <c r="O6" s="141" t="s">
        <v>138</v>
      </c>
      <c r="P6" s="141" t="s">
        <v>128</v>
      </c>
      <c r="Q6" s="142" t="s">
        <v>128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11</v>
      </c>
      <c r="G7" s="246" t="s">
        <v>128</v>
      </c>
      <c r="H7" s="247" t="s">
        <v>128</v>
      </c>
      <c r="I7" s="247">
        <v>22</v>
      </c>
      <c r="J7" s="247" t="s">
        <v>128</v>
      </c>
      <c r="K7" s="247" t="s">
        <v>128</v>
      </c>
      <c r="L7" s="248">
        <v>21</v>
      </c>
      <c r="M7" s="248" t="s">
        <v>128</v>
      </c>
      <c r="N7" s="248" t="s">
        <v>128</v>
      </c>
      <c r="O7" s="248">
        <v>5.6</v>
      </c>
      <c r="P7" s="248" t="s">
        <v>128</v>
      </c>
      <c r="Q7" s="250" t="s">
        <v>128</v>
      </c>
      <c r="R7" s="78" t="s">
        <v>672</v>
      </c>
      <c r="S7" s="62" t="s">
        <v>212</v>
      </c>
      <c r="T7" s="62" t="s">
        <v>250</v>
      </c>
      <c r="U7" s="261" t="str">
        <f>R7</f>
        <v>22.0</v>
      </c>
      <c r="V7" s="262"/>
      <c r="W7" s="263" t="str">
        <f>IF(R7=S7,"-",S7)</f>
        <v>5.6</v>
      </c>
      <c r="X7" s="262"/>
      <c r="Y7" s="263" t="str">
        <f>IF(R7=T7,"-",T7)</f>
        <v>14.9</v>
      </c>
      <c r="Z7" s="262"/>
      <c r="AA7" s="73">
        <f t="shared" ref="AA7:AA61" si="0">12-COUNTIF(F7:Q7,"-")</f>
        <v>4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10.5</v>
      </c>
      <c r="G8" s="252" t="s">
        <v>128</v>
      </c>
      <c r="H8" s="253" t="s">
        <v>128</v>
      </c>
      <c r="I8" s="253">
        <v>16.600000000000001</v>
      </c>
      <c r="J8" s="253" t="s">
        <v>128</v>
      </c>
      <c r="K8" s="253" t="s">
        <v>128</v>
      </c>
      <c r="L8" s="254">
        <v>18.2</v>
      </c>
      <c r="M8" s="254" t="s">
        <v>128</v>
      </c>
      <c r="N8" s="254" t="s">
        <v>128</v>
      </c>
      <c r="O8" s="254">
        <v>8.3000000000000007</v>
      </c>
      <c r="P8" s="254" t="s">
        <v>128</v>
      </c>
      <c r="Q8" s="255" t="s">
        <v>128</v>
      </c>
      <c r="R8" s="79" t="s">
        <v>722</v>
      </c>
      <c r="S8" s="63" t="s">
        <v>367</v>
      </c>
      <c r="T8" s="63" t="s">
        <v>674</v>
      </c>
      <c r="U8" s="264" t="str">
        <f>R8</f>
        <v>18.2</v>
      </c>
      <c r="V8" s="265"/>
      <c r="W8" s="266" t="str">
        <f>IF(R8=S8,"-",S8)</f>
        <v>8.3</v>
      </c>
      <c r="X8" s="265"/>
      <c r="Y8" s="266" t="str">
        <f>IF(R8=T8,"-",T8)</f>
        <v>13.4</v>
      </c>
      <c r="Z8" s="265"/>
      <c r="AA8" s="74">
        <f t="shared" si="0"/>
        <v>4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148</v>
      </c>
      <c r="G9" s="54" t="s">
        <v>128</v>
      </c>
      <c r="H9" s="45" t="s">
        <v>128</v>
      </c>
      <c r="I9" s="45" t="s">
        <v>145</v>
      </c>
      <c r="J9" s="45" t="s">
        <v>128</v>
      </c>
      <c r="K9" s="45" t="s">
        <v>128</v>
      </c>
      <c r="L9" s="143" t="s">
        <v>147</v>
      </c>
      <c r="M9" s="143" t="s">
        <v>128</v>
      </c>
      <c r="N9" s="143" t="s">
        <v>128</v>
      </c>
      <c r="O9" s="143" t="s">
        <v>145</v>
      </c>
      <c r="P9" s="143" t="s">
        <v>128</v>
      </c>
      <c r="Q9" s="144" t="s">
        <v>128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4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128</v>
      </c>
      <c r="H10" s="152" t="s">
        <v>128</v>
      </c>
      <c r="I10" s="152" t="s">
        <v>154</v>
      </c>
      <c r="J10" s="152" t="s">
        <v>128</v>
      </c>
      <c r="K10" s="152" t="s">
        <v>128</v>
      </c>
      <c r="L10" s="153" t="s">
        <v>154</v>
      </c>
      <c r="M10" s="153" t="s">
        <v>128</v>
      </c>
      <c r="N10" s="153" t="s">
        <v>128</v>
      </c>
      <c r="O10" s="153" t="s">
        <v>154</v>
      </c>
      <c r="P10" s="153" t="s">
        <v>128</v>
      </c>
      <c r="Q10" s="154" t="s">
        <v>128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4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 t="s">
        <v>128</v>
      </c>
      <c r="H11" s="160" t="s">
        <v>128</v>
      </c>
      <c r="I11" s="160">
        <v>0</v>
      </c>
      <c r="J11" s="160" t="s">
        <v>128</v>
      </c>
      <c r="K11" s="160" t="s">
        <v>128</v>
      </c>
      <c r="L11" s="161">
        <v>0</v>
      </c>
      <c r="M11" s="161" t="s">
        <v>128</v>
      </c>
      <c r="N11" s="161" t="s">
        <v>128</v>
      </c>
      <c r="O11" s="161">
        <v>0</v>
      </c>
      <c r="P11" s="161" t="s">
        <v>128</v>
      </c>
      <c r="Q11" s="162" t="s">
        <v>128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4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128</v>
      </c>
      <c r="H12" s="165" t="s">
        <v>128</v>
      </c>
      <c r="I12" s="165" t="s">
        <v>313</v>
      </c>
      <c r="J12" s="165" t="s">
        <v>128</v>
      </c>
      <c r="K12" s="165" t="s">
        <v>128</v>
      </c>
      <c r="L12" s="166" t="s">
        <v>313</v>
      </c>
      <c r="M12" s="166" t="s">
        <v>128</v>
      </c>
      <c r="N12" s="166" t="s">
        <v>128</v>
      </c>
      <c r="O12" s="166" t="s">
        <v>313</v>
      </c>
      <c r="P12" s="166" t="s">
        <v>128</v>
      </c>
      <c r="Q12" s="167" t="s">
        <v>128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4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159</v>
      </c>
      <c r="G13" s="196" t="s">
        <v>128</v>
      </c>
      <c r="H13" s="197" t="s">
        <v>128</v>
      </c>
      <c r="I13" s="198" t="s">
        <v>159</v>
      </c>
      <c r="J13" s="197" t="s">
        <v>128</v>
      </c>
      <c r="K13" s="197" t="s">
        <v>128</v>
      </c>
      <c r="L13" s="197" t="s">
        <v>159</v>
      </c>
      <c r="M13" s="197" t="s">
        <v>128</v>
      </c>
      <c r="N13" s="197" t="s">
        <v>128</v>
      </c>
      <c r="O13" s="197" t="s">
        <v>159</v>
      </c>
      <c r="P13" s="197" t="s">
        <v>128</v>
      </c>
      <c r="Q13" s="199" t="s">
        <v>128</v>
      </c>
      <c r="R13" s="78" t="s">
        <v>159</v>
      </c>
      <c r="S13" s="62" t="s">
        <v>159</v>
      </c>
      <c r="T13" s="62" t="s">
        <v>159</v>
      </c>
      <c r="U13" s="261" t="str">
        <f>R13</f>
        <v>&lt;0.0003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4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160</v>
      </c>
      <c r="G14" s="201" t="s">
        <v>128</v>
      </c>
      <c r="H14" s="202" t="s">
        <v>128</v>
      </c>
      <c r="I14" s="203" t="s">
        <v>160</v>
      </c>
      <c r="J14" s="202" t="s">
        <v>128</v>
      </c>
      <c r="K14" s="202" t="s">
        <v>128</v>
      </c>
      <c r="L14" s="202" t="s">
        <v>160</v>
      </c>
      <c r="M14" s="202" t="s">
        <v>128</v>
      </c>
      <c r="N14" s="202" t="s">
        <v>128</v>
      </c>
      <c r="O14" s="202" t="s">
        <v>160</v>
      </c>
      <c r="P14" s="202" t="s">
        <v>128</v>
      </c>
      <c r="Q14" s="204" t="s">
        <v>128</v>
      </c>
      <c r="R14" s="78" t="s">
        <v>160</v>
      </c>
      <c r="S14" s="62" t="s">
        <v>160</v>
      </c>
      <c r="T14" s="62" t="s">
        <v>160</v>
      </c>
      <c r="U14" s="261" t="str">
        <f t="shared" ref="U14:U57" si="1">R14</f>
        <v>&lt;0.00005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4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161</v>
      </c>
      <c r="G15" s="191" t="s">
        <v>128</v>
      </c>
      <c r="H15" s="192" t="s">
        <v>128</v>
      </c>
      <c r="I15" s="193" t="s">
        <v>161</v>
      </c>
      <c r="J15" s="192" t="s">
        <v>128</v>
      </c>
      <c r="K15" s="192" t="s">
        <v>128</v>
      </c>
      <c r="L15" s="192" t="s">
        <v>161</v>
      </c>
      <c r="M15" s="192" t="s">
        <v>128</v>
      </c>
      <c r="N15" s="192" t="s">
        <v>128</v>
      </c>
      <c r="O15" s="192" t="s">
        <v>161</v>
      </c>
      <c r="P15" s="192" t="s">
        <v>128</v>
      </c>
      <c r="Q15" s="194" t="s">
        <v>128</v>
      </c>
      <c r="R15" s="78" t="s">
        <v>161</v>
      </c>
      <c r="S15" s="62" t="s">
        <v>161</v>
      </c>
      <c r="T15" s="62" t="s">
        <v>161</v>
      </c>
      <c r="U15" s="261" t="str">
        <f t="shared" si="1"/>
        <v>&lt;0.001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4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161</v>
      </c>
      <c r="G17" s="191" t="s">
        <v>128</v>
      </c>
      <c r="H17" s="192" t="s">
        <v>128</v>
      </c>
      <c r="I17" s="193" t="s">
        <v>161</v>
      </c>
      <c r="J17" s="192" t="s">
        <v>128</v>
      </c>
      <c r="K17" s="192" t="s">
        <v>128</v>
      </c>
      <c r="L17" s="192" t="s">
        <v>161</v>
      </c>
      <c r="M17" s="192" t="s">
        <v>128</v>
      </c>
      <c r="N17" s="192" t="s">
        <v>128</v>
      </c>
      <c r="O17" s="192" t="s">
        <v>161</v>
      </c>
      <c r="P17" s="192" t="s">
        <v>128</v>
      </c>
      <c r="Q17" s="194" t="s">
        <v>128</v>
      </c>
      <c r="R17" s="78" t="s">
        <v>161</v>
      </c>
      <c r="S17" s="62" t="s">
        <v>161</v>
      </c>
      <c r="T17" s="62" t="s">
        <v>161</v>
      </c>
      <c r="U17" s="261" t="str">
        <f t="shared" si="1"/>
        <v>&lt;0.001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4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163</v>
      </c>
      <c r="G19" s="191" t="s">
        <v>128</v>
      </c>
      <c r="H19" s="192" t="s">
        <v>128</v>
      </c>
      <c r="I19" s="193" t="s">
        <v>163</v>
      </c>
      <c r="J19" s="192" t="s">
        <v>128</v>
      </c>
      <c r="K19" s="192" t="s">
        <v>128</v>
      </c>
      <c r="L19" s="192" t="s">
        <v>163</v>
      </c>
      <c r="M19" s="192" t="s">
        <v>128</v>
      </c>
      <c r="N19" s="192" t="s">
        <v>128</v>
      </c>
      <c r="O19" s="192" t="s">
        <v>163</v>
      </c>
      <c r="P19" s="192" t="s">
        <v>128</v>
      </c>
      <c r="Q19" s="194" t="s">
        <v>128</v>
      </c>
      <c r="R19" s="78" t="s">
        <v>163</v>
      </c>
      <c r="S19" s="62" t="s">
        <v>163</v>
      </c>
      <c r="T19" s="62" t="s">
        <v>163</v>
      </c>
      <c r="U19" s="261" t="str">
        <f>R19</f>
        <v>&lt;0.004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4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165</v>
      </c>
      <c r="G21" s="175" t="s">
        <v>128</v>
      </c>
      <c r="H21" s="177" t="s">
        <v>128</v>
      </c>
      <c r="I21" s="176">
        <v>0.4</v>
      </c>
      <c r="J21" s="177" t="s">
        <v>128</v>
      </c>
      <c r="K21" s="177" t="s">
        <v>128</v>
      </c>
      <c r="L21" s="177" t="s">
        <v>165</v>
      </c>
      <c r="M21" s="177" t="s">
        <v>128</v>
      </c>
      <c r="N21" s="177" t="s">
        <v>128</v>
      </c>
      <c r="O21" s="177">
        <v>0.5</v>
      </c>
      <c r="P21" s="177" t="s">
        <v>128</v>
      </c>
      <c r="Q21" s="178" t="s">
        <v>128</v>
      </c>
      <c r="R21" s="78" t="s">
        <v>281</v>
      </c>
      <c r="S21" s="62" t="s">
        <v>165</v>
      </c>
      <c r="T21" s="62" t="s">
        <v>165</v>
      </c>
      <c r="U21" s="261" t="str">
        <f t="shared" si="1"/>
        <v>0.5</v>
      </c>
      <c r="V21" s="262"/>
      <c r="W21" s="263" t="str">
        <f t="shared" si="2"/>
        <v>&lt;0.4</v>
      </c>
      <c r="X21" s="262"/>
      <c r="Y21" s="263" t="str">
        <f t="shared" si="3"/>
        <v>&lt;0.4</v>
      </c>
      <c r="Z21" s="262"/>
      <c r="AA21" s="73">
        <f t="shared" si="0"/>
        <v>4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166</v>
      </c>
      <c r="G22" s="186" t="s">
        <v>128</v>
      </c>
      <c r="H22" s="187" t="s">
        <v>128</v>
      </c>
      <c r="I22" s="188" t="s">
        <v>166</v>
      </c>
      <c r="J22" s="187" t="s">
        <v>128</v>
      </c>
      <c r="K22" s="187" t="s">
        <v>128</v>
      </c>
      <c r="L22" s="187" t="s">
        <v>166</v>
      </c>
      <c r="M22" s="187" t="s">
        <v>128</v>
      </c>
      <c r="N22" s="187" t="s">
        <v>128</v>
      </c>
      <c r="O22" s="187" t="s">
        <v>166</v>
      </c>
      <c r="P22" s="187" t="s">
        <v>128</v>
      </c>
      <c r="Q22" s="189" t="s">
        <v>128</v>
      </c>
      <c r="R22" s="78" t="s">
        <v>166</v>
      </c>
      <c r="S22" s="62" t="s">
        <v>166</v>
      </c>
      <c r="T22" s="62" t="s">
        <v>166</v>
      </c>
      <c r="U22" s="261" t="str">
        <f t="shared" si="1"/>
        <v>&lt;0.08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4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168</v>
      </c>
      <c r="G23" s="175" t="s">
        <v>128</v>
      </c>
      <c r="H23" s="177" t="s">
        <v>128</v>
      </c>
      <c r="I23" s="176" t="s">
        <v>168</v>
      </c>
      <c r="J23" s="177" t="s">
        <v>128</v>
      </c>
      <c r="K23" s="177" t="s">
        <v>128</v>
      </c>
      <c r="L23" s="177" t="s">
        <v>168</v>
      </c>
      <c r="M23" s="177" t="s">
        <v>128</v>
      </c>
      <c r="N23" s="177" t="s">
        <v>128</v>
      </c>
      <c r="O23" s="177" t="s">
        <v>168</v>
      </c>
      <c r="P23" s="177" t="s">
        <v>128</v>
      </c>
      <c r="Q23" s="178" t="s">
        <v>128</v>
      </c>
      <c r="R23" s="78" t="s">
        <v>168</v>
      </c>
      <c r="S23" s="62" t="s">
        <v>168</v>
      </c>
      <c r="T23" s="62" t="s">
        <v>168</v>
      </c>
      <c r="U23" s="261" t="str">
        <f t="shared" si="1"/>
        <v>&lt;0.1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4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169</v>
      </c>
      <c r="G24" s="196" t="s">
        <v>128</v>
      </c>
      <c r="H24" s="197" t="s">
        <v>128</v>
      </c>
      <c r="I24" s="198" t="s">
        <v>169</v>
      </c>
      <c r="J24" s="197" t="s">
        <v>128</v>
      </c>
      <c r="K24" s="197" t="s">
        <v>128</v>
      </c>
      <c r="L24" s="197" t="s">
        <v>169</v>
      </c>
      <c r="M24" s="197" t="s">
        <v>128</v>
      </c>
      <c r="N24" s="197" t="s">
        <v>128</v>
      </c>
      <c r="O24" s="197" t="s">
        <v>169</v>
      </c>
      <c r="P24" s="197" t="s">
        <v>128</v>
      </c>
      <c r="Q24" s="199" t="s">
        <v>128</v>
      </c>
      <c r="R24" s="78" t="s">
        <v>169</v>
      </c>
      <c r="S24" s="62" t="s">
        <v>169</v>
      </c>
      <c r="T24" s="62" t="s">
        <v>169</v>
      </c>
      <c r="U24" s="261" t="str">
        <f t="shared" si="1"/>
        <v>&lt;0.0002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4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170</v>
      </c>
      <c r="G25" s="191" t="s">
        <v>128</v>
      </c>
      <c r="H25" s="192" t="s">
        <v>128</v>
      </c>
      <c r="I25" s="193" t="s">
        <v>170</v>
      </c>
      <c r="J25" s="192" t="s">
        <v>128</v>
      </c>
      <c r="K25" s="192" t="s">
        <v>128</v>
      </c>
      <c r="L25" s="192" t="s">
        <v>170</v>
      </c>
      <c r="M25" s="192" t="s">
        <v>128</v>
      </c>
      <c r="N25" s="192" t="s">
        <v>128</v>
      </c>
      <c r="O25" s="192" t="s">
        <v>170</v>
      </c>
      <c r="P25" s="192" t="s">
        <v>128</v>
      </c>
      <c r="Q25" s="194" t="s">
        <v>128</v>
      </c>
      <c r="R25" s="78" t="s">
        <v>170</v>
      </c>
      <c r="S25" s="62" t="s">
        <v>170</v>
      </c>
      <c r="T25" s="62" t="s">
        <v>170</v>
      </c>
      <c r="U25" s="261" t="str">
        <f t="shared" si="1"/>
        <v>&lt;0.005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4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162</v>
      </c>
      <c r="G26" s="191" t="s">
        <v>128</v>
      </c>
      <c r="H26" s="192" t="s">
        <v>128</v>
      </c>
      <c r="I26" s="193" t="s">
        <v>162</v>
      </c>
      <c r="J26" s="192" t="s">
        <v>128</v>
      </c>
      <c r="K26" s="192" t="s">
        <v>128</v>
      </c>
      <c r="L26" s="192" t="s">
        <v>162</v>
      </c>
      <c r="M26" s="192" t="s">
        <v>128</v>
      </c>
      <c r="N26" s="192" t="s">
        <v>128</v>
      </c>
      <c r="O26" s="192" t="s">
        <v>162</v>
      </c>
      <c r="P26" s="192" t="s">
        <v>128</v>
      </c>
      <c r="Q26" s="194" t="s">
        <v>128</v>
      </c>
      <c r="R26" s="78" t="s">
        <v>162</v>
      </c>
      <c r="S26" s="62" t="s">
        <v>162</v>
      </c>
      <c r="T26" s="62" t="s">
        <v>162</v>
      </c>
      <c r="U26" s="261" t="str">
        <f t="shared" si="1"/>
        <v>&lt;0.002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4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161</v>
      </c>
      <c r="G27" s="191" t="s">
        <v>128</v>
      </c>
      <c r="H27" s="192" t="s">
        <v>128</v>
      </c>
      <c r="I27" s="193" t="s">
        <v>161</v>
      </c>
      <c r="J27" s="192" t="s">
        <v>128</v>
      </c>
      <c r="K27" s="192" t="s">
        <v>128</v>
      </c>
      <c r="L27" s="192" t="s">
        <v>161</v>
      </c>
      <c r="M27" s="192" t="s">
        <v>128</v>
      </c>
      <c r="N27" s="192" t="s">
        <v>128</v>
      </c>
      <c r="O27" s="192" t="s">
        <v>161</v>
      </c>
      <c r="P27" s="192" t="s">
        <v>128</v>
      </c>
      <c r="Q27" s="194" t="s">
        <v>128</v>
      </c>
      <c r="R27" s="78" t="s">
        <v>161</v>
      </c>
      <c r="S27" s="62" t="s">
        <v>161</v>
      </c>
      <c r="T27" s="62" t="s">
        <v>161</v>
      </c>
      <c r="U27" s="261" t="str">
        <f t="shared" si="1"/>
        <v>&lt;0.001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4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161</v>
      </c>
      <c r="G28" s="191" t="s">
        <v>128</v>
      </c>
      <c r="H28" s="192" t="s">
        <v>128</v>
      </c>
      <c r="I28" s="193" t="s">
        <v>161</v>
      </c>
      <c r="J28" s="192" t="s">
        <v>128</v>
      </c>
      <c r="K28" s="192" t="s">
        <v>128</v>
      </c>
      <c r="L28" s="192" t="s">
        <v>161</v>
      </c>
      <c r="M28" s="192" t="s">
        <v>128</v>
      </c>
      <c r="N28" s="192" t="s">
        <v>128</v>
      </c>
      <c r="O28" s="192" t="s">
        <v>161</v>
      </c>
      <c r="P28" s="192" t="s">
        <v>128</v>
      </c>
      <c r="Q28" s="194" t="s">
        <v>128</v>
      </c>
      <c r="R28" s="78" t="s">
        <v>161</v>
      </c>
      <c r="S28" s="62" t="s">
        <v>161</v>
      </c>
      <c r="T28" s="62" t="s">
        <v>161</v>
      </c>
      <c r="U28" s="261" t="str">
        <f t="shared" si="1"/>
        <v>&lt;0.001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4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161</v>
      </c>
      <c r="G29" s="191" t="s">
        <v>128</v>
      </c>
      <c r="H29" s="192" t="s">
        <v>128</v>
      </c>
      <c r="I29" s="193" t="s">
        <v>161</v>
      </c>
      <c r="J29" s="192" t="s">
        <v>128</v>
      </c>
      <c r="K29" s="192" t="s">
        <v>128</v>
      </c>
      <c r="L29" s="192" t="s">
        <v>161</v>
      </c>
      <c r="M29" s="192" t="s">
        <v>128</v>
      </c>
      <c r="N29" s="192" t="s">
        <v>128</v>
      </c>
      <c r="O29" s="192" t="s">
        <v>161</v>
      </c>
      <c r="P29" s="192" t="s">
        <v>128</v>
      </c>
      <c r="Q29" s="194" t="s">
        <v>128</v>
      </c>
      <c r="R29" s="78" t="s">
        <v>161</v>
      </c>
      <c r="S29" s="62" t="s">
        <v>161</v>
      </c>
      <c r="T29" s="62" t="s">
        <v>161</v>
      </c>
      <c r="U29" s="261" t="str">
        <f t="shared" si="1"/>
        <v>&lt;0.001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4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161</v>
      </c>
      <c r="G30" s="191" t="s">
        <v>128</v>
      </c>
      <c r="H30" s="192" t="s">
        <v>128</v>
      </c>
      <c r="I30" s="193" t="s">
        <v>161</v>
      </c>
      <c r="J30" s="192" t="s">
        <v>128</v>
      </c>
      <c r="K30" s="192" t="s">
        <v>128</v>
      </c>
      <c r="L30" s="192" t="s">
        <v>161</v>
      </c>
      <c r="M30" s="192" t="s">
        <v>128</v>
      </c>
      <c r="N30" s="192" t="s">
        <v>128</v>
      </c>
      <c r="O30" s="192" t="s">
        <v>161</v>
      </c>
      <c r="P30" s="192" t="s">
        <v>128</v>
      </c>
      <c r="Q30" s="194" t="s">
        <v>128</v>
      </c>
      <c r="R30" s="78" t="s">
        <v>161</v>
      </c>
      <c r="S30" s="62" t="s">
        <v>161</v>
      </c>
      <c r="T30" s="62" t="s">
        <v>161</v>
      </c>
      <c r="U30" s="261" t="str">
        <f t="shared" si="1"/>
        <v>&lt;0.001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4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128</v>
      </c>
      <c r="H31" s="187" t="s">
        <v>128</v>
      </c>
      <c r="I31" s="187" t="s">
        <v>315</v>
      </c>
      <c r="J31" s="187" t="s">
        <v>128</v>
      </c>
      <c r="K31" s="187" t="s">
        <v>128</v>
      </c>
      <c r="L31" s="187">
        <v>7.0000000000000007E-2</v>
      </c>
      <c r="M31" s="187" t="s">
        <v>128</v>
      </c>
      <c r="N31" s="187" t="s">
        <v>128</v>
      </c>
      <c r="O31" s="187">
        <v>0.06</v>
      </c>
      <c r="P31" s="187" t="s">
        <v>128</v>
      </c>
      <c r="Q31" s="189" t="s">
        <v>128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4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 t="s">
        <v>161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161</v>
      </c>
      <c r="S33" s="62" t="s">
        <v>161</v>
      </c>
      <c r="T33" s="62" t="s">
        <v>161</v>
      </c>
      <c r="U33" s="261" t="str">
        <f t="shared" si="1"/>
        <v>&lt;0.001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 t="s">
        <v>161</v>
      </c>
      <c r="G35" s="207" t="s">
        <v>128</v>
      </c>
      <c r="H35" s="192" t="s">
        <v>128</v>
      </c>
      <c r="I35" s="192">
        <v>1E-3</v>
      </c>
      <c r="J35" s="192" t="s">
        <v>128</v>
      </c>
      <c r="K35" s="192" t="s">
        <v>128</v>
      </c>
      <c r="L35" s="192" t="s">
        <v>161</v>
      </c>
      <c r="M35" s="192" t="s">
        <v>128</v>
      </c>
      <c r="N35" s="192" t="s">
        <v>128</v>
      </c>
      <c r="O35" s="192" t="s">
        <v>161</v>
      </c>
      <c r="P35" s="192" t="s">
        <v>128</v>
      </c>
      <c r="Q35" s="194" t="s">
        <v>128</v>
      </c>
      <c r="R35" s="78" t="s">
        <v>319</v>
      </c>
      <c r="S35" s="62" t="s">
        <v>161</v>
      </c>
      <c r="T35" s="62" t="s">
        <v>161</v>
      </c>
      <c r="U35" s="261" t="str">
        <f t="shared" si="1"/>
        <v>0.001</v>
      </c>
      <c r="V35" s="262"/>
      <c r="W35" s="263" t="str">
        <f t="shared" si="2"/>
        <v>&lt;0.001</v>
      </c>
      <c r="X35" s="262"/>
      <c r="Y35" s="263" t="str">
        <f t="shared" si="3"/>
        <v>&lt;0.001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 t="s">
        <v>161</v>
      </c>
      <c r="G37" s="207" t="s">
        <v>128</v>
      </c>
      <c r="H37" s="192" t="s">
        <v>128</v>
      </c>
      <c r="I37" s="192">
        <v>1E-3</v>
      </c>
      <c r="J37" s="192" t="s">
        <v>128</v>
      </c>
      <c r="K37" s="192" t="s">
        <v>128</v>
      </c>
      <c r="L37" s="192" t="s">
        <v>161</v>
      </c>
      <c r="M37" s="192" t="s">
        <v>128</v>
      </c>
      <c r="N37" s="192" t="s">
        <v>128</v>
      </c>
      <c r="O37" s="192" t="s">
        <v>161</v>
      </c>
      <c r="P37" s="192" t="s">
        <v>128</v>
      </c>
      <c r="Q37" s="194" t="s">
        <v>128</v>
      </c>
      <c r="R37" s="78" t="s">
        <v>319</v>
      </c>
      <c r="S37" s="62" t="s">
        <v>161</v>
      </c>
      <c r="T37" s="62" t="s">
        <v>161</v>
      </c>
      <c r="U37" s="261" t="str">
        <f t="shared" si="1"/>
        <v>0.001</v>
      </c>
      <c r="V37" s="262"/>
      <c r="W37" s="263" t="str">
        <f t="shared" si="2"/>
        <v>&lt;0.001</v>
      </c>
      <c r="X37" s="262"/>
      <c r="Y37" s="263" t="str">
        <f t="shared" si="3"/>
        <v>&lt;0.001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161</v>
      </c>
      <c r="G39" s="207" t="s">
        <v>128</v>
      </c>
      <c r="H39" s="192" t="s">
        <v>128</v>
      </c>
      <c r="I39" s="192" t="s">
        <v>161</v>
      </c>
      <c r="J39" s="192" t="s">
        <v>128</v>
      </c>
      <c r="K39" s="192" t="s">
        <v>128</v>
      </c>
      <c r="L39" s="192" t="s">
        <v>161</v>
      </c>
      <c r="M39" s="192" t="s">
        <v>128</v>
      </c>
      <c r="N39" s="192" t="s">
        <v>128</v>
      </c>
      <c r="O39" s="192" t="s">
        <v>161</v>
      </c>
      <c r="P39" s="192" t="s">
        <v>128</v>
      </c>
      <c r="Q39" s="194" t="s">
        <v>128</v>
      </c>
      <c r="R39" s="78" t="s">
        <v>161</v>
      </c>
      <c r="S39" s="62" t="s">
        <v>161</v>
      </c>
      <c r="T39" s="62" t="s">
        <v>161</v>
      </c>
      <c r="U39" s="261" t="str">
        <f t="shared" si="1"/>
        <v>&lt;0.001</v>
      </c>
      <c r="V39" s="262"/>
      <c r="W39" s="263" t="str">
        <f t="shared" si="2"/>
        <v>-</v>
      </c>
      <c r="X39" s="262"/>
      <c r="Y39" s="263" t="str">
        <f t="shared" si="3"/>
        <v>-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 t="s">
        <v>161</v>
      </c>
      <c r="J40" s="192" t="s">
        <v>128</v>
      </c>
      <c r="K40" s="192" t="s">
        <v>128</v>
      </c>
      <c r="L40" s="192" t="s">
        <v>161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161</v>
      </c>
      <c r="S40" s="62" t="s">
        <v>161</v>
      </c>
      <c r="T40" s="62" t="s">
        <v>161</v>
      </c>
      <c r="U40" s="261" t="str">
        <f t="shared" si="1"/>
        <v>&lt;0.001</v>
      </c>
      <c r="V40" s="262"/>
      <c r="W40" s="263" t="str">
        <f t="shared" si="2"/>
        <v>-</v>
      </c>
      <c r="X40" s="262"/>
      <c r="Y40" s="263" t="str">
        <f t="shared" si="3"/>
        <v>-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128</v>
      </c>
      <c r="H43" s="188" t="s">
        <v>128</v>
      </c>
      <c r="I43" s="188" t="s">
        <v>171</v>
      </c>
      <c r="J43" s="188" t="s">
        <v>128</v>
      </c>
      <c r="K43" s="188" t="s">
        <v>128</v>
      </c>
      <c r="L43" s="187" t="s">
        <v>171</v>
      </c>
      <c r="M43" s="187" t="s">
        <v>128</v>
      </c>
      <c r="N43" s="187" t="s">
        <v>128</v>
      </c>
      <c r="O43" s="187" t="s">
        <v>171</v>
      </c>
      <c r="P43" s="187" t="s">
        <v>128</v>
      </c>
      <c r="Q43" s="189" t="s">
        <v>128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4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128</v>
      </c>
      <c r="H44" s="188" t="s">
        <v>128</v>
      </c>
      <c r="I44" s="188" t="s">
        <v>171</v>
      </c>
      <c r="J44" s="188" t="s">
        <v>128</v>
      </c>
      <c r="K44" s="188" t="s">
        <v>128</v>
      </c>
      <c r="L44" s="187" t="s">
        <v>171</v>
      </c>
      <c r="M44" s="187" t="s">
        <v>128</v>
      </c>
      <c r="N44" s="187" t="s">
        <v>128</v>
      </c>
      <c r="O44" s="187" t="s">
        <v>171</v>
      </c>
      <c r="P44" s="187" t="s">
        <v>128</v>
      </c>
      <c r="Q44" s="189" t="s">
        <v>128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4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>
        <v>8.5</v>
      </c>
      <c r="G46" s="175" t="s">
        <v>128</v>
      </c>
      <c r="H46" s="177" t="s">
        <v>128</v>
      </c>
      <c r="I46" s="176">
        <v>8.8000000000000007</v>
      </c>
      <c r="J46" s="177" t="s">
        <v>128</v>
      </c>
      <c r="K46" s="177" t="s">
        <v>128</v>
      </c>
      <c r="L46" s="177">
        <v>8.4</v>
      </c>
      <c r="M46" s="177" t="s">
        <v>128</v>
      </c>
      <c r="N46" s="177" t="s">
        <v>128</v>
      </c>
      <c r="O46" s="177">
        <v>8.5</v>
      </c>
      <c r="P46" s="177" t="s">
        <v>128</v>
      </c>
      <c r="Q46" s="178" t="s">
        <v>128</v>
      </c>
      <c r="R46" s="78" t="s">
        <v>542</v>
      </c>
      <c r="S46" s="62" t="s">
        <v>643</v>
      </c>
      <c r="T46" s="62" t="s">
        <v>247</v>
      </c>
      <c r="U46" s="261" t="str">
        <f t="shared" si="1"/>
        <v>8.8</v>
      </c>
      <c r="V46" s="262"/>
      <c r="W46" s="263" t="str">
        <f t="shared" si="2"/>
        <v>8.4</v>
      </c>
      <c r="X46" s="262"/>
      <c r="Y46" s="263" t="str">
        <f t="shared" si="3"/>
        <v>8.6</v>
      </c>
      <c r="Z46" s="262"/>
      <c r="AA46" s="73">
        <f t="shared" si="0"/>
        <v>4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128</v>
      </c>
      <c r="H47" s="193" t="s">
        <v>128</v>
      </c>
      <c r="I47" s="193" t="s">
        <v>161</v>
      </c>
      <c r="J47" s="193" t="s">
        <v>128</v>
      </c>
      <c r="K47" s="193" t="s">
        <v>128</v>
      </c>
      <c r="L47" s="192" t="s">
        <v>161</v>
      </c>
      <c r="M47" s="192" t="s">
        <v>128</v>
      </c>
      <c r="N47" s="192" t="s">
        <v>128</v>
      </c>
      <c r="O47" s="192" t="s">
        <v>161</v>
      </c>
      <c r="P47" s="192" t="s">
        <v>128</v>
      </c>
      <c r="Q47" s="194" t="s">
        <v>128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4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10.199999999999999</v>
      </c>
      <c r="G48" s="175" t="s">
        <v>128</v>
      </c>
      <c r="H48" s="176" t="s">
        <v>128</v>
      </c>
      <c r="I48" s="176">
        <v>8.6</v>
      </c>
      <c r="J48" s="176" t="s">
        <v>128</v>
      </c>
      <c r="K48" s="176" t="s">
        <v>128</v>
      </c>
      <c r="L48" s="177">
        <v>7.6</v>
      </c>
      <c r="M48" s="177" t="s">
        <v>128</v>
      </c>
      <c r="N48" s="177" t="s">
        <v>128</v>
      </c>
      <c r="O48" s="177">
        <v>9.9</v>
      </c>
      <c r="P48" s="177" t="s">
        <v>128</v>
      </c>
      <c r="Q48" s="178" t="s">
        <v>128</v>
      </c>
      <c r="R48" s="78" t="s">
        <v>630</v>
      </c>
      <c r="S48" s="62" t="s">
        <v>332</v>
      </c>
      <c r="T48" s="62" t="s">
        <v>185</v>
      </c>
      <c r="U48" s="261" t="str">
        <f t="shared" si="1"/>
        <v>10.2</v>
      </c>
      <c r="V48" s="262"/>
      <c r="W48" s="263" t="str">
        <f t="shared" si="2"/>
        <v>7.6</v>
      </c>
      <c r="X48" s="262"/>
      <c r="Y48" s="263" t="str">
        <f t="shared" si="3"/>
        <v>9.1</v>
      </c>
      <c r="Z48" s="262"/>
      <c r="AA48" s="73">
        <f t="shared" si="0"/>
        <v>4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>
        <v>24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>
        <v>21</v>
      </c>
      <c r="M49" s="166" t="s">
        <v>128</v>
      </c>
      <c r="N49" s="166" t="s">
        <v>128</v>
      </c>
      <c r="O49" s="166">
        <v>22</v>
      </c>
      <c r="P49" s="166" t="s">
        <v>128</v>
      </c>
      <c r="Q49" s="167" t="s">
        <v>128</v>
      </c>
      <c r="R49" s="78" t="s">
        <v>189</v>
      </c>
      <c r="S49" s="62" t="s">
        <v>416</v>
      </c>
      <c r="T49" s="62" t="s">
        <v>385</v>
      </c>
      <c r="U49" s="261" t="str">
        <f t="shared" si="1"/>
        <v>26</v>
      </c>
      <c r="V49" s="262"/>
      <c r="W49" s="263" t="str">
        <f t="shared" si="2"/>
        <v>21</v>
      </c>
      <c r="X49" s="262"/>
      <c r="Y49" s="263" t="str">
        <f t="shared" si="3"/>
        <v>23</v>
      </c>
      <c r="Z49" s="262"/>
      <c r="AA49" s="73">
        <f t="shared" si="0"/>
        <v>4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>
        <v>72</v>
      </c>
      <c r="G50" s="164" t="s">
        <v>128</v>
      </c>
      <c r="H50" s="165" t="s">
        <v>128</v>
      </c>
      <c r="I50" s="165">
        <v>77</v>
      </c>
      <c r="J50" s="165" t="s">
        <v>128</v>
      </c>
      <c r="K50" s="165" t="s">
        <v>128</v>
      </c>
      <c r="L50" s="166">
        <v>69</v>
      </c>
      <c r="M50" s="166" t="s">
        <v>128</v>
      </c>
      <c r="N50" s="166" t="s">
        <v>128</v>
      </c>
      <c r="O50" s="166">
        <v>65</v>
      </c>
      <c r="P50" s="166" t="s">
        <v>128</v>
      </c>
      <c r="Q50" s="167" t="s">
        <v>128</v>
      </c>
      <c r="R50" s="78" t="s">
        <v>279</v>
      </c>
      <c r="S50" s="62" t="s">
        <v>402</v>
      </c>
      <c r="T50" s="62" t="s">
        <v>483</v>
      </c>
      <c r="U50" s="261" t="str">
        <f t="shared" si="1"/>
        <v>77</v>
      </c>
      <c r="V50" s="262"/>
      <c r="W50" s="263" t="str">
        <f t="shared" si="2"/>
        <v>65</v>
      </c>
      <c r="X50" s="262"/>
      <c r="Y50" s="263" t="str">
        <f t="shared" si="3"/>
        <v>71</v>
      </c>
      <c r="Z50" s="262"/>
      <c r="AA50" s="73">
        <f t="shared" si="0"/>
        <v>4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193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193</v>
      </c>
      <c r="S51" s="62" t="s">
        <v>193</v>
      </c>
      <c r="T51" s="62" t="s">
        <v>193</v>
      </c>
      <c r="U51" s="261" t="str">
        <f t="shared" si="1"/>
        <v>&lt;0.02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1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162</v>
      </c>
      <c r="G54" s="191" t="s">
        <v>128</v>
      </c>
      <c r="H54" s="192" t="s">
        <v>128</v>
      </c>
      <c r="I54" s="193" t="s">
        <v>162</v>
      </c>
      <c r="J54" s="192" t="s">
        <v>128</v>
      </c>
      <c r="K54" s="192" t="s">
        <v>128</v>
      </c>
      <c r="L54" s="192" t="s">
        <v>162</v>
      </c>
      <c r="M54" s="192" t="s">
        <v>128</v>
      </c>
      <c r="N54" s="192" t="s">
        <v>128</v>
      </c>
      <c r="O54" s="192" t="s">
        <v>162</v>
      </c>
      <c r="P54" s="192" t="s">
        <v>128</v>
      </c>
      <c r="Q54" s="194" t="s">
        <v>128</v>
      </c>
      <c r="R54" s="78" t="s">
        <v>162</v>
      </c>
      <c r="S54" s="62" t="s">
        <v>162</v>
      </c>
      <c r="T54" s="62" t="s">
        <v>162</v>
      </c>
      <c r="U54" s="261" t="str">
        <f t="shared" si="1"/>
        <v>&lt;0.002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4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196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196</v>
      </c>
      <c r="S55" s="62" t="s">
        <v>196</v>
      </c>
      <c r="T55" s="62" t="s">
        <v>196</v>
      </c>
      <c r="U55" s="261" t="str">
        <f t="shared" si="1"/>
        <v>&lt;0.0005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1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128</v>
      </c>
      <c r="H56" s="176" t="s">
        <v>128</v>
      </c>
      <c r="I56" s="176">
        <v>0.4</v>
      </c>
      <c r="J56" s="176" t="s">
        <v>128</v>
      </c>
      <c r="K56" s="176" t="s">
        <v>128</v>
      </c>
      <c r="L56" s="177" t="s">
        <v>280</v>
      </c>
      <c r="M56" s="177" t="s">
        <v>128</v>
      </c>
      <c r="N56" s="177" t="s">
        <v>128</v>
      </c>
      <c r="O56" s="177" t="s">
        <v>280</v>
      </c>
      <c r="P56" s="177" t="s">
        <v>128</v>
      </c>
      <c r="Q56" s="178" t="s">
        <v>128</v>
      </c>
      <c r="R56" s="78" t="s">
        <v>314</v>
      </c>
      <c r="S56" s="62" t="s">
        <v>280</v>
      </c>
      <c r="T56" s="62" t="s">
        <v>280</v>
      </c>
      <c r="U56" s="261" t="str">
        <f t="shared" si="1"/>
        <v>0.4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4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7.2</v>
      </c>
      <c r="G57" s="175" t="s">
        <v>128</v>
      </c>
      <c r="H57" s="176" t="s">
        <v>128</v>
      </c>
      <c r="I57" s="176">
        <v>7.1</v>
      </c>
      <c r="J57" s="176" t="s">
        <v>128</v>
      </c>
      <c r="K57" s="176" t="s">
        <v>128</v>
      </c>
      <c r="L57" s="177">
        <v>7.2</v>
      </c>
      <c r="M57" s="177" t="s">
        <v>128</v>
      </c>
      <c r="N57" s="177" t="s">
        <v>128</v>
      </c>
      <c r="O57" s="177">
        <v>7.2</v>
      </c>
      <c r="P57" s="177" t="s">
        <v>128</v>
      </c>
      <c r="Q57" s="178" t="s">
        <v>128</v>
      </c>
      <c r="R57" s="78" t="s">
        <v>202</v>
      </c>
      <c r="S57" s="62" t="s">
        <v>362</v>
      </c>
      <c r="T57" s="62" t="s">
        <v>202</v>
      </c>
      <c r="U57" s="261" t="str">
        <f t="shared" si="1"/>
        <v>7.2</v>
      </c>
      <c r="V57" s="262"/>
      <c r="W57" s="263" t="str">
        <f t="shared" si="2"/>
        <v>7.1</v>
      </c>
      <c r="X57" s="262"/>
      <c r="Y57" s="263" t="str">
        <f t="shared" si="3"/>
        <v>7.2</v>
      </c>
      <c r="Z57" s="262"/>
      <c r="AA57" s="73">
        <f t="shared" si="0"/>
        <v>4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128</v>
      </c>
      <c r="H58" s="166" t="s">
        <v>128</v>
      </c>
      <c r="I58" s="166" t="s">
        <v>335</v>
      </c>
      <c r="J58" s="166" t="s">
        <v>128</v>
      </c>
      <c r="K58" s="166" t="s">
        <v>128</v>
      </c>
      <c r="L58" s="166" t="s">
        <v>335</v>
      </c>
      <c r="M58" s="166" t="s">
        <v>128</v>
      </c>
      <c r="N58" s="166" t="s">
        <v>128</v>
      </c>
      <c r="O58" s="166" t="s">
        <v>335</v>
      </c>
      <c r="P58" s="166" t="s">
        <v>128</v>
      </c>
      <c r="Q58" s="167" t="s">
        <v>128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4</v>
      </c>
      <c r="W58" s="263" t="s">
        <v>107</v>
      </c>
      <c r="X58" s="262"/>
      <c r="Y58" s="263" t="s">
        <v>107</v>
      </c>
      <c r="Z58" s="262"/>
      <c r="AA58" s="73">
        <f t="shared" si="0"/>
        <v>4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128</v>
      </c>
      <c r="H59" s="165" t="s">
        <v>128</v>
      </c>
      <c r="I59" s="165" t="s">
        <v>335</v>
      </c>
      <c r="J59" s="165" t="s">
        <v>128</v>
      </c>
      <c r="K59" s="165" t="s">
        <v>128</v>
      </c>
      <c r="L59" s="166" t="s">
        <v>335</v>
      </c>
      <c r="M59" s="166" t="s">
        <v>128</v>
      </c>
      <c r="N59" s="166" t="s">
        <v>128</v>
      </c>
      <c r="O59" s="166" t="s">
        <v>335</v>
      </c>
      <c r="P59" s="166" t="s">
        <v>128</v>
      </c>
      <c r="Q59" s="167" t="s">
        <v>128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4</v>
      </c>
      <c r="W59" s="263" t="s">
        <v>107</v>
      </c>
      <c r="X59" s="262"/>
      <c r="Y59" s="263" t="s">
        <v>107</v>
      </c>
      <c r="Z59" s="262"/>
      <c r="AA59" s="73">
        <f t="shared" si="0"/>
        <v>4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128</v>
      </c>
      <c r="H60" s="176" t="s">
        <v>128</v>
      </c>
      <c r="I60" s="176" t="s">
        <v>231</v>
      </c>
      <c r="J60" s="176" t="s">
        <v>128</v>
      </c>
      <c r="K60" s="176" t="s">
        <v>128</v>
      </c>
      <c r="L60" s="177" t="s">
        <v>231</v>
      </c>
      <c r="M60" s="177" t="s">
        <v>128</v>
      </c>
      <c r="N60" s="177" t="s">
        <v>128</v>
      </c>
      <c r="O60" s="177" t="s">
        <v>231</v>
      </c>
      <c r="P60" s="177" t="s">
        <v>128</v>
      </c>
      <c r="Q60" s="178" t="s">
        <v>128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4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128</v>
      </c>
      <c r="H61" s="181" t="s">
        <v>128</v>
      </c>
      <c r="I61" s="181" t="s">
        <v>168</v>
      </c>
      <c r="J61" s="181" t="s">
        <v>128</v>
      </c>
      <c r="K61" s="181" t="s">
        <v>128</v>
      </c>
      <c r="L61" s="182" t="s">
        <v>168</v>
      </c>
      <c r="M61" s="182" t="s">
        <v>128</v>
      </c>
      <c r="N61" s="182" t="s">
        <v>128</v>
      </c>
      <c r="O61" s="182" t="s">
        <v>168</v>
      </c>
      <c r="P61" s="182" t="s">
        <v>128</v>
      </c>
      <c r="Q61" s="183" t="s">
        <v>128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4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723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 t="s">
        <v>128</v>
      </c>
      <c r="H64" s="12" t="s">
        <v>128</v>
      </c>
      <c r="I64" s="12">
        <v>45483</v>
      </c>
      <c r="J64" s="12" t="s">
        <v>128</v>
      </c>
      <c r="K64" s="12" t="s">
        <v>128</v>
      </c>
      <c r="L64" s="137">
        <v>45581</v>
      </c>
      <c r="M64" s="137" t="s">
        <v>128</v>
      </c>
      <c r="N64" s="137" t="s">
        <v>128</v>
      </c>
      <c r="O64" s="137">
        <v>45686</v>
      </c>
      <c r="P64" s="137" t="s">
        <v>128</v>
      </c>
      <c r="Q64" s="145" t="s">
        <v>128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213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213</v>
      </c>
      <c r="S69" s="67" t="s">
        <v>213</v>
      </c>
      <c r="T69" s="67" t="s">
        <v>213</v>
      </c>
      <c r="U69" s="261" t="str">
        <f t="shared" si="4"/>
        <v>&lt;0.0004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1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161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161</v>
      </c>
      <c r="S72" s="67" t="s">
        <v>161</v>
      </c>
      <c r="T72" s="67" t="s">
        <v>161</v>
      </c>
      <c r="U72" s="261" t="str">
        <f t="shared" si="4"/>
        <v>&lt;0.001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1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0.6</v>
      </c>
      <c r="G80" s="205" t="s">
        <v>128</v>
      </c>
      <c r="H80" s="177" t="s">
        <v>128</v>
      </c>
      <c r="I80" s="177">
        <v>0.4</v>
      </c>
      <c r="J80" s="177" t="s">
        <v>128</v>
      </c>
      <c r="K80" s="177" t="s">
        <v>128</v>
      </c>
      <c r="L80" s="177">
        <v>0.4</v>
      </c>
      <c r="M80" s="177" t="s">
        <v>128</v>
      </c>
      <c r="N80" s="177" t="s">
        <v>128</v>
      </c>
      <c r="O80" s="177">
        <v>0.6</v>
      </c>
      <c r="P80" s="177" t="s">
        <v>128</v>
      </c>
      <c r="Q80" s="215" t="s">
        <v>128</v>
      </c>
      <c r="R80" s="78" t="s">
        <v>285</v>
      </c>
      <c r="S80" s="67" t="s">
        <v>314</v>
      </c>
      <c r="T80" s="67" t="s">
        <v>281</v>
      </c>
      <c r="U80" s="261" t="str">
        <f t="shared" si="4"/>
        <v>0.6</v>
      </c>
      <c r="V80" s="262"/>
      <c r="W80" s="263" t="str">
        <f t="shared" si="5"/>
        <v>0.4</v>
      </c>
      <c r="X80" s="262"/>
      <c r="Y80" s="263" t="str">
        <f t="shared" si="6"/>
        <v>0.5</v>
      </c>
      <c r="Z80" s="262"/>
      <c r="AA80" s="18">
        <f t="shared" si="7"/>
        <v>4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>
        <v>24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>
        <v>21</v>
      </c>
      <c r="M81" s="166" t="s">
        <v>128</v>
      </c>
      <c r="N81" s="166" t="s">
        <v>128</v>
      </c>
      <c r="O81" s="166">
        <v>22</v>
      </c>
      <c r="P81" s="166" t="s">
        <v>128</v>
      </c>
      <c r="Q81" s="172" t="s">
        <v>128</v>
      </c>
      <c r="R81" s="78" t="s">
        <v>189</v>
      </c>
      <c r="S81" s="67" t="s">
        <v>416</v>
      </c>
      <c r="T81" s="67" t="s">
        <v>385</v>
      </c>
      <c r="U81" s="261" t="str">
        <f>U49</f>
        <v>26</v>
      </c>
      <c r="V81" s="262"/>
      <c r="W81" s="263" t="str">
        <f>W49</f>
        <v>21</v>
      </c>
      <c r="X81" s="262"/>
      <c r="Y81" s="263" t="str">
        <f>Y49</f>
        <v>23</v>
      </c>
      <c r="Z81" s="262"/>
      <c r="AA81" s="18">
        <f t="shared" si="7"/>
        <v>4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128</v>
      </c>
      <c r="H82" s="193" t="s">
        <v>128</v>
      </c>
      <c r="I82" s="193" t="s">
        <v>161</v>
      </c>
      <c r="J82" s="193" t="s">
        <v>128</v>
      </c>
      <c r="K82" s="193" t="s">
        <v>128</v>
      </c>
      <c r="L82" s="192" t="s">
        <v>161</v>
      </c>
      <c r="M82" s="192" t="s">
        <v>128</v>
      </c>
      <c r="N82" s="192" t="s">
        <v>128</v>
      </c>
      <c r="O82" s="192" t="s">
        <v>161</v>
      </c>
      <c r="P82" s="192" t="s">
        <v>128</v>
      </c>
      <c r="Q82" s="219" t="s">
        <v>128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4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2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252</v>
      </c>
      <c r="S83" s="67" t="s">
        <v>252</v>
      </c>
      <c r="T83" s="67" t="s">
        <v>252</v>
      </c>
      <c r="U83" s="261" t="str">
        <f t="shared" si="4"/>
        <v>2.0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161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161</v>
      </c>
      <c r="S84" s="67" t="s">
        <v>161</v>
      </c>
      <c r="T84" s="67" t="s">
        <v>161</v>
      </c>
      <c r="U84" s="261" t="str">
        <f t="shared" si="4"/>
        <v>&lt;0.001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1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161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161</v>
      </c>
      <c r="S85" s="67" t="s">
        <v>161</v>
      </c>
      <c r="T85" s="67" t="s">
        <v>161</v>
      </c>
      <c r="U85" s="261" t="str">
        <f t="shared" si="4"/>
        <v>&lt;0.001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1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>
        <v>72</v>
      </c>
      <c r="G88" s="164" t="s">
        <v>128</v>
      </c>
      <c r="H88" s="165" t="s">
        <v>128</v>
      </c>
      <c r="I88" s="165">
        <v>77</v>
      </c>
      <c r="J88" s="165" t="s">
        <v>128</v>
      </c>
      <c r="K88" s="165" t="s">
        <v>128</v>
      </c>
      <c r="L88" s="166">
        <v>69</v>
      </c>
      <c r="M88" s="166" t="s">
        <v>128</v>
      </c>
      <c r="N88" s="166" t="s">
        <v>128</v>
      </c>
      <c r="O88" s="166">
        <v>65</v>
      </c>
      <c r="P88" s="166" t="s">
        <v>128</v>
      </c>
      <c r="Q88" s="172" t="s">
        <v>128</v>
      </c>
      <c r="R88" s="78" t="s">
        <v>279</v>
      </c>
      <c r="S88" s="67" t="s">
        <v>402</v>
      </c>
      <c r="T88" s="67" t="s">
        <v>483</v>
      </c>
      <c r="U88" s="261" t="str">
        <f>U50</f>
        <v>77</v>
      </c>
      <c r="V88" s="262"/>
      <c r="W88" s="263" t="str">
        <f>W50</f>
        <v>65</v>
      </c>
      <c r="X88" s="262"/>
      <c r="Y88" s="263" t="str">
        <f>Y50</f>
        <v>71</v>
      </c>
      <c r="Z88" s="262"/>
      <c r="AA88" s="18">
        <f t="shared" si="7"/>
        <v>4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128</v>
      </c>
      <c r="H89" s="176" t="s">
        <v>128</v>
      </c>
      <c r="I89" s="176" t="s">
        <v>168</v>
      </c>
      <c r="J89" s="176" t="s">
        <v>128</v>
      </c>
      <c r="K89" s="176" t="s">
        <v>128</v>
      </c>
      <c r="L89" s="177" t="s">
        <v>168</v>
      </c>
      <c r="M89" s="177" t="s">
        <v>128</v>
      </c>
      <c r="N89" s="177" t="s">
        <v>128</v>
      </c>
      <c r="O89" s="177" t="s">
        <v>168</v>
      </c>
      <c r="P89" s="177" t="s">
        <v>128</v>
      </c>
      <c r="Q89" s="215" t="s">
        <v>128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4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7.2</v>
      </c>
      <c r="G90" s="175" t="s">
        <v>128</v>
      </c>
      <c r="H90" s="176" t="s">
        <v>128</v>
      </c>
      <c r="I90" s="176">
        <v>7.1</v>
      </c>
      <c r="J90" s="176" t="s">
        <v>128</v>
      </c>
      <c r="K90" s="176" t="s">
        <v>128</v>
      </c>
      <c r="L90" s="177">
        <v>7.2</v>
      </c>
      <c r="M90" s="177" t="s">
        <v>128</v>
      </c>
      <c r="N90" s="177" t="s">
        <v>128</v>
      </c>
      <c r="O90" s="177">
        <v>7.2</v>
      </c>
      <c r="P90" s="177" t="s">
        <v>128</v>
      </c>
      <c r="Q90" s="215" t="s">
        <v>128</v>
      </c>
      <c r="R90" s="78" t="s">
        <v>202</v>
      </c>
      <c r="S90" s="67" t="s">
        <v>362</v>
      </c>
      <c r="T90" s="67" t="s">
        <v>202</v>
      </c>
      <c r="U90" s="261" t="str">
        <f>U57</f>
        <v>7.2</v>
      </c>
      <c r="V90" s="262"/>
      <c r="W90" s="263" t="str">
        <f>W57</f>
        <v>7.1</v>
      </c>
      <c r="X90" s="262"/>
      <c r="Y90" s="263" t="str">
        <f>Y57</f>
        <v>7.2</v>
      </c>
      <c r="Z90" s="262"/>
      <c r="AA90" s="18">
        <f t="shared" si="7"/>
        <v>4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>
        <v>-2.6</v>
      </c>
      <c r="G91" s="246" t="s">
        <v>128</v>
      </c>
      <c r="H91" s="247" t="s">
        <v>128</v>
      </c>
      <c r="I91" s="247">
        <v>-2.4</v>
      </c>
      <c r="J91" s="247" t="s">
        <v>128</v>
      </c>
      <c r="K91" s="247" t="s">
        <v>128</v>
      </c>
      <c r="L91" s="259">
        <v>-2.2999999999999998</v>
      </c>
      <c r="M91" s="248" t="s">
        <v>128</v>
      </c>
      <c r="N91" s="248" t="s">
        <v>128</v>
      </c>
      <c r="O91" s="248">
        <v>-2.6</v>
      </c>
      <c r="P91" s="248" t="s">
        <v>128</v>
      </c>
      <c r="Q91" s="249" t="s">
        <v>128</v>
      </c>
      <c r="R91" s="78" t="s">
        <v>219</v>
      </c>
      <c r="S91" s="67" t="s">
        <v>553</v>
      </c>
      <c r="T91" s="67" t="s">
        <v>616</v>
      </c>
      <c r="U91" s="261" t="str">
        <f t="shared" si="4"/>
        <v>-2.4</v>
      </c>
      <c r="V91" s="262"/>
      <c r="W91" s="263" t="str">
        <f t="shared" ref="W91:W104" si="8">IF(LEFT(R91,1)="&lt;","-",IF(AA91=1,"-",S91))</f>
        <v>-2.6</v>
      </c>
      <c r="X91" s="262"/>
      <c r="Y91" s="263" t="str">
        <f t="shared" ref="Y91:Y102" si="9">IF(LEFT(R91,1)="&lt;","-",IF(AA91=1,"-",T91))</f>
        <v>-2.5</v>
      </c>
      <c r="Z91" s="262"/>
      <c r="AA91" s="18">
        <f t="shared" si="7"/>
        <v>4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2</v>
      </c>
      <c r="G92" s="164" t="s">
        <v>128</v>
      </c>
      <c r="H92" s="166" t="s">
        <v>128</v>
      </c>
      <c r="I92" s="165">
        <v>0</v>
      </c>
      <c r="J92" s="166" t="s">
        <v>128</v>
      </c>
      <c r="K92" s="166" t="s">
        <v>128</v>
      </c>
      <c r="L92" s="166">
        <v>1</v>
      </c>
      <c r="M92" s="166" t="s">
        <v>128</v>
      </c>
      <c r="N92" s="166" t="s">
        <v>128</v>
      </c>
      <c r="O92" s="166">
        <v>0</v>
      </c>
      <c r="P92" s="166" t="s">
        <v>128</v>
      </c>
      <c r="Q92" s="172" t="s">
        <v>128</v>
      </c>
      <c r="R92" s="78" t="s">
        <v>216</v>
      </c>
      <c r="S92" s="67" t="s">
        <v>312</v>
      </c>
      <c r="T92" s="67" t="s">
        <v>338</v>
      </c>
      <c r="U92" s="261" t="str">
        <f t="shared" si="4"/>
        <v>2</v>
      </c>
      <c r="V92" s="262"/>
      <c r="W92" s="263" t="str">
        <f t="shared" si="8"/>
        <v>0</v>
      </c>
      <c r="X92" s="262"/>
      <c r="Y92" s="263" t="str">
        <f t="shared" si="9"/>
        <v>1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161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161</v>
      </c>
      <c r="S93" s="62" t="s">
        <v>161</v>
      </c>
      <c r="T93" s="62" t="s">
        <v>161</v>
      </c>
      <c r="U93" s="261" t="str">
        <f t="shared" si="4"/>
        <v>&lt;0.001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1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128</v>
      </c>
      <c r="H94" s="229" t="s">
        <v>128</v>
      </c>
      <c r="I94" s="229" t="s">
        <v>171</v>
      </c>
      <c r="J94" s="229" t="s">
        <v>128</v>
      </c>
      <c r="K94" s="229" t="s">
        <v>128</v>
      </c>
      <c r="L94" s="230" t="s">
        <v>171</v>
      </c>
      <c r="M94" s="230" t="s">
        <v>128</v>
      </c>
      <c r="N94" s="230" t="s">
        <v>128</v>
      </c>
      <c r="O94" s="230" t="s">
        <v>171</v>
      </c>
      <c r="P94" s="230" t="s">
        <v>128</v>
      </c>
      <c r="Q94" s="231" t="s">
        <v>128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4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223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223</v>
      </c>
      <c r="S95" s="120" t="s">
        <v>223</v>
      </c>
      <c r="T95" s="120" t="s">
        <v>223</v>
      </c>
      <c r="U95" s="279" t="str">
        <f t="shared" si="4"/>
        <v>&lt;0.000005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1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1.4E-2</v>
      </c>
      <c r="G100" s="191" t="s">
        <v>128</v>
      </c>
      <c r="H100" s="193" t="s">
        <v>128</v>
      </c>
      <c r="I100" s="193">
        <v>0.04</v>
      </c>
      <c r="J100" s="193" t="s">
        <v>128</v>
      </c>
      <c r="K100" s="193" t="s">
        <v>128</v>
      </c>
      <c r="L100" s="192">
        <v>2.5999999999999999E-2</v>
      </c>
      <c r="M100" s="192" t="s">
        <v>128</v>
      </c>
      <c r="N100" s="192" t="s">
        <v>128</v>
      </c>
      <c r="O100" s="192">
        <v>2.1000000000000001E-2</v>
      </c>
      <c r="P100" s="192" t="s">
        <v>128</v>
      </c>
      <c r="Q100" s="219" t="s">
        <v>128</v>
      </c>
      <c r="R100" s="78" t="s">
        <v>405</v>
      </c>
      <c r="S100" s="67" t="s">
        <v>500</v>
      </c>
      <c r="T100" s="67" t="s">
        <v>307</v>
      </c>
      <c r="U100" s="261" t="str">
        <f t="shared" si="4"/>
        <v>0.040</v>
      </c>
      <c r="V100" s="262"/>
      <c r="W100" s="263" t="str">
        <f t="shared" si="8"/>
        <v>0.014</v>
      </c>
      <c r="X100" s="262"/>
      <c r="Y100" s="263" t="str">
        <f t="shared" si="9"/>
        <v>0.025</v>
      </c>
      <c r="Z100" s="262"/>
      <c r="AA100" s="18">
        <f t="shared" si="7"/>
        <v>4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1.9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556</v>
      </c>
      <c r="S102" s="67" t="s">
        <v>556</v>
      </c>
      <c r="T102" s="67" t="s">
        <v>556</v>
      </c>
      <c r="U102" s="261" t="str">
        <f t="shared" si="4"/>
        <v>1.9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>
        <v>14.3</v>
      </c>
      <c r="G105" s="175" t="s">
        <v>128</v>
      </c>
      <c r="H105" s="176" t="s">
        <v>128</v>
      </c>
      <c r="I105" s="176">
        <v>15.5</v>
      </c>
      <c r="J105" s="176" t="s">
        <v>128</v>
      </c>
      <c r="K105" s="176" t="s">
        <v>128</v>
      </c>
      <c r="L105" s="177">
        <v>12.6</v>
      </c>
      <c r="M105" s="177" t="s">
        <v>128</v>
      </c>
      <c r="N105" s="177" t="s">
        <v>128</v>
      </c>
      <c r="O105" s="177">
        <v>13</v>
      </c>
      <c r="P105" s="177" t="s">
        <v>128</v>
      </c>
      <c r="Q105" s="215" t="s">
        <v>128</v>
      </c>
      <c r="R105" s="78" t="s">
        <v>473</v>
      </c>
      <c r="S105" s="67" t="s">
        <v>503</v>
      </c>
      <c r="T105" s="67" t="s">
        <v>640</v>
      </c>
      <c r="U105" s="261" t="str">
        <f t="shared" si="4"/>
        <v>15.5</v>
      </c>
      <c r="V105" s="262"/>
      <c r="W105" s="263" t="str">
        <f t="shared" si="5"/>
        <v>12.6</v>
      </c>
      <c r="X105" s="262"/>
      <c r="Y105" s="263" t="str">
        <f t="shared" si="6"/>
        <v>13.8</v>
      </c>
      <c r="Z105" s="262"/>
      <c r="AA105" s="18">
        <f t="shared" si="7"/>
        <v>4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>
        <v>9.9</v>
      </c>
      <c r="G106" s="175" t="s">
        <v>128</v>
      </c>
      <c r="H106" s="176" t="s">
        <v>128</v>
      </c>
      <c r="I106" s="176">
        <v>10.9</v>
      </c>
      <c r="J106" s="176" t="s">
        <v>128</v>
      </c>
      <c r="K106" s="176" t="s">
        <v>128</v>
      </c>
      <c r="L106" s="177">
        <v>8.6</v>
      </c>
      <c r="M106" s="177" t="s">
        <v>128</v>
      </c>
      <c r="N106" s="177" t="s">
        <v>128</v>
      </c>
      <c r="O106" s="177">
        <v>9.4</v>
      </c>
      <c r="P106" s="177" t="s">
        <v>128</v>
      </c>
      <c r="Q106" s="215" t="s">
        <v>128</v>
      </c>
      <c r="R106" s="78" t="s">
        <v>228</v>
      </c>
      <c r="S106" s="67" t="s">
        <v>247</v>
      </c>
      <c r="T106" s="67" t="s">
        <v>707</v>
      </c>
      <c r="U106" s="261" t="str">
        <f t="shared" si="4"/>
        <v>10.9</v>
      </c>
      <c r="V106" s="262"/>
      <c r="W106" s="263" t="str">
        <f t="shared" si="5"/>
        <v>8.6</v>
      </c>
      <c r="X106" s="262"/>
      <c r="Y106" s="263" t="str">
        <f t="shared" si="6"/>
        <v>9.7</v>
      </c>
      <c r="Z106" s="262"/>
      <c r="AA106" s="18">
        <f t="shared" si="7"/>
        <v>4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12.5</v>
      </c>
      <c r="G107" s="175" t="s">
        <v>128</v>
      </c>
      <c r="H107" s="176" t="s">
        <v>128</v>
      </c>
      <c r="I107" s="176">
        <v>16</v>
      </c>
      <c r="J107" s="176" t="s">
        <v>128</v>
      </c>
      <c r="K107" s="176" t="s">
        <v>128</v>
      </c>
      <c r="L107" s="177">
        <v>17.5</v>
      </c>
      <c r="M107" s="177" t="s">
        <v>128</v>
      </c>
      <c r="N107" s="177" t="s">
        <v>128</v>
      </c>
      <c r="O107" s="177">
        <v>13.5</v>
      </c>
      <c r="P107" s="177" t="s">
        <v>128</v>
      </c>
      <c r="Q107" s="215" t="s">
        <v>128</v>
      </c>
      <c r="R107" s="78" t="s">
        <v>699</v>
      </c>
      <c r="S107" s="67" t="s">
        <v>482</v>
      </c>
      <c r="T107" s="67" t="s">
        <v>250</v>
      </c>
      <c r="U107" s="261" t="str">
        <f t="shared" si="4"/>
        <v>17.5</v>
      </c>
      <c r="V107" s="262"/>
      <c r="W107" s="263" t="str">
        <f t="shared" si="5"/>
        <v>12.5</v>
      </c>
      <c r="X107" s="262"/>
      <c r="Y107" s="263" t="str">
        <f t="shared" si="6"/>
        <v>14.9</v>
      </c>
      <c r="Z107" s="262"/>
      <c r="AA107" s="18">
        <f t="shared" si="7"/>
        <v>4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2.2999999999999998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724</v>
      </c>
      <c r="S109" s="67" t="s">
        <v>724</v>
      </c>
      <c r="T109" s="67" t="s">
        <v>724</v>
      </c>
      <c r="U109" s="261" t="str">
        <f t="shared" si="4"/>
        <v>2.3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102</v>
      </c>
      <c r="G110" s="164" t="s">
        <v>128</v>
      </c>
      <c r="H110" s="165" t="s">
        <v>128</v>
      </c>
      <c r="I110" s="165">
        <v>113</v>
      </c>
      <c r="J110" s="165" t="s">
        <v>128</v>
      </c>
      <c r="K110" s="165" t="s">
        <v>128</v>
      </c>
      <c r="L110" s="166">
        <v>98</v>
      </c>
      <c r="M110" s="166" t="s">
        <v>128</v>
      </c>
      <c r="N110" s="166" t="s">
        <v>128</v>
      </c>
      <c r="O110" s="166">
        <v>101</v>
      </c>
      <c r="P110" s="166" t="s">
        <v>128</v>
      </c>
      <c r="Q110" s="172" t="s">
        <v>128</v>
      </c>
      <c r="R110" s="78" t="s">
        <v>725</v>
      </c>
      <c r="S110" s="67" t="s">
        <v>726</v>
      </c>
      <c r="T110" s="67" t="s">
        <v>593</v>
      </c>
      <c r="U110" s="261" t="str">
        <f t="shared" si="4"/>
        <v>113</v>
      </c>
      <c r="V110" s="262"/>
      <c r="W110" s="263" t="str">
        <f t="shared" si="5"/>
        <v>98</v>
      </c>
      <c r="X110" s="262"/>
      <c r="Y110" s="263" t="str">
        <f t="shared" si="6"/>
        <v>104</v>
      </c>
      <c r="Z110" s="262"/>
      <c r="AA110" s="18">
        <f t="shared" si="7"/>
        <v>4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view="pageBreakPreview" topLeftCell="B1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727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>
        <v>45420</v>
      </c>
      <c r="H3" s="12">
        <v>45462</v>
      </c>
      <c r="I3" s="12">
        <v>45483</v>
      </c>
      <c r="J3" s="12">
        <v>45525</v>
      </c>
      <c r="K3" s="12">
        <v>45539</v>
      </c>
      <c r="L3" s="137">
        <v>45581</v>
      </c>
      <c r="M3" s="137">
        <v>45602</v>
      </c>
      <c r="N3" s="137">
        <v>45637</v>
      </c>
      <c r="O3" s="137">
        <v>45686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0.39513888888888887</v>
      </c>
      <c r="G4" s="53">
        <v>0.39999999999999997</v>
      </c>
      <c r="H4" s="34">
        <v>0.3888888888888889</v>
      </c>
      <c r="I4" s="34">
        <v>0.4152777777777778</v>
      </c>
      <c r="J4" s="34">
        <v>0.3888888888888889</v>
      </c>
      <c r="K4" s="34">
        <v>0.38541666666666669</v>
      </c>
      <c r="L4" s="139">
        <v>0.41666666666666669</v>
      </c>
      <c r="M4" s="139">
        <v>0.39583333333333331</v>
      </c>
      <c r="N4" s="139">
        <v>0.38541666666666669</v>
      </c>
      <c r="O4" s="139">
        <v>0.3833333333333333</v>
      </c>
      <c r="P4" s="139">
        <v>0.41319444444444442</v>
      </c>
      <c r="Q4" s="140">
        <v>0.39097222222222222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135</v>
      </c>
      <c r="H5" s="36" t="s">
        <v>136</v>
      </c>
      <c r="I5" s="36" t="s">
        <v>137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137</v>
      </c>
      <c r="H6" s="36" t="s">
        <v>135</v>
      </c>
      <c r="I6" s="36" t="s">
        <v>137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138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14</v>
      </c>
      <c r="G7" s="246">
        <v>10</v>
      </c>
      <c r="H7" s="247">
        <v>26</v>
      </c>
      <c r="I7" s="247">
        <v>21.5</v>
      </c>
      <c r="J7" s="247">
        <v>28</v>
      </c>
      <c r="K7" s="247">
        <v>24.5</v>
      </c>
      <c r="L7" s="248">
        <v>19.5</v>
      </c>
      <c r="M7" s="248">
        <v>8.6</v>
      </c>
      <c r="N7" s="248">
        <v>6</v>
      </c>
      <c r="O7" s="248">
        <v>3.5</v>
      </c>
      <c r="P7" s="248">
        <v>1</v>
      </c>
      <c r="Q7" s="250">
        <v>3.3</v>
      </c>
      <c r="R7" s="78" t="s">
        <v>412</v>
      </c>
      <c r="S7" s="62" t="s">
        <v>233</v>
      </c>
      <c r="T7" s="62" t="s">
        <v>640</v>
      </c>
      <c r="U7" s="261" t="str">
        <f>R7</f>
        <v>28.0</v>
      </c>
      <c r="V7" s="262"/>
      <c r="W7" s="263" t="str">
        <f>IF(R7=S7,"-",S7)</f>
        <v>1.0</v>
      </c>
      <c r="X7" s="262"/>
      <c r="Y7" s="263" t="str">
        <f>IF(R7=T7,"-",T7)</f>
        <v>13.8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11</v>
      </c>
      <c r="G8" s="252">
        <v>16.100000000000001</v>
      </c>
      <c r="H8" s="253">
        <v>22.6</v>
      </c>
      <c r="I8" s="253">
        <v>23.5</v>
      </c>
      <c r="J8" s="253">
        <v>27.5</v>
      </c>
      <c r="K8" s="253">
        <v>26.8</v>
      </c>
      <c r="L8" s="254">
        <v>21</v>
      </c>
      <c r="M8" s="254">
        <v>16.100000000000001</v>
      </c>
      <c r="N8" s="254">
        <v>8.5</v>
      </c>
      <c r="O8" s="254">
        <v>4</v>
      </c>
      <c r="P8" s="254">
        <v>2.5</v>
      </c>
      <c r="Q8" s="255">
        <v>3.3</v>
      </c>
      <c r="R8" s="79" t="s">
        <v>396</v>
      </c>
      <c r="S8" s="63" t="s">
        <v>232</v>
      </c>
      <c r="T8" s="63" t="s">
        <v>451</v>
      </c>
      <c r="U8" s="264" t="str">
        <f>R8</f>
        <v>27.5</v>
      </c>
      <c r="V8" s="265"/>
      <c r="W8" s="266" t="str">
        <f>IF(R8=S8,"-",S8)</f>
        <v>2.5</v>
      </c>
      <c r="X8" s="265"/>
      <c r="Y8" s="266" t="str">
        <f>IF(R8=T8,"-",T8)</f>
        <v>15.2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151</v>
      </c>
      <c r="G9" s="54" t="s">
        <v>145</v>
      </c>
      <c r="H9" s="45" t="s">
        <v>149</v>
      </c>
      <c r="I9" s="45" t="s">
        <v>151</v>
      </c>
      <c r="J9" s="45" t="s">
        <v>151</v>
      </c>
      <c r="K9" s="45" t="s">
        <v>152</v>
      </c>
      <c r="L9" s="143" t="s">
        <v>150</v>
      </c>
      <c r="M9" s="143" t="s">
        <v>145</v>
      </c>
      <c r="N9" s="143" t="s">
        <v>150</v>
      </c>
      <c r="O9" s="143" t="s">
        <v>151</v>
      </c>
      <c r="P9" s="143" t="s">
        <v>148</v>
      </c>
      <c r="Q9" s="144" t="s">
        <v>147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315</v>
      </c>
      <c r="H31" s="187" t="s">
        <v>315</v>
      </c>
      <c r="I31" s="187" t="s">
        <v>315</v>
      </c>
      <c r="J31" s="187">
        <v>7.0000000000000007E-2</v>
      </c>
      <c r="K31" s="187">
        <v>0.06</v>
      </c>
      <c r="L31" s="187">
        <v>7.0000000000000007E-2</v>
      </c>
      <c r="M31" s="187">
        <v>0.06</v>
      </c>
      <c r="N31" s="187">
        <v>0.06</v>
      </c>
      <c r="O31" s="187">
        <v>0.06</v>
      </c>
      <c r="P31" s="187" t="s">
        <v>315</v>
      </c>
      <c r="Q31" s="189" t="s">
        <v>315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12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 t="s">
        <v>161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161</v>
      </c>
      <c r="S33" s="62" t="s">
        <v>161</v>
      </c>
      <c r="T33" s="62" t="s">
        <v>161</v>
      </c>
      <c r="U33" s="261" t="str">
        <f t="shared" si="1"/>
        <v>&lt;0.001</v>
      </c>
      <c r="V33" s="262"/>
      <c r="W33" s="263" t="str">
        <f t="shared" si="2"/>
        <v>-</v>
      </c>
      <c r="X33" s="262"/>
      <c r="Y33" s="263" t="str">
        <f t="shared" si="3"/>
        <v>-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4.0000000000000001E-3</v>
      </c>
      <c r="J35" s="192" t="s">
        <v>128</v>
      </c>
      <c r="K35" s="192" t="s">
        <v>128</v>
      </c>
      <c r="L35" s="192">
        <v>3.0000000000000001E-3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164</v>
      </c>
      <c r="S35" s="62" t="s">
        <v>317</v>
      </c>
      <c r="T35" s="62" t="s">
        <v>318</v>
      </c>
      <c r="U35" s="261" t="str">
        <f t="shared" si="1"/>
        <v>0.004</v>
      </c>
      <c r="V35" s="262"/>
      <c r="W35" s="263" t="str">
        <f t="shared" si="2"/>
        <v>0.002</v>
      </c>
      <c r="X35" s="262"/>
      <c r="Y35" s="263" t="str">
        <f t="shared" si="3"/>
        <v>0.003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2E-3</v>
      </c>
      <c r="G37" s="207" t="s">
        <v>128</v>
      </c>
      <c r="H37" s="192" t="s">
        <v>128</v>
      </c>
      <c r="I37" s="192">
        <v>8.0000000000000002E-3</v>
      </c>
      <c r="J37" s="192" t="s">
        <v>128</v>
      </c>
      <c r="K37" s="192" t="s">
        <v>128</v>
      </c>
      <c r="L37" s="192">
        <v>7.0000000000000001E-3</v>
      </c>
      <c r="M37" s="192" t="s">
        <v>128</v>
      </c>
      <c r="N37" s="192" t="s">
        <v>128</v>
      </c>
      <c r="O37" s="192">
        <v>2E-3</v>
      </c>
      <c r="P37" s="192" t="s">
        <v>128</v>
      </c>
      <c r="Q37" s="194" t="s">
        <v>128</v>
      </c>
      <c r="R37" s="78" t="s">
        <v>352</v>
      </c>
      <c r="S37" s="62" t="s">
        <v>317</v>
      </c>
      <c r="T37" s="62" t="s">
        <v>316</v>
      </c>
      <c r="U37" s="261" t="str">
        <f t="shared" si="1"/>
        <v>0.008</v>
      </c>
      <c r="V37" s="262"/>
      <c r="W37" s="263" t="str">
        <f t="shared" si="2"/>
        <v>0.002</v>
      </c>
      <c r="X37" s="262"/>
      <c r="Y37" s="263" t="str">
        <f t="shared" si="3"/>
        <v>0.005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 t="s">
        <v>161</v>
      </c>
      <c r="G39" s="207" t="s">
        <v>128</v>
      </c>
      <c r="H39" s="192" t="s">
        <v>128</v>
      </c>
      <c r="I39" s="192">
        <v>2E-3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 t="s">
        <v>161</v>
      </c>
      <c r="P39" s="192" t="s">
        <v>128</v>
      </c>
      <c r="Q39" s="194" t="s">
        <v>128</v>
      </c>
      <c r="R39" s="78" t="s">
        <v>317</v>
      </c>
      <c r="S39" s="62" t="s">
        <v>161</v>
      </c>
      <c r="T39" s="62" t="s">
        <v>319</v>
      </c>
      <c r="U39" s="261" t="str">
        <f t="shared" si="1"/>
        <v>0.002</v>
      </c>
      <c r="V39" s="262"/>
      <c r="W39" s="263" t="str">
        <f t="shared" si="2"/>
        <v>&lt;0.001</v>
      </c>
      <c r="X39" s="262"/>
      <c r="Y39" s="263" t="str">
        <f t="shared" si="3"/>
        <v>0.001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 t="s">
        <v>161</v>
      </c>
      <c r="G40" s="207" t="s">
        <v>128</v>
      </c>
      <c r="H40" s="192" t="s">
        <v>128</v>
      </c>
      <c r="I40" s="192">
        <v>2E-3</v>
      </c>
      <c r="J40" s="192" t="s">
        <v>128</v>
      </c>
      <c r="K40" s="192" t="s">
        <v>128</v>
      </c>
      <c r="L40" s="192">
        <v>2E-3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317</v>
      </c>
      <c r="S40" s="62" t="s">
        <v>161</v>
      </c>
      <c r="T40" s="62" t="s">
        <v>319</v>
      </c>
      <c r="U40" s="261" t="str">
        <f t="shared" si="1"/>
        <v>0.002</v>
      </c>
      <c r="V40" s="262"/>
      <c r="W40" s="263" t="str">
        <f t="shared" si="2"/>
        <v>&lt;0.001</v>
      </c>
      <c r="X40" s="262"/>
      <c r="Y40" s="263" t="str">
        <f t="shared" si="3"/>
        <v>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 t="s">
        <v>171</v>
      </c>
      <c r="I43" s="188" t="s">
        <v>171</v>
      </c>
      <c r="J43" s="188" t="s">
        <v>171</v>
      </c>
      <c r="K43" s="188" t="s">
        <v>171</v>
      </c>
      <c r="L43" s="187" t="s">
        <v>171</v>
      </c>
      <c r="M43" s="187" t="s">
        <v>171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>
        <v>0.01</v>
      </c>
      <c r="G45" s="186" t="s">
        <v>128</v>
      </c>
      <c r="H45" s="187" t="s">
        <v>128</v>
      </c>
      <c r="I45" s="188">
        <v>0.01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356</v>
      </c>
      <c r="S45" s="62" t="s">
        <v>171</v>
      </c>
      <c r="T45" s="62" t="s">
        <v>171</v>
      </c>
      <c r="U45" s="261" t="str">
        <f t="shared" si="1"/>
        <v>0.01</v>
      </c>
      <c r="V45" s="262"/>
      <c r="W45" s="263" t="str">
        <f t="shared" si="2"/>
        <v>&lt;0.01</v>
      </c>
      <c r="X45" s="262"/>
      <c r="Y45" s="263" t="str">
        <f t="shared" si="3"/>
        <v>&lt;0.01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519</v>
      </c>
      <c r="S46" s="62" t="s">
        <v>519</v>
      </c>
      <c r="T46" s="62" t="s">
        <v>519</v>
      </c>
      <c r="U46" s="261" t="str">
        <f t="shared" si="1"/>
        <v>9.0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10.6</v>
      </c>
      <c r="G48" s="175">
        <v>10.199999999999999</v>
      </c>
      <c r="H48" s="176">
        <v>9.8000000000000007</v>
      </c>
      <c r="I48" s="176">
        <v>9</v>
      </c>
      <c r="J48" s="176">
        <v>7.7</v>
      </c>
      <c r="K48" s="176">
        <v>7.6</v>
      </c>
      <c r="L48" s="177">
        <v>7.7</v>
      </c>
      <c r="M48" s="177">
        <v>7.8</v>
      </c>
      <c r="N48" s="177">
        <v>7.8</v>
      </c>
      <c r="O48" s="177">
        <v>9.8000000000000007</v>
      </c>
      <c r="P48" s="177">
        <v>10.4</v>
      </c>
      <c r="Q48" s="178">
        <v>10.6</v>
      </c>
      <c r="R48" s="78" t="s">
        <v>275</v>
      </c>
      <c r="S48" s="62" t="s">
        <v>332</v>
      </c>
      <c r="T48" s="62" t="s">
        <v>185</v>
      </c>
      <c r="U48" s="261" t="str">
        <f t="shared" si="1"/>
        <v>10.6</v>
      </c>
      <c r="V48" s="262"/>
      <c r="W48" s="263" t="str">
        <f t="shared" si="2"/>
        <v>7.6</v>
      </c>
      <c r="X48" s="262"/>
      <c r="Y48" s="263" t="str">
        <f t="shared" si="3"/>
        <v>9.1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87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560</v>
      </c>
      <c r="S50" s="62" t="s">
        <v>560</v>
      </c>
      <c r="T50" s="62" t="s">
        <v>560</v>
      </c>
      <c r="U50" s="261" t="str">
        <f t="shared" si="1"/>
        <v>87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280</v>
      </c>
      <c r="H56" s="176" t="s">
        <v>280</v>
      </c>
      <c r="I56" s="176">
        <v>0.3</v>
      </c>
      <c r="J56" s="176" t="s">
        <v>280</v>
      </c>
      <c r="K56" s="176" t="s">
        <v>280</v>
      </c>
      <c r="L56" s="177" t="s">
        <v>280</v>
      </c>
      <c r="M56" s="177" t="s">
        <v>280</v>
      </c>
      <c r="N56" s="177" t="s">
        <v>280</v>
      </c>
      <c r="O56" s="177" t="s">
        <v>280</v>
      </c>
      <c r="P56" s="177" t="s">
        <v>280</v>
      </c>
      <c r="Q56" s="178" t="s">
        <v>280</v>
      </c>
      <c r="R56" s="78" t="s">
        <v>331</v>
      </c>
      <c r="S56" s="62" t="s">
        <v>280</v>
      </c>
      <c r="T56" s="62" t="s">
        <v>280</v>
      </c>
      <c r="U56" s="261" t="str">
        <f t="shared" si="1"/>
        <v>0.3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7.1</v>
      </c>
      <c r="G57" s="175">
        <v>7.1</v>
      </c>
      <c r="H57" s="176">
        <v>7.1</v>
      </c>
      <c r="I57" s="176">
        <v>7.1</v>
      </c>
      <c r="J57" s="176">
        <v>7.2</v>
      </c>
      <c r="K57" s="176">
        <v>7.2</v>
      </c>
      <c r="L57" s="177">
        <v>7.3</v>
      </c>
      <c r="M57" s="177">
        <v>7.3</v>
      </c>
      <c r="N57" s="177">
        <v>7.3</v>
      </c>
      <c r="O57" s="177">
        <v>7.2</v>
      </c>
      <c r="P57" s="177">
        <v>7</v>
      </c>
      <c r="Q57" s="178">
        <v>7.2</v>
      </c>
      <c r="R57" s="78" t="s">
        <v>333</v>
      </c>
      <c r="S57" s="62" t="s">
        <v>201</v>
      </c>
      <c r="T57" s="62" t="s">
        <v>202</v>
      </c>
      <c r="U57" s="261" t="str">
        <f t="shared" si="1"/>
        <v>7.3</v>
      </c>
      <c r="V57" s="262"/>
      <c r="W57" s="263" t="str">
        <f t="shared" si="2"/>
        <v>7.0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641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>
        <v>45420</v>
      </c>
      <c r="H64" s="12">
        <v>45462</v>
      </c>
      <c r="I64" s="12">
        <v>45483</v>
      </c>
      <c r="J64" s="12">
        <v>45525</v>
      </c>
      <c r="K64" s="12">
        <v>45539</v>
      </c>
      <c r="L64" s="137">
        <v>45581</v>
      </c>
      <c r="M64" s="137">
        <v>45602</v>
      </c>
      <c r="N64" s="137">
        <v>45637</v>
      </c>
      <c r="O64" s="137">
        <v>45686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0.4</v>
      </c>
      <c r="G80" s="205">
        <v>0.4</v>
      </c>
      <c r="H80" s="177">
        <v>0.4</v>
      </c>
      <c r="I80" s="177">
        <v>0.2</v>
      </c>
      <c r="J80" s="177">
        <v>0.2</v>
      </c>
      <c r="K80" s="177">
        <v>0.2</v>
      </c>
      <c r="L80" s="177">
        <v>0.4</v>
      </c>
      <c r="M80" s="177">
        <v>0.2</v>
      </c>
      <c r="N80" s="177">
        <v>0.4</v>
      </c>
      <c r="O80" s="177">
        <v>0.4</v>
      </c>
      <c r="P80" s="177">
        <v>0.4</v>
      </c>
      <c r="Q80" s="215">
        <v>0.4</v>
      </c>
      <c r="R80" s="78" t="s">
        <v>314</v>
      </c>
      <c r="S80" s="67" t="s">
        <v>284</v>
      </c>
      <c r="T80" s="67" t="s">
        <v>331</v>
      </c>
      <c r="U80" s="261" t="str">
        <f t="shared" si="4"/>
        <v>0.4</v>
      </c>
      <c r="V80" s="262"/>
      <c r="W80" s="263" t="str">
        <f t="shared" si="5"/>
        <v>0.2</v>
      </c>
      <c r="X80" s="262"/>
      <c r="Y80" s="263" t="str">
        <f t="shared" si="6"/>
        <v>0.3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1.9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556</v>
      </c>
      <c r="S83" s="67" t="s">
        <v>556</v>
      </c>
      <c r="T83" s="67" t="s">
        <v>556</v>
      </c>
      <c r="U83" s="261" t="str">
        <f t="shared" si="4"/>
        <v>1.9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87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560</v>
      </c>
      <c r="S88" s="67" t="s">
        <v>560</v>
      </c>
      <c r="T88" s="67" t="s">
        <v>560</v>
      </c>
      <c r="U88" s="261" t="str">
        <f>U50</f>
        <v>87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7.1</v>
      </c>
      <c r="G90" s="175">
        <v>7.1</v>
      </c>
      <c r="H90" s="176">
        <v>7.1</v>
      </c>
      <c r="I90" s="176">
        <v>7.1</v>
      </c>
      <c r="J90" s="176">
        <v>7.2</v>
      </c>
      <c r="K90" s="176">
        <v>7.2</v>
      </c>
      <c r="L90" s="177">
        <v>7.3</v>
      </c>
      <c r="M90" s="177">
        <v>7.3</v>
      </c>
      <c r="N90" s="177">
        <v>7.3</v>
      </c>
      <c r="O90" s="177">
        <v>7.2</v>
      </c>
      <c r="P90" s="177">
        <v>7</v>
      </c>
      <c r="Q90" s="215">
        <v>7.2</v>
      </c>
      <c r="R90" s="78" t="s">
        <v>333</v>
      </c>
      <c r="S90" s="67" t="s">
        <v>201</v>
      </c>
      <c r="T90" s="67" t="s">
        <v>202</v>
      </c>
      <c r="U90" s="261" t="str">
        <f>U57</f>
        <v>7.3</v>
      </c>
      <c r="V90" s="262"/>
      <c r="W90" s="263" t="str">
        <f>W57</f>
        <v>7.0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-2.2999999999999998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530</v>
      </c>
      <c r="S91" s="67" t="s">
        <v>530</v>
      </c>
      <c r="T91" s="67" t="s">
        <v>530</v>
      </c>
      <c r="U91" s="261" t="str">
        <f t="shared" si="4"/>
        <v>-2.3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8</v>
      </c>
      <c r="G92" s="164" t="s">
        <v>128</v>
      </c>
      <c r="H92" s="166" t="s">
        <v>128</v>
      </c>
      <c r="I92" s="165">
        <v>17</v>
      </c>
      <c r="J92" s="166" t="s">
        <v>128</v>
      </c>
      <c r="K92" s="166" t="s">
        <v>128</v>
      </c>
      <c r="L92" s="166">
        <v>55</v>
      </c>
      <c r="M92" s="166" t="s">
        <v>128</v>
      </c>
      <c r="N92" s="166" t="s">
        <v>128</v>
      </c>
      <c r="O92" s="166">
        <v>2</v>
      </c>
      <c r="P92" s="166" t="s">
        <v>128</v>
      </c>
      <c r="Q92" s="172" t="s">
        <v>128</v>
      </c>
      <c r="R92" s="78" t="s">
        <v>728</v>
      </c>
      <c r="S92" s="67" t="s">
        <v>216</v>
      </c>
      <c r="T92" s="67" t="s">
        <v>443</v>
      </c>
      <c r="U92" s="261" t="str">
        <f t="shared" si="4"/>
        <v>55</v>
      </c>
      <c r="V92" s="262"/>
      <c r="W92" s="263" t="str">
        <f t="shared" si="8"/>
        <v>2</v>
      </c>
      <c r="X92" s="262"/>
      <c r="Y92" s="263" t="str">
        <f t="shared" si="9"/>
        <v>20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 t="s">
        <v>171</v>
      </c>
      <c r="I94" s="229" t="s">
        <v>171</v>
      </c>
      <c r="J94" s="229" t="s">
        <v>171</v>
      </c>
      <c r="K94" s="229" t="s">
        <v>171</v>
      </c>
      <c r="L94" s="230" t="s">
        <v>171</v>
      </c>
      <c r="M94" s="230" t="s">
        <v>171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1.4E-2</v>
      </c>
      <c r="G100" s="191">
        <v>2.4E-2</v>
      </c>
      <c r="H100" s="193">
        <v>1.7000000000000001E-2</v>
      </c>
      <c r="I100" s="193">
        <v>3.2000000000000001E-2</v>
      </c>
      <c r="J100" s="193">
        <v>3.6999999999999998E-2</v>
      </c>
      <c r="K100" s="193">
        <v>2.3E-2</v>
      </c>
      <c r="L100" s="192">
        <v>2.5000000000000001E-2</v>
      </c>
      <c r="M100" s="192">
        <v>2.5000000000000001E-2</v>
      </c>
      <c r="N100" s="192">
        <v>2.7E-2</v>
      </c>
      <c r="O100" s="192">
        <v>1.7999999999999999E-2</v>
      </c>
      <c r="P100" s="192">
        <v>1.9E-2</v>
      </c>
      <c r="Q100" s="219">
        <v>1.7000000000000001E-2</v>
      </c>
      <c r="R100" s="78" t="s">
        <v>729</v>
      </c>
      <c r="S100" s="67" t="s">
        <v>500</v>
      </c>
      <c r="T100" s="67" t="s">
        <v>398</v>
      </c>
      <c r="U100" s="261" t="str">
        <f t="shared" si="4"/>
        <v>0.037</v>
      </c>
      <c r="V100" s="262"/>
      <c r="W100" s="263" t="str">
        <f t="shared" si="8"/>
        <v>0.014</v>
      </c>
      <c r="X100" s="262"/>
      <c r="Y100" s="263" t="str">
        <f t="shared" si="9"/>
        <v>0.023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1.9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556</v>
      </c>
      <c r="S102" s="67" t="s">
        <v>556</v>
      </c>
      <c r="T102" s="67" t="s">
        <v>556</v>
      </c>
      <c r="U102" s="261" t="str">
        <f t="shared" si="4"/>
        <v>1.9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15.3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442</v>
      </c>
      <c r="S105" s="67" t="s">
        <v>442</v>
      </c>
      <c r="T105" s="67" t="s">
        <v>442</v>
      </c>
      <c r="U105" s="261" t="str">
        <f t="shared" si="4"/>
        <v>15.3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10.8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382</v>
      </c>
      <c r="S106" s="67" t="s">
        <v>382</v>
      </c>
      <c r="T106" s="67" t="s">
        <v>382</v>
      </c>
      <c r="U106" s="261" t="str">
        <f t="shared" si="4"/>
        <v>10.8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12.5</v>
      </c>
      <c r="G107" s="175">
        <v>12</v>
      </c>
      <c r="H107" s="176">
        <v>14</v>
      </c>
      <c r="I107" s="176">
        <v>15.5</v>
      </c>
      <c r="J107" s="176">
        <v>18</v>
      </c>
      <c r="K107" s="176">
        <v>18</v>
      </c>
      <c r="L107" s="177">
        <v>18.5</v>
      </c>
      <c r="M107" s="177">
        <v>17.5</v>
      </c>
      <c r="N107" s="177">
        <v>17</v>
      </c>
      <c r="O107" s="177">
        <v>13.5</v>
      </c>
      <c r="P107" s="177">
        <v>12.5</v>
      </c>
      <c r="Q107" s="215">
        <v>12</v>
      </c>
      <c r="R107" s="78" t="s">
        <v>248</v>
      </c>
      <c r="S107" s="67" t="s">
        <v>583</v>
      </c>
      <c r="T107" s="67" t="s">
        <v>498</v>
      </c>
      <c r="U107" s="261" t="str">
        <f t="shared" si="4"/>
        <v>18.5</v>
      </c>
      <c r="V107" s="262"/>
      <c r="W107" s="263" t="str">
        <f t="shared" si="5"/>
        <v>12.0</v>
      </c>
      <c r="X107" s="262"/>
      <c r="Y107" s="263" t="str">
        <f t="shared" si="6"/>
        <v>15.1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2.2000000000000002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461</v>
      </c>
      <c r="S109" s="67" t="s">
        <v>461</v>
      </c>
      <c r="T109" s="67" t="s">
        <v>461</v>
      </c>
      <c r="U109" s="261" t="str">
        <f t="shared" si="4"/>
        <v>2.2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106</v>
      </c>
      <c r="G110" s="164">
        <v>101</v>
      </c>
      <c r="H110" s="165">
        <v>109</v>
      </c>
      <c r="I110" s="165">
        <v>113</v>
      </c>
      <c r="J110" s="165">
        <v>105</v>
      </c>
      <c r="K110" s="165">
        <v>101</v>
      </c>
      <c r="L110" s="166">
        <v>95</v>
      </c>
      <c r="M110" s="166">
        <v>94</v>
      </c>
      <c r="N110" s="166">
        <v>107</v>
      </c>
      <c r="O110" s="166">
        <v>101</v>
      </c>
      <c r="P110" s="166">
        <v>103</v>
      </c>
      <c r="Q110" s="172">
        <v>101</v>
      </c>
      <c r="R110" s="78" t="s">
        <v>725</v>
      </c>
      <c r="S110" s="67" t="s">
        <v>730</v>
      </c>
      <c r="T110" s="67" t="s">
        <v>731</v>
      </c>
      <c r="U110" s="261" t="str">
        <f t="shared" si="4"/>
        <v>113</v>
      </c>
      <c r="V110" s="262"/>
      <c r="W110" s="263" t="str">
        <f t="shared" si="5"/>
        <v>94</v>
      </c>
      <c r="X110" s="262"/>
      <c r="Y110" s="263" t="str">
        <f t="shared" si="6"/>
        <v>103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tabSelected="1" view="pageBreakPreview" topLeftCell="B20" zoomScaleNormal="100" zoomScaleSheetLayoutView="100" workbookViewId="0">
      <selection activeCell="U59" sqref="U59"/>
    </sheetView>
  </sheetViews>
  <sheetFormatPr defaultColWidth="8.85546875" defaultRowHeight="11.25"/>
  <cols>
    <col min="1" max="1" width="2.42578125" style="1" bestFit="1" customWidth="1"/>
    <col min="2" max="2" width="3.28515625" style="1" bestFit="1" customWidth="1"/>
    <col min="3" max="3" width="0.85546875" style="1" customWidth="1"/>
    <col min="4" max="4" width="26.140625" style="1" customWidth="1"/>
    <col min="5" max="5" width="4.42578125" style="26" customWidth="1"/>
    <col min="6" max="13" width="8.42578125" style="27" customWidth="1"/>
    <col min="14" max="17" width="8.42578125" style="28" customWidth="1"/>
    <col min="18" max="20" width="5.5703125" style="71" hidden="1" customWidth="1"/>
    <col min="21" max="27" width="4.42578125" style="28" customWidth="1"/>
    <col min="28" max="30" width="8.85546875" style="8"/>
    <col min="31" max="16384" width="8.85546875" style="1"/>
  </cols>
  <sheetData>
    <row r="1" spans="1:30" ht="13.5">
      <c r="D1" s="2" t="s">
        <v>732</v>
      </c>
      <c r="E1" s="3"/>
      <c r="F1" s="4" t="s">
        <v>134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58"/>
      <c r="S1" s="58"/>
      <c r="T1" s="58"/>
      <c r="U1" s="6"/>
      <c r="V1" s="6"/>
      <c r="W1" s="6"/>
      <c r="X1" s="6"/>
      <c r="Y1" s="7"/>
      <c r="Z1" s="7"/>
      <c r="AA1" s="7"/>
    </row>
    <row r="2" spans="1:30" ht="13.5" customHeight="1"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9"/>
      <c r="S2" s="59"/>
      <c r="T2" s="59"/>
      <c r="U2" s="5"/>
      <c r="V2" s="5"/>
      <c r="W2" s="5"/>
      <c r="X2" s="5"/>
      <c r="Y2" s="4"/>
      <c r="Z2" s="4"/>
      <c r="AA2" s="4"/>
      <c r="AB2" s="9"/>
      <c r="AC2" s="9"/>
      <c r="AD2" s="9"/>
    </row>
    <row r="3" spans="1:30" s="14" customFormat="1" ht="13.5" customHeight="1">
      <c r="A3" s="116"/>
      <c r="B3" s="115"/>
      <c r="C3" s="10"/>
      <c r="D3" s="147" t="s">
        <v>0</v>
      </c>
      <c r="E3" s="148"/>
      <c r="F3" s="11">
        <v>45392</v>
      </c>
      <c r="G3" s="12">
        <v>45420</v>
      </c>
      <c r="H3" s="12">
        <v>45462</v>
      </c>
      <c r="I3" s="12">
        <v>45483</v>
      </c>
      <c r="J3" s="12">
        <v>45525</v>
      </c>
      <c r="K3" s="12">
        <v>45539</v>
      </c>
      <c r="L3" s="137">
        <v>45581</v>
      </c>
      <c r="M3" s="137">
        <v>45602</v>
      </c>
      <c r="N3" s="137">
        <v>45637</v>
      </c>
      <c r="O3" s="137">
        <v>45686</v>
      </c>
      <c r="P3" s="137">
        <v>45693</v>
      </c>
      <c r="Q3" s="138">
        <v>45721</v>
      </c>
      <c r="R3" s="76" t="s">
        <v>1</v>
      </c>
      <c r="S3" s="60" t="s">
        <v>2</v>
      </c>
      <c r="T3" s="60" t="s">
        <v>3</v>
      </c>
      <c r="U3" s="305" t="s">
        <v>118</v>
      </c>
      <c r="V3" s="292"/>
      <c r="W3" s="293" t="s">
        <v>115</v>
      </c>
      <c r="X3" s="294"/>
      <c r="Y3" s="293" t="s">
        <v>116</v>
      </c>
      <c r="Z3" s="295"/>
      <c r="AA3" s="101" t="s">
        <v>4</v>
      </c>
      <c r="AB3" s="13"/>
      <c r="AC3" s="13"/>
      <c r="AD3" s="13"/>
    </row>
    <row r="4" spans="1:30" s="14" customFormat="1" ht="13.5" customHeight="1">
      <c r="A4" s="296" t="s">
        <v>121</v>
      </c>
      <c r="B4" s="104"/>
      <c r="C4" s="32"/>
      <c r="D4" s="86" t="s">
        <v>90</v>
      </c>
      <c r="E4" s="87"/>
      <c r="F4" s="33">
        <v>0.40625</v>
      </c>
      <c r="G4" s="53">
        <v>0.4201388888888889</v>
      </c>
      <c r="H4" s="34">
        <v>0.40972222222222227</v>
      </c>
      <c r="I4" s="34">
        <v>0.44166666666666665</v>
      </c>
      <c r="J4" s="34">
        <v>0.40763888888888888</v>
      </c>
      <c r="K4" s="34">
        <v>0.40277777777777773</v>
      </c>
      <c r="L4" s="139">
        <v>0.4236111111111111</v>
      </c>
      <c r="M4" s="139">
        <v>0.41666666666666669</v>
      </c>
      <c r="N4" s="139">
        <v>0.40277777777777773</v>
      </c>
      <c r="O4" s="139">
        <v>0.43888888888888888</v>
      </c>
      <c r="P4" s="139">
        <v>0.39930555555555558</v>
      </c>
      <c r="Q4" s="140">
        <v>0.41666666666666669</v>
      </c>
      <c r="R4" s="77" t="s">
        <v>128</v>
      </c>
      <c r="S4" s="61" t="s">
        <v>128</v>
      </c>
      <c r="T4" s="61" t="s">
        <v>128</v>
      </c>
      <c r="U4" s="276" t="s">
        <v>107</v>
      </c>
      <c r="V4" s="277"/>
      <c r="W4" s="278" t="s">
        <v>107</v>
      </c>
      <c r="X4" s="277"/>
      <c r="Y4" s="278" t="s">
        <v>107</v>
      </c>
      <c r="Z4" s="277"/>
      <c r="AA4" s="72" t="s">
        <v>107</v>
      </c>
      <c r="AB4" s="13"/>
      <c r="AC4" s="13"/>
      <c r="AD4" s="13"/>
    </row>
    <row r="5" spans="1:30" s="14" customFormat="1" ht="13.5" customHeight="1">
      <c r="A5" s="297"/>
      <c r="B5" s="105"/>
      <c r="C5" s="17"/>
      <c r="D5" s="88" t="s">
        <v>5</v>
      </c>
      <c r="E5" s="41" t="s">
        <v>6</v>
      </c>
      <c r="F5" s="35" t="s">
        <v>136</v>
      </c>
      <c r="G5" s="55" t="s">
        <v>135</v>
      </c>
      <c r="H5" s="36" t="s">
        <v>136</v>
      </c>
      <c r="I5" s="36" t="s">
        <v>137</v>
      </c>
      <c r="J5" s="36" t="s">
        <v>135</v>
      </c>
      <c r="K5" s="36" t="s">
        <v>136</v>
      </c>
      <c r="L5" s="141" t="s">
        <v>137</v>
      </c>
      <c r="M5" s="141" t="s">
        <v>135</v>
      </c>
      <c r="N5" s="141" t="s">
        <v>137</v>
      </c>
      <c r="O5" s="141" t="s">
        <v>135</v>
      </c>
      <c r="P5" s="141" t="s">
        <v>138</v>
      </c>
      <c r="Q5" s="142" t="s">
        <v>138</v>
      </c>
      <c r="R5" s="78" t="s">
        <v>128</v>
      </c>
      <c r="S5" s="62" t="s">
        <v>128</v>
      </c>
      <c r="T5" s="62" t="s">
        <v>128</v>
      </c>
      <c r="U5" s="261" t="s">
        <v>107</v>
      </c>
      <c r="V5" s="262"/>
      <c r="W5" s="263" t="s">
        <v>107</v>
      </c>
      <c r="X5" s="262"/>
      <c r="Y5" s="263" t="s">
        <v>107</v>
      </c>
      <c r="Z5" s="262"/>
      <c r="AA5" s="73" t="s">
        <v>107</v>
      </c>
      <c r="AB5" s="13"/>
      <c r="AC5" s="13"/>
      <c r="AD5" s="13"/>
    </row>
    <row r="6" spans="1:30" s="14" customFormat="1" ht="13.5" customHeight="1">
      <c r="A6" s="297"/>
      <c r="B6" s="105"/>
      <c r="C6" s="17"/>
      <c r="D6" s="88" t="s">
        <v>7</v>
      </c>
      <c r="E6" s="41" t="s">
        <v>6</v>
      </c>
      <c r="F6" s="35" t="s">
        <v>137</v>
      </c>
      <c r="G6" s="55" t="s">
        <v>137</v>
      </c>
      <c r="H6" s="36" t="s">
        <v>135</v>
      </c>
      <c r="I6" s="36" t="s">
        <v>137</v>
      </c>
      <c r="J6" s="36" t="s">
        <v>136</v>
      </c>
      <c r="K6" s="36" t="s">
        <v>136</v>
      </c>
      <c r="L6" s="141" t="s">
        <v>135</v>
      </c>
      <c r="M6" s="141" t="s">
        <v>135</v>
      </c>
      <c r="N6" s="141" t="s">
        <v>135</v>
      </c>
      <c r="O6" s="141" t="s">
        <v>138</v>
      </c>
      <c r="P6" s="141" t="s">
        <v>138</v>
      </c>
      <c r="Q6" s="142" t="s">
        <v>135</v>
      </c>
      <c r="R6" s="78" t="s">
        <v>128</v>
      </c>
      <c r="S6" s="62" t="s">
        <v>128</v>
      </c>
      <c r="T6" s="62" t="s">
        <v>128</v>
      </c>
      <c r="U6" s="261" t="s">
        <v>107</v>
      </c>
      <c r="V6" s="262"/>
      <c r="W6" s="263" t="s">
        <v>107</v>
      </c>
      <c r="X6" s="262"/>
      <c r="Y6" s="263" t="s">
        <v>107</v>
      </c>
      <c r="Z6" s="262"/>
      <c r="AA6" s="73" t="s">
        <v>107</v>
      </c>
      <c r="AB6" s="13"/>
      <c r="AC6" s="13"/>
      <c r="AD6" s="13"/>
    </row>
    <row r="7" spans="1:30" s="14" customFormat="1" ht="13.5" customHeight="1">
      <c r="A7" s="297"/>
      <c r="B7" s="105"/>
      <c r="C7" s="17"/>
      <c r="D7" s="88" t="s">
        <v>8</v>
      </c>
      <c r="E7" s="41" t="s">
        <v>105</v>
      </c>
      <c r="F7" s="245">
        <v>11</v>
      </c>
      <c r="G7" s="246">
        <v>12</v>
      </c>
      <c r="H7" s="247">
        <v>22.8</v>
      </c>
      <c r="I7" s="247">
        <v>21.2</v>
      </c>
      <c r="J7" s="247">
        <v>27.5</v>
      </c>
      <c r="K7" s="247">
        <v>24</v>
      </c>
      <c r="L7" s="248">
        <v>20.8</v>
      </c>
      <c r="M7" s="248">
        <v>7.8</v>
      </c>
      <c r="N7" s="248">
        <v>6</v>
      </c>
      <c r="O7" s="248">
        <v>2.5</v>
      </c>
      <c r="P7" s="248">
        <v>-1</v>
      </c>
      <c r="Q7" s="250">
        <v>2</v>
      </c>
      <c r="R7" s="78" t="s">
        <v>396</v>
      </c>
      <c r="S7" s="62" t="s">
        <v>394</v>
      </c>
      <c r="T7" s="62" t="s">
        <v>186</v>
      </c>
      <c r="U7" s="261" t="str">
        <f>R7</f>
        <v>27.5</v>
      </c>
      <c r="V7" s="262"/>
      <c r="W7" s="263" t="str">
        <f>IF(R7=S7,"-",S7)</f>
        <v>-1.0</v>
      </c>
      <c r="X7" s="262"/>
      <c r="Y7" s="263" t="str">
        <f>IF(R7=T7,"-",T7)</f>
        <v>13.0</v>
      </c>
      <c r="Z7" s="262"/>
      <c r="AA7" s="73">
        <f t="shared" ref="AA7:AA61" si="0">12-COUNTIF(F7:Q7,"-")</f>
        <v>12</v>
      </c>
      <c r="AB7" s="13"/>
      <c r="AC7" s="13"/>
      <c r="AD7" s="13"/>
    </row>
    <row r="8" spans="1:30" s="14" customFormat="1" ht="13.5" customHeight="1">
      <c r="A8" s="306"/>
      <c r="B8" s="106"/>
      <c r="C8" s="19"/>
      <c r="D8" s="89" t="s">
        <v>87</v>
      </c>
      <c r="E8" s="42" t="s">
        <v>105</v>
      </c>
      <c r="F8" s="251">
        <v>9</v>
      </c>
      <c r="G8" s="252">
        <v>14.8</v>
      </c>
      <c r="H8" s="253">
        <v>21.8</v>
      </c>
      <c r="I8" s="253">
        <v>22.8</v>
      </c>
      <c r="J8" s="253">
        <v>27</v>
      </c>
      <c r="K8" s="253">
        <v>25.5</v>
      </c>
      <c r="L8" s="254">
        <v>20.5</v>
      </c>
      <c r="M8" s="254">
        <v>13.6</v>
      </c>
      <c r="N8" s="254">
        <v>7.5</v>
      </c>
      <c r="O8" s="254">
        <v>3</v>
      </c>
      <c r="P8" s="254">
        <v>1.5</v>
      </c>
      <c r="Q8" s="255">
        <v>3.5</v>
      </c>
      <c r="R8" s="79" t="s">
        <v>682</v>
      </c>
      <c r="S8" s="63" t="s">
        <v>574</v>
      </c>
      <c r="T8" s="63" t="s">
        <v>450</v>
      </c>
      <c r="U8" s="264" t="str">
        <f>R8</f>
        <v>27.0</v>
      </c>
      <c r="V8" s="265"/>
      <c r="W8" s="266" t="str">
        <f>IF(R8=S8,"-",S8)</f>
        <v>1.5</v>
      </c>
      <c r="X8" s="265"/>
      <c r="Y8" s="266" t="str">
        <f>IF(R8=T8,"-",T8)</f>
        <v>14.2</v>
      </c>
      <c r="Z8" s="265"/>
      <c r="AA8" s="74">
        <f t="shared" si="0"/>
        <v>12</v>
      </c>
      <c r="AB8" s="13"/>
      <c r="AC8" s="13"/>
      <c r="AD8" s="13"/>
    </row>
    <row r="9" spans="1:30" s="14" customFormat="1" ht="13.5" hidden="1" customHeight="1">
      <c r="A9" s="15"/>
      <c r="B9" s="16"/>
      <c r="C9" s="16"/>
      <c r="D9" s="90" t="s">
        <v>88</v>
      </c>
      <c r="E9" s="43"/>
      <c r="F9" s="44" t="s">
        <v>148</v>
      </c>
      <c r="G9" s="54" t="s">
        <v>145</v>
      </c>
      <c r="H9" s="45" t="s">
        <v>149</v>
      </c>
      <c r="I9" s="45" t="s">
        <v>145</v>
      </c>
      <c r="J9" s="45" t="s">
        <v>151</v>
      </c>
      <c r="K9" s="45" t="s">
        <v>152</v>
      </c>
      <c r="L9" s="143" t="s">
        <v>147</v>
      </c>
      <c r="M9" s="143" t="s">
        <v>145</v>
      </c>
      <c r="N9" s="143" t="s">
        <v>150</v>
      </c>
      <c r="O9" s="143" t="s">
        <v>145</v>
      </c>
      <c r="P9" s="143" t="s">
        <v>148</v>
      </c>
      <c r="Q9" s="144" t="s">
        <v>147</v>
      </c>
      <c r="R9" s="80" t="s">
        <v>128</v>
      </c>
      <c r="S9" s="64" t="s">
        <v>128</v>
      </c>
      <c r="T9" s="64" t="s">
        <v>128</v>
      </c>
      <c r="U9" s="302" t="str">
        <f>R9</f>
        <v>-</v>
      </c>
      <c r="V9" s="303"/>
      <c r="W9" s="304" t="str">
        <f>IF(S9=T9,"-",T9)</f>
        <v>-</v>
      </c>
      <c r="X9" s="303"/>
      <c r="Y9" s="304" t="str">
        <f>IF(Q9=S9,"-",S9)</f>
        <v>-</v>
      </c>
      <c r="Z9" s="303"/>
      <c r="AA9" s="75">
        <f t="shared" si="0"/>
        <v>12</v>
      </c>
      <c r="AB9" s="13"/>
      <c r="AC9" s="13"/>
      <c r="AD9" s="13"/>
    </row>
    <row r="10" spans="1:30" s="14" customFormat="1" ht="13.5" hidden="1" customHeight="1">
      <c r="A10" s="107"/>
      <c r="B10" s="25"/>
      <c r="C10" s="25"/>
      <c r="D10" s="118" t="s">
        <v>89</v>
      </c>
      <c r="E10" s="149"/>
      <c r="F10" s="150" t="s">
        <v>154</v>
      </c>
      <c r="G10" s="151" t="s">
        <v>154</v>
      </c>
      <c r="H10" s="152" t="s">
        <v>154</v>
      </c>
      <c r="I10" s="152" t="s">
        <v>154</v>
      </c>
      <c r="J10" s="152" t="s">
        <v>154</v>
      </c>
      <c r="K10" s="152" t="s">
        <v>154</v>
      </c>
      <c r="L10" s="153" t="s">
        <v>154</v>
      </c>
      <c r="M10" s="153" t="s">
        <v>154</v>
      </c>
      <c r="N10" s="153" t="s">
        <v>154</v>
      </c>
      <c r="O10" s="153" t="s">
        <v>154</v>
      </c>
      <c r="P10" s="153" t="s">
        <v>154</v>
      </c>
      <c r="Q10" s="154" t="s">
        <v>154</v>
      </c>
      <c r="R10" s="83" t="s">
        <v>128</v>
      </c>
      <c r="S10" s="120" t="s">
        <v>128</v>
      </c>
      <c r="T10" s="120" t="s">
        <v>128</v>
      </c>
      <c r="U10" s="279" t="str">
        <f>R10</f>
        <v>-</v>
      </c>
      <c r="V10" s="280"/>
      <c r="W10" s="298" t="str">
        <f>IF(S10=T10,"-",T10)</f>
        <v>-</v>
      </c>
      <c r="X10" s="280"/>
      <c r="Y10" s="298" t="str">
        <f>IF(Q10=S10,"-",S10)</f>
        <v>-</v>
      </c>
      <c r="Z10" s="280"/>
      <c r="AA10" s="121">
        <f t="shared" si="0"/>
        <v>12</v>
      </c>
      <c r="AB10" s="13"/>
      <c r="AC10" s="13"/>
      <c r="AD10" s="13"/>
    </row>
    <row r="11" spans="1:30" s="14" customFormat="1" ht="13.5" customHeight="1">
      <c r="A11" s="299" t="s">
        <v>9</v>
      </c>
      <c r="B11" s="111">
        <v>1</v>
      </c>
      <c r="C11" s="95"/>
      <c r="D11" s="86" t="s">
        <v>10</v>
      </c>
      <c r="E11" s="40" t="s">
        <v>106</v>
      </c>
      <c r="F11" s="158">
        <v>0</v>
      </c>
      <c r="G11" s="159">
        <v>0</v>
      </c>
      <c r="H11" s="160">
        <v>0</v>
      </c>
      <c r="I11" s="160">
        <v>0</v>
      </c>
      <c r="J11" s="160">
        <v>0</v>
      </c>
      <c r="K11" s="160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2">
        <v>0</v>
      </c>
      <c r="R11" s="81" t="s">
        <v>312</v>
      </c>
      <c r="S11" s="155" t="s">
        <v>312</v>
      </c>
      <c r="T11" s="155" t="s">
        <v>312</v>
      </c>
      <c r="U11" s="276" t="str">
        <f>R11</f>
        <v>0</v>
      </c>
      <c r="V11" s="277"/>
      <c r="W11" s="278" t="str">
        <f>IF(R11+S11+T11=0,"-",S11)</f>
        <v>-</v>
      </c>
      <c r="X11" s="277"/>
      <c r="Y11" s="278" t="str">
        <f>IF(R11+S11+T11=0,"-",T11)</f>
        <v>-</v>
      </c>
      <c r="Z11" s="277"/>
      <c r="AA11" s="72">
        <f t="shared" si="0"/>
        <v>12</v>
      </c>
      <c r="AB11" s="13"/>
      <c r="AC11" s="13"/>
      <c r="AD11" s="13"/>
    </row>
    <row r="12" spans="1:30" s="14" customFormat="1" ht="13.5" customHeight="1">
      <c r="A12" s="300"/>
      <c r="B12" s="56">
        <v>2</v>
      </c>
      <c r="C12" s="92"/>
      <c r="D12" s="88" t="s">
        <v>91</v>
      </c>
      <c r="E12" s="38" t="s">
        <v>107</v>
      </c>
      <c r="F12" s="163" t="s">
        <v>313</v>
      </c>
      <c r="G12" s="164" t="s">
        <v>313</v>
      </c>
      <c r="H12" s="165" t="s">
        <v>313</v>
      </c>
      <c r="I12" s="165" t="s">
        <v>313</v>
      </c>
      <c r="J12" s="165" t="s">
        <v>313</v>
      </c>
      <c r="K12" s="165" t="s">
        <v>313</v>
      </c>
      <c r="L12" s="166" t="s">
        <v>313</v>
      </c>
      <c r="M12" s="166" t="s">
        <v>313</v>
      </c>
      <c r="N12" s="166" t="s">
        <v>313</v>
      </c>
      <c r="O12" s="166" t="s">
        <v>313</v>
      </c>
      <c r="P12" s="166" t="s">
        <v>313</v>
      </c>
      <c r="Q12" s="167" t="s">
        <v>313</v>
      </c>
      <c r="R12" s="78" t="s">
        <v>128</v>
      </c>
      <c r="S12" s="62" t="s">
        <v>128</v>
      </c>
      <c r="T12" s="62" t="s">
        <v>128</v>
      </c>
      <c r="U12" s="261" t="s">
        <v>107</v>
      </c>
      <c r="V12" s="262"/>
      <c r="W12" s="263" t="s">
        <v>107</v>
      </c>
      <c r="X12" s="262"/>
      <c r="Y12" s="263" t="s">
        <v>107</v>
      </c>
      <c r="Z12" s="262"/>
      <c r="AA12" s="73">
        <f t="shared" si="0"/>
        <v>12</v>
      </c>
      <c r="AB12" s="13"/>
      <c r="AC12" s="13"/>
      <c r="AD12" s="13"/>
    </row>
    <row r="13" spans="1:30" s="14" customFormat="1" ht="13.5" customHeight="1">
      <c r="A13" s="300"/>
      <c r="B13" s="56">
        <v>3</v>
      </c>
      <c r="C13" s="92"/>
      <c r="D13" s="88" t="s">
        <v>11</v>
      </c>
      <c r="E13" s="38" t="s">
        <v>108</v>
      </c>
      <c r="F13" s="195" t="s">
        <v>128</v>
      </c>
      <c r="G13" s="196" t="s">
        <v>128</v>
      </c>
      <c r="H13" s="197" t="s">
        <v>128</v>
      </c>
      <c r="I13" s="198" t="s">
        <v>128</v>
      </c>
      <c r="J13" s="197" t="s">
        <v>128</v>
      </c>
      <c r="K13" s="197" t="s">
        <v>128</v>
      </c>
      <c r="L13" s="197" t="s">
        <v>128</v>
      </c>
      <c r="M13" s="197" t="s">
        <v>128</v>
      </c>
      <c r="N13" s="197" t="s">
        <v>128</v>
      </c>
      <c r="O13" s="197" t="s">
        <v>128</v>
      </c>
      <c r="P13" s="197" t="s">
        <v>128</v>
      </c>
      <c r="Q13" s="199" t="s">
        <v>128</v>
      </c>
      <c r="R13" s="78" t="s">
        <v>128</v>
      </c>
      <c r="S13" s="62" t="s">
        <v>128</v>
      </c>
      <c r="T13" s="62" t="s">
        <v>128</v>
      </c>
      <c r="U13" s="261" t="str">
        <f>R13</f>
        <v>-</v>
      </c>
      <c r="V13" s="262"/>
      <c r="W13" s="263" t="str">
        <f>IF(LEFT(R13,1)="&lt;","-",IF(AA13=1,"-",S13))</f>
        <v>-</v>
      </c>
      <c r="X13" s="262"/>
      <c r="Y13" s="263" t="str">
        <f>IF(LEFT(R13,1)="&lt;","-",IF(AA13=1,"-",T13))</f>
        <v>-</v>
      </c>
      <c r="Z13" s="262"/>
      <c r="AA13" s="73">
        <f t="shared" si="0"/>
        <v>0</v>
      </c>
      <c r="AB13" s="13"/>
      <c r="AC13" s="13"/>
      <c r="AD13" s="13"/>
    </row>
    <row r="14" spans="1:30" s="14" customFormat="1" ht="13.5" customHeight="1">
      <c r="A14" s="300"/>
      <c r="B14" s="56">
        <v>4</v>
      </c>
      <c r="C14" s="92"/>
      <c r="D14" s="88" t="s">
        <v>12</v>
      </c>
      <c r="E14" s="38" t="s">
        <v>108</v>
      </c>
      <c r="F14" s="200" t="s">
        <v>128</v>
      </c>
      <c r="G14" s="201" t="s">
        <v>128</v>
      </c>
      <c r="H14" s="202" t="s">
        <v>128</v>
      </c>
      <c r="I14" s="203" t="s">
        <v>128</v>
      </c>
      <c r="J14" s="202" t="s">
        <v>128</v>
      </c>
      <c r="K14" s="202" t="s">
        <v>128</v>
      </c>
      <c r="L14" s="202" t="s">
        <v>128</v>
      </c>
      <c r="M14" s="202" t="s">
        <v>128</v>
      </c>
      <c r="N14" s="202" t="s">
        <v>128</v>
      </c>
      <c r="O14" s="202" t="s">
        <v>128</v>
      </c>
      <c r="P14" s="202" t="s">
        <v>128</v>
      </c>
      <c r="Q14" s="204" t="s">
        <v>128</v>
      </c>
      <c r="R14" s="78" t="s">
        <v>128</v>
      </c>
      <c r="S14" s="62" t="s">
        <v>128</v>
      </c>
      <c r="T14" s="62" t="s">
        <v>128</v>
      </c>
      <c r="U14" s="261" t="str">
        <f t="shared" ref="U14:U57" si="1">R14</f>
        <v>-</v>
      </c>
      <c r="V14" s="262"/>
      <c r="W14" s="263" t="str">
        <f t="shared" ref="W14:W57" si="2">IF(LEFT(R14,1)="&lt;","-",IF(AA14=1,"-",S14))</f>
        <v>-</v>
      </c>
      <c r="X14" s="262"/>
      <c r="Y14" s="263" t="str">
        <f t="shared" ref="Y14:Y57" si="3">IF(LEFT(R14,1)="&lt;","-",IF(AA14=1,"-",T14))</f>
        <v>-</v>
      </c>
      <c r="Z14" s="262"/>
      <c r="AA14" s="73">
        <f t="shared" si="0"/>
        <v>0</v>
      </c>
      <c r="AB14" s="13"/>
      <c r="AC14" s="13"/>
      <c r="AD14" s="13"/>
    </row>
    <row r="15" spans="1:30" s="14" customFormat="1" ht="13.5" customHeight="1">
      <c r="A15" s="300"/>
      <c r="B15" s="56">
        <v>5</v>
      </c>
      <c r="C15" s="92"/>
      <c r="D15" s="88" t="s">
        <v>13</v>
      </c>
      <c r="E15" s="38" t="s">
        <v>108</v>
      </c>
      <c r="F15" s="190" t="s">
        <v>128</v>
      </c>
      <c r="G15" s="191" t="s">
        <v>128</v>
      </c>
      <c r="H15" s="192" t="s">
        <v>128</v>
      </c>
      <c r="I15" s="193" t="s">
        <v>128</v>
      </c>
      <c r="J15" s="192" t="s">
        <v>128</v>
      </c>
      <c r="K15" s="192" t="s">
        <v>128</v>
      </c>
      <c r="L15" s="192" t="s">
        <v>128</v>
      </c>
      <c r="M15" s="192" t="s">
        <v>128</v>
      </c>
      <c r="N15" s="192" t="s">
        <v>128</v>
      </c>
      <c r="O15" s="192" t="s">
        <v>128</v>
      </c>
      <c r="P15" s="192" t="s">
        <v>128</v>
      </c>
      <c r="Q15" s="194" t="s">
        <v>128</v>
      </c>
      <c r="R15" s="78" t="s">
        <v>128</v>
      </c>
      <c r="S15" s="62" t="s">
        <v>128</v>
      </c>
      <c r="T15" s="62" t="s">
        <v>128</v>
      </c>
      <c r="U15" s="261" t="str">
        <f t="shared" si="1"/>
        <v>-</v>
      </c>
      <c r="V15" s="262"/>
      <c r="W15" s="263" t="str">
        <f t="shared" si="2"/>
        <v>-</v>
      </c>
      <c r="X15" s="262"/>
      <c r="Y15" s="263" t="str">
        <f t="shared" si="3"/>
        <v>-</v>
      </c>
      <c r="Z15" s="262"/>
      <c r="AA15" s="73">
        <f t="shared" si="0"/>
        <v>0</v>
      </c>
      <c r="AB15" s="13"/>
      <c r="AC15" s="13"/>
      <c r="AD15" s="13"/>
    </row>
    <row r="16" spans="1:30" s="14" customFormat="1" ht="13.5" customHeight="1">
      <c r="A16" s="300"/>
      <c r="B16" s="56">
        <v>6</v>
      </c>
      <c r="C16" s="92"/>
      <c r="D16" s="88" t="s">
        <v>14</v>
      </c>
      <c r="E16" s="38" t="s">
        <v>108</v>
      </c>
      <c r="F16" s="190" t="s">
        <v>161</v>
      </c>
      <c r="G16" s="191" t="s">
        <v>128</v>
      </c>
      <c r="H16" s="192" t="s">
        <v>128</v>
      </c>
      <c r="I16" s="193" t="s">
        <v>161</v>
      </c>
      <c r="J16" s="192" t="s">
        <v>128</v>
      </c>
      <c r="K16" s="192" t="s">
        <v>128</v>
      </c>
      <c r="L16" s="192" t="s">
        <v>161</v>
      </c>
      <c r="M16" s="192" t="s">
        <v>128</v>
      </c>
      <c r="N16" s="192" t="s">
        <v>128</v>
      </c>
      <c r="O16" s="192" t="s">
        <v>161</v>
      </c>
      <c r="P16" s="192" t="s">
        <v>128</v>
      </c>
      <c r="Q16" s="194" t="s">
        <v>128</v>
      </c>
      <c r="R16" s="78" t="s">
        <v>161</v>
      </c>
      <c r="S16" s="62" t="s">
        <v>161</v>
      </c>
      <c r="T16" s="62" t="s">
        <v>161</v>
      </c>
      <c r="U16" s="261" t="str">
        <f t="shared" si="1"/>
        <v>&lt;0.001</v>
      </c>
      <c r="V16" s="262"/>
      <c r="W16" s="263" t="str">
        <f t="shared" si="2"/>
        <v>-</v>
      </c>
      <c r="X16" s="262"/>
      <c r="Y16" s="263" t="str">
        <f t="shared" si="3"/>
        <v>-</v>
      </c>
      <c r="Z16" s="262"/>
      <c r="AA16" s="73">
        <f t="shared" si="0"/>
        <v>4</v>
      </c>
      <c r="AB16" s="13"/>
      <c r="AC16" s="13"/>
      <c r="AD16" s="13"/>
    </row>
    <row r="17" spans="1:30" s="14" customFormat="1" ht="13.5" customHeight="1">
      <c r="A17" s="300"/>
      <c r="B17" s="56">
        <v>7</v>
      </c>
      <c r="C17" s="92"/>
      <c r="D17" s="88" t="s">
        <v>15</v>
      </c>
      <c r="E17" s="38" t="s">
        <v>108</v>
      </c>
      <c r="F17" s="190" t="s">
        <v>128</v>
      </c>
      <c r="G17" s="191" t="s">
        <v>128</v>
      </c>
      <c r="H17" s="192" t="s">
        <v>128</v>
      </c>
      <c r="I17" s="193" t="s">
        <v>128</v>
      </c>
      <c r="J17" s="192" t="s">
        <v>128</v>
      </c>
      <c r="K17" s="192" t="s">
        <v>128</v>
      </c>
      <c r="L17" s="192" t="s">
        <v>128</v>
      </c>
      <c r="M17" s="192" t="s">
        <v>128</v>
      </c>
      <c r="N17" s="192" t="s">
        <v>128</v>
      </c>
      <c r="O17" s="192" t="s">
        <v>128</v>
      </c>
      <c r="P17" s="192" t="s">
        <v>128</v>
      </c>
      <c r="Q17" s="194" t="s">
        <v>128</v>
      </c>
      <c r="R17" s="78" t="s">
        <v>128</v>
      </c>
      <c r="S17" s="62" t="s">
        <v>128</v>
      </c>
      <c r="T17" s="62" t="s">
        <v>128</v>
      </c>
      <c r="U17" s="261" t="str">
        <f t="shared" si="1"/>
        <v>-</v>
      </c>
      <c r="V17" s="262"/>
      <c r="W17" s="263" t="str">
        <f t="shared" si="2"/>
        <v>-</v>
      </c>
      <c r="X17" s="262"/>
      <c r="Y17" s="263" t="str">
        <f t="shared" si="3"/>
        <v>-</v>
      </c>
      <c r="Z17" s="262"/>
      <c r="AA17" s="73">
        <f t="shared" si="0"/>
        <v>0</v>
      </c>
      <c r="AB17" s="13"/>
      <c r="AC17" s="13"/>
      <c r="AD17" s="13"/>
    </row>
    <row r="18" spans="1:30" s="14" customFormat="1" ht="13.5" customHeight="1">
      <c r="A18" s="300"/>
      <c r="B18" s="56">
        <v>8</v>
      </c>
      <c r="C18" s="92"/>
      <c r="D18" s="88" t="s">
        <v>16</v>
      </c>
      <c r="E18" s="38" t="s">
        <v>108</v>
      </c>
      <c r="F18" s="190" t="s">
        <v>162</v>
      </c>
      <c r="G18" s="191" t="s">
        <v>128</v>
      </c>
      <c r="H18" s="192" t="s">
        <v>128</v>
      </c>
      <c r="I18" s="193" t="s">
        <v>162</v>
      </c>
      <c r="J18" s="192" t="s">
        <v>128</v>
      </c>
      <c r="K18" s="192" t="s">
        <v>128</v>
      </c>
      <c r="L18" s="192" t="s">
        <v>162</v>
      </c>
      <c r="M18" s="192" t="s">
        <v>128</v>
      </c>
      <c r="N18" s="192" t="s">
        <v>128</v>
      </c>
      <c r="O18" s="192" t="s">
        <v>162</v>
      </c>
      <c r="P18" s="192" t="s">
        <v>128</v>
      </c>
      <c r="Q18" s="194" t="s">
        <v>128</v>
      </c>
      <c r="R18" s="78" t="s">
        <v>162</v>
      </c>
      <c r="S18" s="62" t="s">
        <v>162</v>
      </c>
      <c r="T18" s="62" t="s">
        <v>162</v>
      </c>
      <c r="U18" s="261" t="str">
        <f t="shared" si="1"/>
        <v>&lt;0.002</v>
      </c>
      <c r="V18" s="262"/>
      <c r="W18" s="263" t="str">
        <f t="shared" si="2"/>
        <v>-</v>
      </c>
      <c r="X18" s="262"/>
      <c r="Y18" s="263" t="str">
        <f t="shared" si="3"/>
        <v>-</v>
      </c>
      <c r="Z18" s="262"/>
      <c r="AA18" s="73">
        <f t="shared" si="0"/>
        <v>4</v>
      </c>
      <c r="AB18" s="13"/>
      <c r="AC18" s="13"/>
      <c r="AD18" s="13"/>
    </row>
    <row r="19" spans="1:30" s="14" customFormat="1" ht="13.5" customHeight="1">
      <c r="A19" s="300"/>
      <c r="B19" s="56">
        <v>9</v>
      </c>
      <c r="C19" s="92"/>
      <c r="D19" s="88" t="s">
        <v>126</v>
      </c>
      <c r="E19" s="38" t="s">
        <v>127</v>
      </c>
      <c r="F19" s="190" t="s">
        <v>128</v>
      </c>
      <c r="G19" s="191" t="s">
        <v>128</v>
      </c>
      <c r="H19" s="192" t="s">
        <v>128</v>
      </c>
      <c r="I19" s="193" t="s">
        <v>128</v>
      </c>
      <c r="J19" s="192" t="s">
        <v>128</v>
      </c>
      <c r="K19" s="192" t="s">
        <v>128</v>
      </c>
      <c r="L19" s="192" t="s">
        <v>128</v>
      </c>
      <c r="M19" s="192" t="s">
        <v>128</v>
      </c>
      <c r="N19" s="192" t="s">
        <v>128</v>
      </c>
      <c r="O19" s="192" t="s">
        <v>128</v>
      </c>
      <c r="P19" s="192" t="s">
        <v>128</v>
      </c>
      <c r="Q19" s="194" t="s">
        <v>128</v>
      </c>
      <c r="R19" s="78" t="s">
        <v>128</v>
      </c>
      <c r="S19" s="62" t="s">
        <v>128</v>
      </c>
      <c r="T19" s="62" t="s">
        <v>128</v>
      </c>
      <c r="U19" s="261" t="str">
        <f>R19</f>
        <v>-</v>
      </c>
      <c r="V19" s="262"/>
      <c r="W19" s="263" t="str">
        <f>IF(LEFT(R19,1)="&lt;","-",IF(AA19=1,"-",S19))</f>
        <v>-</v>
      </c>
      <c r="X19" s="262"/>
      <c r="Y19" s="263" t="str">
        <f>IF(LEFT(R19,1)="&lt;","-",IF(AA19=1,"-",T19))</f>
        <v>-</v>
      </c>
      <c r="Z19" s="262"/>
      <c r="AA19" s="73">
        <f t="shared" si="0"/>
        <v>0</v>
      </c>
      <c r="AB19" s="13"/>
      <c r="AC19" s="13"/>
      <c r="AD19" s="13"/>
    </row>
    <row r="20" spans="1:30" s="14" customFormat="1" ht="13.5" customHeight="1">
      <c r="A20" s="300"/>
      <c r="B20" s="56">
        <v>10</v>
      </c>
      <c r="C20" s="92"/>
      <c r="D20" s="88" t="s">
        <v>17</v>
      </c>
      <c r="E20" s="38" t="s">
        <v>108</v>
      </c>
      <c r="F20" s="190" t="s">
        <v>161</v>
      </c>
      <c r="G20" s="191" t="s">
        <v>128</v>
      </c>
      <c r="H20" s="192" t="s">
        <v>128</v>
      </c>
      <c r="I20" s="193" t="s">
        <v>161</v>
      </c>
      <c r="J20" s="192" t="s">
        <v>128</v>
      </c>
      <c r="K20" s="192" t="s">
        <v>128</v>
      </c>
      <c r="L20" s="192" t="s">
        <v>161</v>
      </c>
      <c r="M20" s="192" t="s">
        <v>128</v>
      </c>
      <c r="N20" s="192" t="s">
        <v>128</v>
      </c>
      <c r="O20" s="192" t="s">
        <v>161</v>
      </c>
      <c r="P20" s="192" t="s">
        <v>128</v>
      </c>
      <c r="Q20" s="194" t="s">
        <v>128</v>
      </c>
      <c r="R20" s="78" t="s">
        <v>161</v>
      </c>
      <c r="S20" s="62" t="s">
        <v>161</v>
      </c>
      <c r="T20" s="62" t="s">
        <v>161</v>
      </c>
      <c r="U20" s="261" t="str">
        <f t="shared" si="1"/>
        <v>&lt;0.001</v>
      </c>
      <c r="V20" s="262"/>
      <c r="W20" s="263" t="str">
        <f t="shared" si="2"/>
        <v>-</v>
      </c>
      <c r="X20" s="262"/>
      <c r="Y20" s="263" t="str">
        <f t="shared" si="3"/>
        <v>-</v>
      </c>
      <c r="Z20" s="262"/>
      <c r="AA20" s="73">
        <f t="shared" si="0"/>
        <v>4</v>
      </c>
      <c r="AB20" s="13"/>
      <c r="AC20" s="13"/>
      <c r="AD20" s="13"/>
    </row>
    <row r="21" spans="1:30" s="14" customFormat="1" ht="13.5" customHeight="1">
      <c r="A21" s="300"/>
      <c r="B21" s="56">
        <v>11</v>
      </c>
      <c r="C21" s="92"/>
      <c r="D21" s="88" t="s">
        <v>18</v>
      </c>
      <c r="E21" s="38" t="s">
        <v>108</v>
      </c>
      <c r="F21" s="184" t="s">
        <v>128</v>
      </c>
      <c r="G21" s="175" t="s">
        <v>128</v>
      </c>
      <c r="H21" s="177" t="s">
        <v>128</v>
      </c>
      <c r="I21" s="176" t="s">
        <v>128</v>
      </c>
      <c r="J21" s="177" t="s">
        <v>128</v>
      </c>
      <c r="K21" s="177" t="s">
        <v>128</v>
      </c>
      <c r="L21" s="177" t="s">
        <v>128</v>
      </c>
      <c r="M21" s="177" t="s">
        <v>128</v>
      </c>
      <c r="N21" s="177" t="s">
        <v>128</v>
      </c>
      <c r="O21" s="177" t="s">
        <v>128</v>
      </c>
      <c r="P21" s="177" t="s">
        <v>128</v>
      </c>
      <c r="Q21" s="178" t="s">
        <v>128</v>
      </c>
      <c r="R21" s="78" t="s">
        <v>128</v>
      </c>
      <c r="S21" s="62" t="s">
        <v>128</v>
      </c>
      <c r="T21" s="62" t="s">
        <v>128</v>
      </c>
      <c r="U21" s="261" t="str">
        <f t="shared" si="1"/>
        <v>-</v>
      </c>
      <c r="V21" s="262"/>
      <c r="W21" s="263" t="str">
        <f t="shared" si="2"/>
        <v>-</v>
      </c>
      <c r="X21" s="262"/>
      <c r="Y21" s="263" t="str">
        <f t="shared" si="3"/>
        <v>-</v>
      </c>
      <c r="Z21" s="262"/>
      <c r="AA21" s="73">
        <f t="shared" si="0"/>
        <v>0</v>
      </c>
      <c r="AB21" s="13"/>
      <c r="AC21" s="13"/>
      <c r="AD21" s="13"/>
    </row>
    <row r="22" spans="1:30" s="14" customFormat="1" ht="13.5" customHeight="1">
      <c r="A22" s="300"/>
      <c r="B22" s="56">
        <v>12</v>
      </c>
      <c r="C22" s="92"/>
      <c r="D22" s="88" t="s">
        <v>19</v>
      </c>
      <c r="E22" s="38" t="s">
        <v>108</v>
      </c>
      <c r="F22" s="185" t="s">
        <v>128</v>
      </c>
      <c r="G22" s="186" t="s">
        <v>128</v>
      </c>
      <c r="H22" s="187" t="s">
        <v>128</v>
      </c>
      <c r="I22" s="188" t="s">
        <v>128</v>
      </c>
      <c r="J22" s="187" t="s">
        <v>128</v>
      </c>
      <c r="K22" s="187" t="s">
        <v>128</v>
      </c>
      <c r="L22" s="187" t="s">
        <v>128</v>
      </c>
      <c r="M22" s="187" t="s">
        <v>128</v>
      </c>
      <c r="N22" s="187" t="s">
        <v>128</v>
      </c>
      <c r="O22" s="187" t="s">
        <v>128</v>
      </c>
      <c r="P22" s="187" t="s">
        <v>128</v>
      </c>
      <c r="Q22" s="189" t="s">
        <v>128</v>
      </c>
      <c r="R22" s="78" t="s">
        <v>128</v>
      </c>
      <c r="S22" s="62" t="s">
        <v>128</v>
      </c>
      <c r="T22" s="62" t="s">
        <v>128</v>
      </c>
      <c r="U22" s="261" t="str">
        <f t="shared" si="1"/>
        <v>-</v>
      </c>
      <c r="V22" s="262"/>
      <c r="W22" s="263" t="str">
        <f t="shared" si="2"/>
        <v>-</v>
      </c>
      <c r="X22" s="262"/>
      <c r="Y22" s="263" t="str">
        <f t="shared" si="3"/>
        <v>-</v>
      </c>
      <c r="Z22" s="262"/>
      <c r="AA22" s="73">
        <f t="shared" si="0"/>
        <v>0</v>
      </c>
      <c r="AB22" s="13"/>
      <c r="AC22" s="13"/>
      <c r="AD22" s="13"/>
    </row>
    <row r="23" spans="1:30" s="14" customFormat="1" ht="13.5" customHeight="1">
      <c r="A23" s="300"/>
      <c r="B23" s="56">
        <v>13</v>
      </c>
      <c r="C23" s="92"/>
      <c r="D23" s="88" t="s">
        <v>20</v>
      </c>
      <c r="E23" s="38" t="s">
        <v>108</v>
      </c>
      <c r="F23" s="184" t="s">
        <v>128</v>
      </c>
      <c r="G23" s="175" t="s">
        <v>128</v>
      </c>
      <c r="H23" s="177" t="s">
        <v>128</v>
      </c>
      <c r="I23" s="176" t="s">
        <v>128</v>
      </c>
      <c r="J23" s="177" t="s">
        <v>128</v>
      </c>
      <c r="K23" s="177" t="s">
        <v>128</v>
      </c>
      <c r="L23" s="177" t="s">
        <v>128</v>
      </c>
      <c r="M23" s="177" t="s">
        <v>128</v>
      </c>
      <c r="N23" s="177" t="s">
        <v>128</v>
      </c>
      <c r="O23" s="177" t="s">
        <v>128</v>
      </c>
      <c r="P23" s="177" t="s">
        <v>128</v>
      </c>
      <c r="Q23" s="178" t="s">
        <v>128</v>
      </c>
      <c r="R23" s="78" t="s">
        <v>128</v>
      </c>
      <c r="S23" s="62" t="s">
        <v>128</v>
      </c>
      <c r="T23" s="62" t="s">
        <v>128</v>
      </c>
      <c r="U23" s="261" t="str">
        <f t="shared" si="1"/>
        <v>-</v>
      </c>
      <c r="V23" s="262"/>
      <c r="W23" s="263" t="str">
        <f t="shared" si="2"/>
        <v>-</v>
      </c>
      <c r="X23" s="262"/>
      <c r="Y23" s="263" t="str">
        <f t="shared" si="3"/>
        <v>-</v>
      </c>
      <c r="Z23" s="262"/>
      <c r="AA23" s="73">
        <f t="shared" si="0"/>
        <v>0</v>
      </c>
      <c r="AB23" s="13"/>
      <c r="AC23" s="13"/>
      <c r="AD23" s="13"/>
    </row>
    <row r="24" spans="1:30" s="14" customFormat="1" ht="13.5" customHeight="1">
      <c r="A24" s="300"/>
      <c r="B24" s="56">
        <v>14</v>
      </c>
      <c r="C24" s="92"/>
      <c r="D24" s="88" t="s">
        <v>21</v>
      </c>
      <c r="E24" s="38" t="s">
        <v>108</v>
      </c>
      <c r="F24" s="195" t="s">
        <v>128</v>
      </c>
      <c r="G24" s="196" t="s">
        <v>128</v>
      </c>
      <c r="H24" s="197" t="s">
        <v>128</v>
      </c>
      <c r="I24" s="198" t="s">
        <v>128</v>
      </c>
      <c r="J24" s="197" t="s">
        <v>128</v>
      </c>
      <c r="K24" s="197" t="s">
        <v>128</v>
      </c>
      <c r="L24" s="197" t="s">
        <v>128</v>
      </c>
      <c r="M24" s="197" t="s">
        <v>128</v>
      </c>
      <c r="N24" s="197" t="s">
        <v>128</v>
      </c>
      <c r="O24" s="197" t="s">
        <v>128</v>
      </c>
      <c r="P24" s="197" t="s">
        <v>128</v>
      </c>
      <c r="Q24" s="199" t="s">
        <v>128</v>
      </c>
      <c r="R24" s="78" t="s">
        <v>128</v>
      </c>
      <c r="S24" s="62" t="s">
        <v>128</v>
      </c>
      <c r="T24" s="62" t="s">
        <v>128</v>
      </c>
      <c r="U24" s="261" t="str">
        <f t="shared" si="1"/>
        <v>-</v>
      </c>
      <c r="V24" s="262"/>
      <c r="W24" s="263" t="str">
        <f t="shared" si="2"/>
        <v>-</v>
      </c>
      <c r="X24" s="262"/>
      <c r="Y24" s="263" t="str">
        <f t="shared" si="3"/>
        <v>-</v>
      </c>
      <c r="Z24" s="262"/>
      <c r="AA24" s="73">
        <f t="shared" si="0"/>
        <v>0</v>
      </c>
      <c r="AB24" s="13"/>
      <c r="AC24" s="13"/>
      <c r="AD24" s="13"/>
    </row>
    <row r="25" spans="1:30" s="14" customFormat="1" ht="13.5" customHeight="1">
      <c r="A25" s="300"/>
      <c r="B25" s="56">
        <v>15</v>
      </c>
      <c r="C25" s="92"/>
      <c r="D25" s="88" t="s">
        <v>22</v>
      </c>
      <c r="E25" s="38" t="s">
        <v>108</v>
      </c>
      <c r="F25" s="190" t="s">
        <v>128</v>
      </c>
      <c r="G25" s="191" t="s">
        <v>128</v>
      </c>
      <c r="H25" s="192" t="s">
        <v>128</v>
      </c>
      <c r="I25" s="193" t="s">
        <v>128</v>
      </c>
      <c r="J25" s="192" t="s">
        <v>128</v>
      </c>
      <c r="K25" s="192" t="s">
        <v>128</v>
      </c>
      <c r="L25" s="192" t="s">
        <v>128</v>
      </c>
      <c r="M25" s="192" t="s">
        <v>128</v>
      </c>
      <c r="N25" s="192" t="s">
        <v>128</v>
      </c>
      <c r="O25" s="192" t="s">
        <v>128</v>
      </c>
      <c r="P25" s="192" t="s">
        <v>128</v>
      </c>
      <c r="Q25" s="194" t="s">
        <v>128</v>
      </c>
      <c r="R25" s="78" t="s">
        <v>128</v>
      </c>
      <c r="S25" s="62" t="s">
        <v>128</v>
      </c>
      <c r="T25" s="62" t="s">
        <v>128</v>
      </c>
      <c r="U25" s="261" t="str">
        <f t="shared" si="1"/>
        <v>-</v>
      </c>
      <c r="V25" s="262"/>
      <c r="W25" s="263" t="str">
        <f t="shared" si="2"/>
        <v>-</v>
      </c>
      <c r="X25" s="262"/>
      <c r="Y25" s="263" t="str">
        <f t="shared" si="3"/>
        <v>-</v>
      </c>
      <c r="Z25" s="262"/>
      <c r="AA25" s="73">
        <f t="shared" si="0"/>
        <v>0</v>
      </c>
      <c r="AB25" s="13"/>
      <c r="AC25" s="13"/>
      <c r="AD25" s="13"/>
    </row>
    <row r="26" spans="1:30" s="14" customFormat="1" ht="27" customHeight="1">
      <c r="A26" s="300"/>
      <c r="B26" s="56">
        <v>16</v>
      </c>
      <c r="C26" s="92"/>
      <c r="D26" s="103" t="s">
        <v>129</v>
      </c>
      <c r="E26" s="38" t="s">
        <v>108</v>
      </c>
      <c r="F26" s="190" t="s">
        <v>128</v>
      </c>
      <c r="G26" s="191" t="s">
        <v>128</v>
      </c>
      <c r="H26" s="192" t="s">
        <v>128</v>
      </c>
      <c r="I26" s="193" t="s">
        <v>128</v>
      </c>
      <c r="J26" s="192" t="s">
        <v>128</v>
      </c>
      <c r="K26" s="192" t="s">
        <v>128</v>
      </c>
      <c r="L26" s="192" t="s">
        <v>128</v>
      </c>
      <c r="M26" s="192" t="s">
        <v>128</v>
      </c>
      <c r="N26" s="192" t="s">
        <v>128</v>
      </c>
      <c r="O26" s="192" t="s">
        <v>128</v>
      </c>
      <c r="P26" s="192" t="s">
        <v>128</v>
      </c>
      <c r="Q26" s="194" t="s">
        <v>128</v>
      </c>
      <c r="R26" s="78" t="s">
        <v>128</v>
      </c>
      <c r="S26" s="62" t="s">
        <v>128</v>
      </c>
      <c r="T26" s="62" t="s">
        <v>128</v>
      </c>
      <c r="U26" s="261" t="str">
        <f t="shared" si="1"/>
        <v>-</v>
      </c>
      <c r="V26" s="262"/>
      <c r="W26" s="263" t="str">
        <f t="shared" si="2"/>
        <v>-</v>
      </c>
      <c r="X26" s="262"/>
      <c r="Y26" s="263" t="str">
        <f t="shared" si="3"/>
        <v>-</v>
      </c>
      <c r="Z26" s="262"/>
      <c r="AA26" s="73">
        <f t="shared" si="0"/>
        <v>0</v>
      </c>
      <c r="AB26" s="13"/>
      <c r="AC26" s="13"/>
      <c r="AD26" s="13"/>
    </row>
    <row r="27" spans="1:30" s="14" customFormat="1" ht="13.5" customHeight="1">
      <c r="A27" s="300"/>
      <c r="B27" s="56">
        <v>17</v>
      </c>
      <c r="C27" s="92"/>
      <c r="D27" s="88" t="s">
        <v>24</v>
      </c>
      <c r="E27" s="38" t="s">
        <v>108</v>
      </c>
      <c r="F27" s="190" t="s">
        <v>128</v>
      </c>
      <c r="G27" s="191" t="s">
        <v>128</v>
      </c>
      <c r="H27" s="192" t="s">
        <v>128</v>
      </c>
      <c r="I27" s="193" t="s">
        <v>128</v>
      </c>
      <c r="J27" s="192" t="s">
        <v>128</v>
      </c>
      <c r="K27" s="192" t="s">
        <v>128</v>
      </c>
      <c r="L27" s="192" t="s">
        <v>128</v>
      </c>
      <c r="M27" s="192" t="s">
        <v>128</v>
      </c>
      <c r="N27" s="192" t="s">
        <v>128</v>
      </c>
      <c r="O27" s="192" t="s">
        <v>128</v>
      </c>
      <c r="P27" s="192" t="s">
        <v>128</v>
      </c>
      <c r="Q27" s="194" t="s">
        <v>128</v>
      </c>
      <c r="R27" s="78" t="s">
        <v>128</v>
      </c>
      <c r="S27" s="62" t="s">
        <v>128</v>
      </c>
      <c r="T27" s="62" t="s">
        <v>128</v>
      </c>
      <c r="U27" s="261" t="str">
        <f t="shared" si="1"/>
        <v>-</v>
      </c>
      <c r="V27" s="262"/>
      <c r="W27" s="263" t="str">
        <f t="shared" si="2"/>
        <v>-</v>
      </c>
      <c r="X27" s="262"/>
      <c r="Y27" s="263" t="str">
        <f t="shared" si="3"/>
        <v>-</v>
      </c>
      <c r="Z27" s="262"/>
      <c r="AA27" s="73">
        <f t="shared" si="0"/>
        <v>0</v>
      </c>
      <c r="AB27" s="13"/>
      <c r="AC27" s="13"/>
      <c r="AD27" s="13"/>
    </row>
    <row r="28" spans="1:30" s="14" customFormat="1" ht="13.5" customHeight="1">
      <c r="A28" s="300"/>
      <c r="B28" s="56">
        <v>18</v>
      </c>
      <c r="C28" s="92"/>
      <c r="D28" s="88" t="s">
        <v>25</v>
      </c>
      <c r="E28" s="38" t="s">
        <v>108</v>
      </c>
      <c r="F28" s="190" t="s">
        <v>128</v>
      </c>
      <c r="G28" s="191" t="s">
        <v>128</v>
      </c>
      <c r="H28" s="192" t="s">
        <v>128</v>
      </c>
      <c r="I28" s="193" t="s">
        <v>128</v>
      </c>
      <c r="J28" s="192" t="s">
        <v>128</v>
      </c>
      <c r="K28" s="192" t="s">
        <v>128</v>
      </c>
      <c r="L28" s="192" t="s">
        <v>128</v>
      </c>
      <c r="M28" s="192" t="s">
        <v>128</v>
      </c>
      <c r="N28" s="192" t="s">
        <v>128</v>
      </c>
      <c r="O28" s="192" t="s">
        <v>128</v>
      </c>
      <c r="P28" s="192" t="s">
        <v>128</v>
      </c>
      <c r="Q28" s="194" t="s">
        <v>128</v>
      </c>
      <c r="R28" s="78" t="s">
        <v>128</v>
      </c>
      <c r="S28" s="62" t="s">
        <v>128</v>
      </c>
      <c r="T28" s="62" t="s">
        <v>128</v>
      </c>
      <c r="U28" s="261" t="str">
        <f t="shared" si="1"/>
        <v>-</v>
      </c>
      <c r="V28" s="262"/>
      <c r="W28" s="263" t="str">
        <f t="shared" si="2"/>
        <v>-</v>
      </c>
      <c r="X28" s="262"/>
      <c r="Y28" s="263" t="str">
        <f t="shared" si="3"/>
        <v>-</v>
      </c>
      <c r="Z28" s="262"/>
      <c r="AA28" s="73">
        <f t="shared" si="0"/>
        <v>0</v>
      </c>
      <c r="AB28" s="13"/>
      <c r="AC28" s="13"/>
      <c r="AD28" s="13"/>
    </row>
    <row r="29" spans="1:30" s="14" customFormat="1" ht="13.5" customHeight="1">
      <c r="A29" s="300"/>
      <c r="B29" s="56">
        <v>19</v>
      </c>
      <c r="C29" s="92"/>
      <c r="D29" s="88" t="s">
        <v>26</v>
      </c>
      <c r="E29" s="38" t="s">
        <v>108</v>
      </c>
      <c r="F29" s="190" t="s">
        <v>128</v>
      </c>
      <c r="G29" s="191" t="s">
        <v>128</v>
      </c>
      <c r="H29" s="192" t="s">
        <v>128</v>
      </c>
      <c r="I29" s="193" t="s">
        <v>128</v>
      </c>
      <c r="J29" s="192" t="s">
        <v>128</v>
      </c>
      <c r="K29" s="192" t="s">
        <v>128</v>
      </c>
      <c r="L29" s="192" t="s">
        <v>128</v>
      </c>
      <c r="M29" s="192" t="s">
        <v>128</v>
      </c>
      <c r="N29" s="192" t="s">
        <v>128</v>
      </c>
      <c r="O29" s="192" t="s">
        <v>128</v>
      </c>
      <c r="P29" s="192" t="s">
        <v>128</v>
      </c>
      <c r="Q29" s="194" t="s">
        <v>128</v>
      </c>
      <c r="R29" s="78" t="s">
        <v>128</v>
      </c>
      <c r="S29" s="62" t="s">
        <v>128</v>
      </c>
      <c r="T29" s="62" t="s">
        <v>128</v>
      </c>
      <c r="U29" s="261" t="str">
        <f t="shared" si="1"/>
        <v>-</v>
      </c>
      <c r="V29" s="262"/>
      <c r="W29" s="263" t="str">
        <f t="shared" si="2"/>
        <v>-</v>
      </c>
      <c r="X29" s="262"/>
      <c r="Y29" s="263" t="str">
        <f t="shared" si="3"/>
        <v>-</v>
      </c>
      <c r="Z29" s="262"/>
      <c r="AA29" s="73">
        <f t="shared" si="0"/>
        <v>0</v>
      </c>
      <c r="AB29" s="13"/>
      <c r="AC29" s="13"/>
      <c r="AD29" s="13"/>
    </row>
    <row r="30" spans="1:30" s="14" customFormat="1" ht="13.5" customHeight="1">
      <c r="A30" s="300"/>
      <c r="B30" s="56">
        <v>20</v>
      </c>
      <c r="C30" s="92"/>
      <c r="D30" s="88" t="s">
        <v>27</v>
      </c>
      <c r="E30" s="38" t="s">
        <v>108</v>
      </c>
      <c r="F30" s="190" t="s">
        <v>128</v>
      </c>
      <c r="G30" s="191" t="s">
        <v>128</v>
      </c>
      <c r="H30" s="192" t="s">
        <v>128</v>
      </c>
      <c r="I30" s="193" t="s">
        <v>128</v>
      </c>
      <c r="J30" s="192" t="s">
        <v>128</v>
      </c>
      <c r="K30" s="192" t="s">
        <v>128</v>
      </c>
      <c r="L30" s="192" t="s">
        <v>128</v>
      </c>
      <c r="M30" s="192" t="s">
        <v>128</v>
      </c>
      <c r="N30" s="192" t="s">
        <v>128</v>
      </c>
      <c r="O30" s="192" t="s">
        <v>128</v>
      </c>
      <c r="P30" s="192" t="s">
        <v>128</v>
      </c>
      <c r="Q30" s="194" t="s">
        <v>128</v>
      </c>
      <c r="R30" s="78" t="s">
        <v>128</v>
      </c>
      <c r="S30" s="62" t="s">
        <v>128</v>
      </c>
      <c r="T30" s="62" t="s">
        <v>128</v>
      </c>
      <c r="U30" s="261" t="str">
        <f t="shared" si="1"/>
        <v>-</v>
      </c>
      <c r="V30" s="262"/>
      <c r="W30" s="263" t="str">
        <f t="shared" si="2"/>
        <v>-</v>
      </c>
      <c r="X30" s="262"/>
      <c r="Y30" s="263" t="str">
        <f t="shared" si="3"/>
        <v>-</v>
      </c>
      <c r="Z30" s="262"/>
      <c r="AA30" s="73">
        <f t="shared" si="0"/>
        <v>0</v>
      </c>
      <c r="AB30" s="13"/>
      <c r="AC30" s="13"/>
      <c r="AD30" s="13"/>
    </row>
    <row r="31" spans="1:30" s="14" customFormat="1" ht="13.5" customHeight="1">
      <c r="A31" s="300"/>
      <c r="B31" s="56">
        <v>21</v>
      </c>
      <c r="C31" s="92"/>
      <c r="D31" s="96" t="s">
        <v>60</v>
      </c>
      <c r="E31" s="38" t="s">
        <v>108</v>
      </c>
      <c r="F31" s="185" t="s">
        <v>315</v>
      </c>
      <c r="G31" s="206" t="s">
        <v>315</v>
      </c>
      <c r="H31" s="187" t="s">
        <v>315</v>
      </c>
      <c r="I31" s="187" t="s">
        <v>315</v>
      </c>
      <c r="J31" s="187">
        <v>7.0000000000000007E-2</v>
      </c>
      <c r="K31" s="187" t="s">
        <v>315</v>
      </c>
      <c r="L31" s="187">
        <v>7.0000000000000007E-2</v>
      </c>
      <c r="M31" s="187">
        <v>0.06</v>
      </c>
      <c r="N31" s="187">
        <v>0.06</v>
      </c>
      <c r="O31" s="187">
        <v>7.0000000000000007E-2</v>
      </c>
      <c r="P31" s="187" t="s">
        <v>315</v>
      </c>
      <c r="Q31" s="189" t="s">
        <v>315</v>
      </c>
      <c r="R31" s="78" t="s">
        <v>266</v>
      </c>
      <c r="S31" s="62" t="s">
        <v>315</v>
      </c>
      <c r="T31" s="62" t="s">
        <v>315</v>
      </c>
      <c r="U31" s="261" t="str">
        <f t="shared" si="1"/>
        <v>0.07</v>
      </c>
      <c r="V31" s="262"/>
      <c r="W31" s="263" t="str">
        <f t="shared" si="2"/>
        <v>&lt;0.06</v>
      </c>
      <c r="X31" s="262"/>
      <c r="Y31" s="263" t="str">
        <f t="shared" si="3"/>
        <v>&lt;0.06</v>
      </c>
      <c r="Z31" s="262"/>
      <c r="AA31" s="73">
        <f t="shared" si="0"/>
        <v>12</v>
      </c>
      <c r="AB31" s="13"/>
      <c r="AC31" s="13"/>
      <c r="AD31" s="13"/>
    </row>
    <row r="32" spans="1:30" s="14" customFormat="1" ht="13.5" customHeight="1">
      <c r="A32" s="300"/>
      <c r="B32" s="56">
        <v>22</v>
      </c>
      <c r="C32" s="92"/>
      <c r="D32" s="88" t="s">
        <v>28</v>
      </c>
      <c r="E32" s="38" t="s">
        <v>108</v>
      </c>
      <c r="F32" s="190" t="s">
        <v>162</v>
      </c>
      <c r="G32" s="207" t="s">
        <v>128</v>
      </c>
      <c r="H32" s="192" t="s">
        <v>128</v>
      </c>
      <c r="I32" s="192" t="s">
        <v>162</v>
      </c>
      <c r="J32" s="192" t="s">
        <v>128</v>
      </c>
      <c r="K32" s="192" t="s">
        <v>128</v>
      </c>
      <c r="L32" s="192" t="s">
        <v>162</v>
      </c>
      <c r="M32" s="192" t="s">
        <v>128</v>
      </c>
      <c r="N32" s="192" t="s">
        <v>128</v>
      </c>
      <c r="O32" s="192" t="s">
        <v>162</v>
      </c>
      <c r="P32" s="192" t="s">
        <v>128</v>
      </c>
      <c r="Q32" s="194" t="s">
        <v>128</v>
      </c>
      <c r="R32" s="78" t="s">
        <v>162</v>
      </c>
      <c r="S32" s="62" t="s">
        <v>162</v>
      </c>
      <c r="T32" s="62" t="s">
        <v>162</v>
      </c>
      <c r="U32" s="261" t="str">
        <f t="shared" si="1"/>
        <v>&lt;0.002</v>
      </c>
      <c r="V32" s="262"/>
      <c r="W32" s="263" t="str">
        <f t="shared" si="2"/>
        <v>-</v>
      </c>
      <c r="X32" s="262"/>
      <c r="Y32" s="263" t="str">
        <f t="shared" si="3"/>
        <v>-</v>
      </c>
      <c r="Z32" s="262"/>
      <c r="AA32" s="73">
        <f t="shared" si="0"/>
        <v>4</v>
      </c>
      <c r="AB32" s="13"/>
      <c r="AC32" s="13"/>
      <c r="AD32" s="13"/>
    </row>
    <row r="33" spans="1:30" s="14" customFormat="1" ht="13.5" customHeight="1">
      <c r="A33" s="300"/>
      <c r="B33" s="56">
        <v>23</v>
      </c>
      <c r="C33" s="92"/>
      <c r="D33" s="88" t="s">
        <v>29</v>
      </c>
      <c r="E33" s="38" t="s">
        <v>108</v>
      </c>
      <c r="F33" s="190" t="s">
        <v>161</v>
      </c>
      <c r="G33" s="207" t="s">
        <v>128</v>
      </c>
      <c r="H33" s="192" t="s">
        <v>128</v>
      </c>
      <c r="I33" s="192">
        <v>1E-3</v>
      </c>
      <c r="J33" s="192" t="s">
        <v>128</v>
      </c>
      <c r="K33" s="192" t="s">
        <v>128</v>
      </c>
      <c r="L33" s="192" t="s">
        <v>161</v>
      </c>
      <c r="M33" s="192" t="s">
        <v>128</v>
      </c>
      <c r="N33" s="192" t="s">
        <v>128</v>
      </c>
      <c r="O33" s="192" t="s">
        <v>161</v>
      </c>
      <c r="P33" s="192" t="s">
        <v>128</v>
      </c>
      <c r="Q33" s="194" t="s">
        <v>128</v>
      </c>
      <c r="R33" s="78" t="s">
        <v>319</v>
      </c>
      <c r="S33" s="62" t="s">
        <v>161</v>
      </c>
      <c r="T33" s="62" t="s">
        <v>161</v>
      </c>
      <c r="U33" s="261" t="str">
        <f t="shared" si="1"/>
        <v>0.001</v>
      </c>
      <c r="V33" s="262"/>
      <c r="W33" s="263" t="str">
        <f t="shared" si="2"/>
        <v>&lt;0.001</v>
      </c>
      <c r="X33" s="262"/>
      <c r="Y33" s="263" t="str">
        <f t="shared" si="3"/>
        <v>&lt;0.001</v>
      </c>
      <c r="Z33" s="262"/>
      <c r="AA33" s="73">
        <f t="shared" si="0"/>
        <v>4</v>
      </c>
      <c r="AB33" s="13"/>
      <c r="AC33" s="13"/>
      <c r="AD33" s="13"/>
    </row>
    <row r="34" spans="1:30" s="14" customFormat="1" ht="13.5" customHeight="1">
      <c r="A34" s="300"/>
      <c r="B34" s="56">
        <v>24</v>
      </c>
      <c r="C34" s="92"/>
      <c r="D34" s="88" t="s">
        <v>30</v>
      </c>
      <c r="E34" s="38" t="s">
        <v>108</v>
      </c>
      <c r="F34" s="190" t="s">
        <v>162</v>
      </c>
      <c r="G34" s="207" t="s">
        <v>128</v>
      </c>
      <c r="H34" s="192" t="s">
        <v>128</v>
      </c>
      <c r="I34" s="192" t="s">
        <v>162</v>
      </c>
      <c r="J34" s="192" t="s">
        <v>128</v>
      </c>
      <c r="K34" s="192" t="s">
        <v>128</v>
      </c>
      <c r="L34" s="192" t="s">
        <v>162</v>
      </c>
      <c r="M34" s="192" t="s">
        <v>128</v>
      </c>
      <c r="N34" s="192" t="s">
        <v>128</v>
      </c>
      <c r="O34" s="192" t="s">
        <v>162</v>
      </c>
      <c r="P34" s="192" t="s">
        <v>128</v>
      </c>
      <c r="Q34" s="194" t="s">
        <v>128</v>
      </c>
      <c r="R34" s="78" t="s">
        <v>162</v>
      </c>
      <c r="S34" s="62" t="s">
        <v>162</v>
      </c>
      <c r="T34" s="62" t="s">
        <v>162</v>
      </c>
      <c r="U34" s="261" t="str">
        <f t="shared" si="1"/>
        <v>&lt;0.002</v>
      </c>
      <c r="V34" s="262"/>
      <c r="W34" s="263" t="str">
        <f t="shared" si="2"/>
        <v>-</v>
      </c>
      <c r="X34" s="262"/>
      <c r="Y34" s="263" t="str">
        <f t="shared" si="3"/>
        <v>-</v>
      </c>
      <c r="Z34" s="262"/>
      <c r="AA34" s="73">
        <f t="shared" si="0"/>
        <v>4</v>
      </c>
      <c r="AB34" s="13"/>
      <c r="AC34" s="13"/>
      <c r="AD34" s="13"/>
    </row>
    <row r="35" spans="1:30" s="14" customFormat="1" ht="13.5" customHeight="1">
      <c r="A35" s="300"/>
      <c r="B35" s="56">
        <v>25</v>
      </c>
      <c r="C35" s="92"/>
      <c r="D35" s="88" t="s">
        <v>31</v>
      </c>
      <c r="E35" s="38" t="s">
        <v>108</v>
      </c>
      <c r="F35" s="190">
        <v>2E-3</v>
      </c>
      <c r="G35" s="207" t="s">
        <v>128</v>
      </c>
      <c r="H35" s="192" t="s">
        <v>128</v>
      </c>
      <c r="I35" s="192">
        <v>6.0000000000000001E-3</v>
      </c>
      <c r="J35" s="192" t="s">
        <v>128</v>
      </c>
      <c r="K35" s="192" t="s">
        <v>128</v>
      </c>
      <c r="L35" s="192">
        <v>4.0000000000000001E-3</v>
      </c>
      <c r="M35" s="192" t="s">
        <v>128</v>
      </c>
      <c r="N35" s="192" t="s">
        <v>128</v>
      </c>
      <c r="O35" s="192">
        <v>2E-3</v>
      </c>
      <c r="P35" s="192" t="s">
        <v>128</v>
      </c>
      <c r="Q35" s="194" t="s">
        <v>128</v>
      </c>
      <c r="R35" s="78" t="s">
        <v>322</v>
      </c>
      <c r="S35" s="62" t="s">
        <v>317</v>
      </c>
      <c r="T35" s="62" t="s">
        <v>164</v>
      </c>
      <c r="U35" s="261" t="str">
        <f t="shared" si="1"/>
        <v>0.006</v>
      </c>
      <c r="V35" s="262"/>
      <c r="W35" s="263" t="str">
        <f t="shared" si="2"/>
        <v>0.002</v>
      </c>
      <c r="X35" s="262"/>
      <c r="Y35" s="263" t="str">
        <f t="shared" si="3"/>
        <v>0.004</v>
      </c>
      <c r="Z35" s="262"/>
      <c r="AA35" s="73">
        <f t="shared" si="0"/>
        <v>4</v>
      </c>
      <c r="AB35" s="13"/>
      <c r="AC35" s="13"/>
      <c r="AD35" s="13"/>
    </row>
    <row r="36" spans="1:30" s="14" customFormat="1" ht="13.5" customHeight="1">
      <c r="A36" s="300"/>
      <c r="B36" s="56">
        <v>26</v>
      </c>
      <c r="C36" s="92"/>
      <c r="D36" s="88" t="s">
        <v>32</v>
      </c>
      <c r="E36" s="38" t="s">
        <v>108</v>
      </c>
      <c r="F36" s="190" t="s">
        <v>161</v>
      </c>
      <c r="G36" s="207" t="s">
        <v>128</v>
      </c>
      <c r="H36" s="192" t="s">
        <v>128</v>
      </c>
      <c r="I36" s="192" t="s">
        <v>161</v>
      </c>
      <c r="J36" s="192" t="s">
        <v>128</v>
      </c>
      <c r="K36" s="192" t="s">
        <v>128</v>
      </c>
      <c r="L36" s="192" t="s">
        <v>161</v>
      </c>
      <c r="M36" s="192" t="s">
        <v>128</v>
      </c>
      <c r="N36" s="192" t="s">
        <v>128</v>
      </c>
      <c r="O36" s="192" t="s">
        <v>161</v>
      </c>
      <c r="P36" s="192" t="s">
        <v>128</v>
      </c>
      <c r="Q36" s="194" t="s">
        <v>128</v>
      </c>
      <c r="R36" s="78" t="s">
        <v>161</v>
      </c>
      <c r="S36" s="62" t="s">
        <v>161</v>
      </c>
      <c r="T36" s="62" t="s">
        <v>161</v>
      </c>
      <c r="U36" s="261" t="str">
        <f t="shared" si="1"/>
        <v>&lt;0.001</v>
      </c>
      <c r="V36" s="262"/>
      <c r="W36" s="263" t="str">
        <f t="shared" si="2"/>
        <v>-</v>
      </c>
      <c r="X36" s="262"/>
      <c r="Y36" s="263" t="str">
        <f t="shared" si="3"/>
        <v>-</v>
      </c>
      <c r="Z36" s="262"/>
      <c r="AA36" s="73">
        <f t="shared" si="0"/>
        <v>4</v>
      </c>
      <c r="AB36" s="13"/>
      <c r="AC36" s="13"/>
      <c r="AD36" s="13"/>
    </row>
    <row r="37" spans="1:30" s="14" customFormat="1" ht="13.5" customHeight="1">
      <c r="A37" s="300"/>
      <c r="B37" s="56">
        <v>27</v>
      </c>
      <c r="C37" s="92"/>
      <c r="D37" s="88" t="s">
        <v>33</v>
      </c>
      <c r="E37" s="38" t="s">
        <v>108</v>
      </c>
      <c r="F37" s="190">
        <v>4.0000000000000001E-3</v>
      </c>
      <c r="G37" s="207" t="s">
        <v>128</v>
      </c>
      <c r="H37" s="192" t="s">
        <v>128</v>
      </c>
      <c r="I37" s="192">
        <v>1.2E-2</v>
      </c>
      <c r="J37" s="192" t="s">
        <v>128</v>
      </c>
      <c r="K37" s="192" t="s">
        <v>128</v>
      </c>
      <c r="L37" s="192">
        <v>8.0000000000000002E-3</v>
      </c>
      <c r="M37" s="192" t="s">
        <v>128</v>
      </c>
      <c r="N37" s="192" t="s">
        <v>128</v>
      </c>
      <c r="O37" s="192">
        <v>2E-3</v>
      </c>
      <c r="P37" s="192" t="s">
        <v>128</v>
      </c>
      <c r="Q37" s="194" t="s">
        <v>128</v>
      </c>
      <c r="R37" s="78" t="s">
        <v>354</v>
      </c>
      <c r="S37" s="62" t="s">
        <v>317</v>
      </c>
      <c r="T37" s="62" t="s">
        <v>322</v>
      </c>
      <c r="U37" s="261" t="str">
        <f t="shared" si="1"/>
        <v>0.012</v>
      </c>
      <c r="V37" s="262"/>
      <c r="W37" s="263" t="str">
        <f t="shared" si="2"/>
        <v>0.002</v>
      </c>
      <c r="X37" s="262"/>
      <c r="Y37" s="263" t="str">
        <f t="shared" si="3"/>
        <v>0.006</v>
      </c>
      <c r="Z37" s="262"/>
      <c r="AA37" s="73">
        <f t="shared" si="0"/>
        <v>4</v>
      </c>
      <c r="AB37" s="13"/>
      <c r="AC37" s="13"/>
      <c r="AD37" s="13"/>
    </row>
    <row r="38" spans="1:30" s="14" customFormat="1" ht="13.5" customHeight="1">
      <c r="A38" s="300"/>
      <c r="B38" s="56">
        <v>28</v>
      </c>
      <c r="C38" s="92"/>
      <c r="D38" s="88" t="s">
        <v>34</v>
      </c>
      <c r="E38" s="38" t="s">
        <v>108</v>
      </c>
      <c r="F38" s="190" t="s">
        <v>162</v>
      </c>
      <c r="G38" s="207" t="s">
        <v>128</v>
      </c>
      <c r="H38" s="192" t="s">
        <v>128</v>
      </c>
      <c r="I38" s="192" t="s">
        <v>162</v>
      </c>
      <c r="J38" s="192" t="s">
        <v>128</v>
      </c>
      <c r="K38" s="192" t="s">
        <v>128</v>
      </c>
      <c r="L38" s="192" t="s">
        <v>162</v>
      </c>
      <c r="M38" s="192" t="s">
        <v>128</v>
      </c>
      <c r="N38" s="192" t="s">
        <v>128</v>
      </c>
      <c r="O38" s="192" t="s">
        <v>162</v>
      </c>
      <c r="P38" s="192" t="s">
        <v>128</v>
      </c>
      <c r="Q38" s="194" t="s">
        <v>128</v>
      </c>
      <c r="R38" s="78" t="s">
        <v>162</v>
      </c>
      <c r="S38" s="62" t="s">
        <v>162</v>
      </c>
      <c r="T38" s="62" t="s">
        <v>162</v>
      </c>
      <c r="U38" s="261" t="str">
        <f t="shared" si="1"/>
        <v>&lt;0.002</v>
      </c>
      <c r="V38" s="262"/>
      <c r="W38" s="263" t="str">
        <f t="shared" si="2"/>
        <v>-</v>
      </c>
      <c r="X38" s="262"/>
      <c r="Y38" s="263" t="str">
        <f t="shared" si="3"/>
        <v>-</v>
      </c>
      <c r="Z38" s="262"/>
      <c r="AA38" s="73">
        <f t="shared" si="0"/>
        <v>4</v>
      </c>
      <c r="AB38" s="13"/>
      <c r="AC38" s="13"/>
      <c r="AD38" s="13"/>
    </row>
    <row r="39" spans="1:30" s="14" customFormat="1" ht="13.5" customHeight="1">
      <c r="A39" s="300"/>
      <c r="B39" s="56">
        <v>29</v>
      </c>
      <c r="C39" s="92"/>
      <c r="D39" s="88" t="s">
        <v>35</v>
      </c>
      <c r="E39" s="38" t="s">
        <v>108</v>
      </c>
      <c r="F39" s="190">
        <v>1E-3</v>
      </c>
      <c r="G39" s="207" t="s">
        <v>128</v>
      </c>
      <c r="H39" s="192" t="s">
        <v>128</v>
      </c>
      <c r="I39" s="192">
        <v>3.0000000000000001E-3</v>
      </c>
      <c r="J39" s="192" t="s">
        <v>128</v>
      </c>
      <c r="K39" s="192" t="s">
        <v>128</v>
      </c>
      <c r="L39" s="192">
        <v>2E-3</v>
      </c>
      <c r="M39" s="192" t="s">
        <v>128</v>
      </c>
      <c r="N39" s="192" t="s">
        <v>128</v>
      </c>
      <c r="O39" s="192" t="s">
        <v>161</v>
      </c>
      <c r="P39" s="192" t="s">
        <v>128</v>
      </c>
      <c r="Q39" s="194" t="s">
        <v>128</v>
      </c>
      <c r="R39" s="78" t="s">
        <v>318</v>
      </c>
      <c r="S39" s="62" t="s">
        <v>161</v>
      </c>
      <c r="T39" s="62" t="s">
        <v>317</v>
      </c>
      <c r="U39" s="261" t="str">
        <f t="shared" si="1"/>
        <v>0.003</v>
      </c>
      <c r="V39" s="262"/>
      <c r="W39" s="263" t="str">
        <f t="shared" si="2"/>
        <v>&lt;0.001</v>
      </c>
      <c r="X39" s="262"/>
      <c r="Y39" s="263" t="str">
        <f t="shared" si="3"/>
        <v>0.002</v>
      </c>
      <c r="Z39" s="262"/>
      <c r="AA39" s="73">
        <f t="shared" si="0"/>
        <v>4</v>
      </c>
      <c r="AB39" s="13"/>
      <c r="AC39" s="13"/>
      <c r="AD39" s="13"/>
    </row>
    <row r="40" spans="1:30" s="14" customFormat="1" ht="13.5" customHeight="1">
      <c r="A40" s="300"/>
      <c r="B40" s="56">
        <v>30</v>
      </c>
      <c r="C40" s="92"/>
      <c r="D40" s="88" t="s">
        <v>36</v>
      </c>
      <c r="E40" s="38" t="s">
        <v>108</v>
      </c>
      <c r="F40" s="190">
        <v>1E-3</v>
      </c>
      <c r="G40" s="207" t="s">
        <v>128</v>
      </c>
      <c r="H40" s="192" t="s">
        <v>128</v>
      </c>
      <c r="I40" s="192">
        <v>2E-3</v>
      </c>
      <c r="J40" s="192" t="s">
        <v>128</v>
      </c>
      <c r="K40" s="192" t="s">
        <v>128</v>
      </c>
      <c r="L40" s="192">
        <v>2E-3</v>
      </c>
      <c r="M40" s="192" t="s">
        <v>128</v>
      </c>
      <c r="N40" s="192" t="s">
        <v>128</v>
      </c>
      <c r="O40" s="192" t="s">
        <v>161</v>
      </c>
      <c r="P40" s="192" t="s">
        <v>128</v>
      </c>
      <c r="Q40" s="194" t="s">
        <v>128</v>
      </c>
      <c r="R40" s="78" t="s">
        <v>317</v>
      </c>
      <c r="S40" s="62" t="s">
        <v>161</v>
      </c>
      <c r="T40" s="62" t="s">
        <v>319</v>
      </c>
      <c r="U40" s="261" t="str">
        <f t="shared" si="1"/>
        <v>0.002</v>
      </c>
      <c r="V40" s="262"/>
      <c r="W40" s="263" t="str">
        <f t="shared" si="2"/>
        <v>&lt;0.001</v>
      </c>
      <c r="X40" s="262"/>
      <c r="Y40" s="263" t="str">
        <f t="shared" si="3"/>
        <v>0.001</v>
      </c>
      <c r="Z40" s="262"/>
      <c r="AA40" s="73">
        <f t="shared" si="0"/>
        <v>4</v>
      </c>
      <c r="AB40" s="13"/>
      <c r="AC40" s="13"/>
      <c r="AD40" s="13"/>
    </row>
    <row r="41" spans="1:30" s="14" customFormat="1" ht="13.5" customHeight="1">
      <c r="A41" s="300"/>
      <c r="B41" s="56">
        <v>31</v>
      </c>
      <c r="C41" s="92"/>
      <c r="D41" s="88" t="s">
        <v>37</v>
      </c>
      <c r="E41" s="38" t="s">
        <v>108</v>
      </c>
      <c r="F41" s="190" t="s">
        <v>214</v>
      </c>
      <c r="G41" s="207" t="s">
        <v>128</v>
      </c>
      <c r="H41" s="192" t="s">
        <v>128</v>
      </c>
      <c r="I41" s="192" t="s">
        <v>214</v>
      </c>
      <c r="J41" s="192" t="s">
        <v>128</v>
      </c>
      <c r="K41" s="192" t="s">
        <v>128</v>
      </c>
      <c r="L41" s="192" t="s">
        <v>214</v>
      </c>
      <c r="M41" s="192" t="s">
        <v>128</v>
      </c>
      <c r="N41" s="192" t="s">
        <v>128</v>
      </c>
      <c r="O41" s="192" t="s">
        <v>214</v>
      </c>
      <c r="P41" s="192" t="s">
        <v>128</v>
      </c>
      <c r="Q41" s="194" t="s">
        <v>128</v>
      </c>
      <c r="R41" s="78" t="s">
        <v>214</v>
      </c>
      <c r="S41" s="62" t="s">
        <v>214</v>
      </c>
      <c r="T41" s="62" t="s">
        <v>214</v>
      </c>
      <c r="U41" s="261" t="str">
        <f t="shared" si="1"/>
        <v>&lt;0.008</v>
      </c>
      <c r="V41" s="262"/>
      <c r="W41" s="263" t="str">
        <f t="shared" si="2"/>
        <v>-</v>
      </c>
      <c r="X41" s="262"/>
      <c r="Y41" s="263" t="str">
        <f t="shared" si="3"/>
        <v>-</v>
      </c>
      <c r="Z41" s="262"/>
      <c r="AA41" s="73">
        <f t="shared" si="0"/>
        <v>4</v>
      </c>
      <c r="AB41" s="13"/>
      <c r="AC41" s="13"/>
      <c r="AD41" s="13"/>
    </row>
    <row r="42" spans="1:30" s="14" customFormat="1" ht="13.5" customHeight="1">
      <c r="A42" s="300"/>
      <c r="B42" s="56">
        <v>32</v>
      </c>
      <c r="C42" s="92"/>
      <c r="D42" s="88" t="s">
        <v>38</v>
      </c>
      <c r="E42" s="38" t="s">
        <v>108</v>
      </c>
      <c r="F42" s="185" t="s">
        <v>171</v>
      </c>
      <c r="G42" s="186" t="s">
        <v>128</v>
      </c>
      <c r="H42" s="187" t="s">
        <v>128</v>
      </c>
      <c r="I42" s="188" t="s">
        <v>171</v>
      </c>
      <c r="J42" s="187" t="s">
        <v>128</v>
      </c>
      <c r="K42" s="187" t="s">
        <v>128</v>
      </c>
      <c r="L42" s="187" t="s">
        <v>171</v>
      </c>
      <c r="M42" s="187" t="s">
        <v>128</v>
      </c>
      <c r="N42" s="187" t="s">
        <v>128</v>
      </c>
      <c r="O42" s="187" t="s">
        <v>171</v>
      </c>
      <c r="P42" s="187" t="s">
        <v>128</v>
      </c>
      <c r="Q42" s="189" t="s">
        <v>128</v>
      </c>
      <c r="R42" s="78" t="s">
        <v>171</v>
      </c>
      <c r="S42" s="62" t="s">
        <v>171</v>
      </c>
      <c r="T42" s="62" t="s">
        <v>171</v>
      </c>
      <c r="U42" s="261" t="str">
        <f t="shared" si="1"/>
        <v>&lt;0.01</v>
      </c>
      <c r="V42" s="262"/>
      <c r="W42" s="263" t="str">
        <f t="shared" si="2"/>
        <v>-</v>
      </c>
      <c r="X42" s="262"/>
      <c r="Y42" s="263" t="str">
        <f t="shared" si="3"/>
        <v>-</v>
      </c>
      <c r="Z42" s="262"/>
      <c r="AA42" s="73">
        <f t="shared" si="0"/>
        <v>4</v>
      </c>
      <c r="AB42" s="13"/>
      <c r="AC42" s="13"/>
      <c r="AD42" s="13"/>
    </row>
    <row r="43" spans="1:30" s="14" customFormat="1" ht="13.5" customHeight="1">
      <c r="A43" s="300"/>
      <c r="B43" s="56">
        <v>33</v>
      </c>
      <c r="C43" s="92"/>
      <c r="D43" s="88" t="s">
        <v>39</v>
      </c>
      <c r="E43" s="38" t="s">
        <v>108</v>
      </c>
      <c r="F43" s="208" t="s">
        <v>171</v>
      </c>
      <c r="G43" s="186" t="s">
        <v>171</v>
      </c>
      <c r="H43" s="188" t="s">
        <v>171</v>
      </c>
      <c r="I43" s="188" t="s">
        <v>171</v>
      </c>
      <c r="J43" s="188" t="s">
        <v>171</v>
      </c>
      <c r="K43" s="188" t="s">
        <v>171</v>
      </c>
      <c r="L43" s="187" t="s">
        <v>171</v>
      </c>
      <c r="M43" s="187" t="s">
        <v>171</v>
      </c>
      <c r="N43" s="187" t="s">
        <v>171</v>
      </c>
      <c r="O43" s="187" t="s">
        <v>171</v>
      </c>
      <c r="P43" s="187" t="s">
        <v>171</v>
      </c>
      <c r="Q43" s="189" t="s">
        <v>171</v>
      </c>
      <c r="R43" s="78" t="s">
        <v>171</v>
      </c>
      <c r="S43" s="62" t="s">
        <v>171</v>
      </c>
      <c r="T43" s="62" t="s">
        <v>171</v>
      </c>
      <c r="U43" s="261" t="str">
        <f t="shared" si="1"/>
        <v>&lt;0.01</v>
      </c>
      <c r="V43" s="262"/>
      <c r="W43" s="263" t="str">
        <f t="shared" si="2"/>
        <v>-</v>
      </c>
      <c r="X43" s="262"/>
      <c r="Y43" s="263" t="str">
        <f t="shared" si="3"/>
        <v>-</v>
      </c>
      <c r="Z43" s="262"/>
      <c r="AA43" s="73">
        <f t="shared" si="0"/>
        <v>12</v>
      </c>
      <c r="AB43" s="13"/>
      <c r="AC43" s="13"/>
      <c r="AD43" s="13"/>
    </row>
    <row r="44" spans="1:30" s="14" customFormat="1" ht="13.5" customHeight="1">
      <c r="A44" s="300"/>
      <c r="B44" s="56">
        <v>34</v>
      </c>
      <c r="C44" s="92"/>
      <c r="D44" s="88" t="s">
        <v>40</v>
      </c>
      <c r="E44" s="38" t="s">
        <v>108</v>
      </c>
      <c r="F44" s="208" t="s">
        <v>171</v>
      </c>
      <c r="G44" s="186" t="s">
        <v>171</v>
      </c>
      <c r="H44" s="188" t="s">
        <v>171</v>
      </c>
      <c r="I44" s="188" t="s">
        <v>171</v>
      </c>
      <c r="J44" s="188" t="s">
        <v>171</v>
      </c>
      <c r="K44" s="188" t="s">
        <v>171</v>
      </c>
      <c r="L44" s="187" t="s">
        <v>171</v>
      </c>
      <c r="M44" s="187" t="s">
        <v>171</v>
      </c>
      <c r="N44" s="187" t="s">
        <v>171</v>
      </c>
      <c r="O44" s="187" t="s">
        <v>171</v>
      </c>
      <c r="P44" s="187" t="s">
        <v>171</v>
      </c>
      <c r="Q44" s="189" t="s">
        <v>171</v>
      </c>
      <c r="R44" s="78" t="s">
        <v>171</v>
      </c>
      <c r="S44" s="62" t="s">
        <v>171</v>
      </c>
      <c r="T44" s="62" t="s">
        <v>171</v>
      </c>
      <c r="U44" s="261" t="str">
        <f t="shared" si="1"/>
        <v>&lt;0.01</v>
      </c>
      <c r="V44" s="262"/>
      <c r="W44" s="263" t="str">
        <f t="shared" si="2"/>
        <v>-</v>
      </c>
      <c r="X44" s="262"/>
      <c r="Y44" s="263" t="str">
        <f t="shared" si="3"/>
        <v>-</v>
      </c>
      <c r="Z44" s="262"/>
      <c r="AA44" s="73">
        <f t="shared" si="0"/>
        <v>12</v>
      </c>
      <c r="AB44" s="13"/>
      <c r="AC44" s="13"/>
      <c r="AD44" s="13"/>
    </row>
    <row r="45" spans="1:30" s="14" customFormat="1" ht="13.5" customHeight="1">
      <c r="A45" s="300"/>
      <c r="B45" s="56">
        <v>35</v>
      </c>
      <c r="C45" s="92"/>
      <c r="D45" s="88" t="s">
        <v>41</v>
      </c>
      <c r="E45" s="38" t="s">
        <v>108</v>
      </c>
      <c r="F45" s="185" t="s">
        <v>171</v>
      </c>
      <c r="G45" s="186" t="s">
        <v>128</v>
      </c>
      <c r="H45" s="187" t="s">
        <v>128</v>
      </c>
      <c r="I45" s="188" t="s">
        <v>171</v>
      </c>
      <c r="J45" s="187" t="s">
        <v>128</v>
      </c>
      <c r="K45" s="187" t="s">
        <v>128</v>
      </c>
      <c r="L45" s="187" t="s">
        <v>171</v>
      </c>
      <c r="M45" s="187" t="s">
        <v>128</v>
      </c>
      <c r="N45" s="187" t="s">
        <v>128</v>
      </c>
      <c r="O45" s="187" t="s">
        <v>171</v>
      </c>
      <c r="P45" s="187" t="s">
        <v>128</v>
      </c>
      <c r="Q45" s="189" t="s">
        <v>128</v>
      </c>
      <c r="R45" s="78" t="s">
        <v>171</v>
      </c>
      <c r="S45" s="62" t="s">
        <v>171</v>
      </c>
      <c r="T45" s="62" t="s">
        <v>171</v>
      </c>
      <c r="U45" s="261" t="str">
        <f t="shared" si="1"/>
        <v>&lt;0.01</v>
      </c>
      <c r="V45" s="262"/>
      <c r="W45" s="263" t="str">
        <f t="shared" si="2"/>
        <v>-</v>
      </c>
      <c r="X45" s="262"/>
      <c r="Y45" s="263" t="str">
        <f t="shared" si="3"/>
        <v>-</v>
      </c>
      <c r="Z45" s="262"/>
      <c r="AA45" s="73">
        <f t="shared" si="0"/>
        <v>4</v>
      </c>
      <c r="AB45" s="13"/>
      <c r="AC45" s="13"/>
      <c r="AD45" s="13"/>
    </row>
    <row r="46" spans="1:30" s="14" customFormat="1" ht="13.5" customHeight="1">
      <c r="A46" s="300"/>
      <c r="B46" s="56">
        <v>36</v>
      </c>
      <c r="C46" s="92"/>
      <c r="D46" s="88" t="s">
        <v>42</v>
      </c>
      <c r="E46" s="38" t="s">
        <v>108</v>
      </c>
      <c r="F46" s="184" t="s">
        <v>128</v>
      </c>
      <c r="G46" s="175" t="s">
        <v>128</v>
      </c>
      <c r="H46" s="177" t="s">
        <v>128</v>
      </c>
      <c r="I46" s="176">
        <v>9</v>
      </c>
      <c r="J46" s="177" t="s">
        <v>128</v>
      </c>
      <c r="K46" s="177" t="s">
        <v>128</v>
      </c>
      <c r="L46" s="177" t="s">
        <v>128</v>
      </c>
      <c r="M46" s="177" t="s">
        <v>128</v>
      </c>
      <c r="N46" s="177" t="s">
        <v>128</v>
      </c>
      <c r="O46" s="177" t="s">
        <v>128</v>
      </c>
      <c r="P46" s="177" t="s">
        <v>128</v>
      </c>
      <c r="Q46" s="178" t="s">
        <v>128</v>
      </c>
      <c r="R46" s="78" t="s">
        <v>519</v>
      </c>
      <c r="S46" s="62" t="s">
        <v>519</v>
      </c>
      <c r="T46" s="62" t="s">
        <v>519</v>
      </c>
      <c r="U46" s="261" t="str">
        <f t="shared" si="1"/>
        <v>9.0</v>
      </c>
      <c r="V46" s="262"/>
      <c r="W46" s="263" t="str">
        <f t="shared" si="2"/>
        <v>-</v>
      </c>
      <c r="X46" s="262"/>
      <c r="Y46" s="263" t="str">
        <f t="shared" si="3"/>
        <v>-</v>
      </c>
      <c r="Z46" s="262"/>
      <c r="AA46" s="73">
        <f t="shared" si="0"/>
        <v>1</v>
      </c>
      <c r="AB46" s="13"/>
      <c r="AC46" s="13"/>
      <c r="AD46" s="13"/>
    </row>
    <row r="47" spans="1:30" s="14" customFormat="1" ht="13.5" customHeight="1">
      <c r="A47" s="300"/>
      <c r="B47" s="56">
        <v>37</v>
      </c>
      <c r="C47" s="92"/>
      <c r="D47" s="88" t="s">
        <v>43</v>
      </c>
      <c r="E47" s="38" t="s">
        <v>108</v>
      </c>
      <c r="F47" s="209" t="s">
        <v>161</v>
      </c>
      <c r="G47" s="191" t="s">
        <v>161</v>
      </c>
      <c r="H47" s="193" t="s">
        <v>161</v>
      </c>
      <c r="I47" s="193" t="s">
        <v>161</v>
      </c>
      <c r="J47" s="193" t="s">
        <v>161</v>
      </c>
      <c r="K47" s="193" t="s">
        <v>161</v>
      </c>
      <c r="L47" s="192" t="s">
        <v>161</v>
      </c>
      <c r="M47" s="192" t="s">
        <v>161</v>
      </c>
      <c r="N47" s="192" t="s">
        <v>161</v>
      </c>
      <c r="O47" s="192" t="s">
        <v>161</v>
      </c>
      <c r="P47" s="192" t="s">
        <v>161</v>
      </c>
      <c r="Q47" s="194" t="s">
        <v>161</v>
      </c>
      <c r="R47" s="78" t="s">
        <v>161</v>
      </c>
      <c r="S47" s="62" t="s">
        <v>161</v>
      </c>
      <c r="T47" s="62" t="s">
        <v>161</v>
      </c>
      <c r="U47" s="261" t="str">
        <f t="shared" si="1"/>
        <v>&lt;0.001</v>
      </c>
      <c r="V47" s="262"/>
      <c r="W47" s="263" t="str">
        <f t="shared" si="2"/>
        <v>-</v>
      </c>
      <c r="X47" s="262"/>
      <c r="Y47" s="263" t="str">
        <f t="shared" si="3"/>
        <v>-</v>
      </c>
      <c r="Z47" s="262"/>
      <c r="AA47" s="73">
        <f t="shared" si="0"/>
        <v>12</v>
      </c>
      <c r="AB47" s="13"/>
      <c r="AC47" s="13"/>
      <c r="AD47" s="13"/>
    </row>
    <row r="48" spans="1:30" s="14" customFormat="1" ht="13.5" customHeight="1">
      <c r="A48" s="300"/>
      <c r="B48" s="56">
        <v>38</v>
      </c>
      <c r="C48" s="92"/>
      <c r="D48" s="88" t="s">
        <v>44</v>
      </c>
      <c r="E48" s="38" t="s">
        <v>108</v>
      </c>
      <c r="F48" s="174">
        <v>10.7</v>
      </c>
      <c r="G48" s="175">
        <v>10.199999999999999</v>
      </c>
      <c r="H48" s="176">
        <v>10</v>
      </c>
      <c r="I48" s="176">
        <v>9.1</v>
      </c>
      <c r="J48" s="176">
        <v>7.6</v>
      </c>
      <c r="K48" s="176">
        <v>7.7</v>
      </c>
      <c r="L48" s="177">
        <v>7.8</v>
      </c>
      <c r="M48" s="177">
        <v>7.8</v>
      </c>
      <c r="N48" s="177">
        <v>7.7</v>
      </c>
      <c r="O48" s="177">
        <v>9.6</v>
      </c>
      <c r="P48" s="177">
        <v>10.3</v>
      </c>
      <c r="Q48" s="178">
        <v>10.5</v>
      </c>
      <c r="R48" s="78" t="s">
        <v>414</v>
      </c>
      <c r="S48" s="62" t="s">
        <v>332</v>
      </c>
      <c r="T48" s="62" t="s">
        <v>185</v>
      </c>
      <c r="U48" s="261" t="str">
        <f t="shared" si="1"/>
        <v>10.7</v>
      </c>
      <c r="V48" s="262"/>
      <c r="W48" s="263" t="str">
        <f t="shared" si="2"/>
        <v>7.6</v>
      </c>
      <c r="X48" s="262"/>
      <c r="Y48" s="263" t="str">
        <f t="shared" si="3"/>
        <v>9.1</v>
      </c>
      <c r="Z48" s="262"/>
      <c r="AA48" s="73">
        <f t="shared" si="0"/>
        <v>12</v>
      </c>
      <c r="AB48" s="13"/>
      <c r="AC48" s="13"/>
      <c r="AD48" s="13"/>
    </row>
    <row r="49" spans="1:30" s="14" customFormat="1" ht="13.5" customHeight="1">
      <c r="A49" s="300"/>
      <c r="B49" s="56">
        <v>39</v>
      </c>
      <c r="C49" s="92"/>
      <c r="D49" s="88" t="s">
        <v>92</v>
      </c>
      <c r="E49" s="38" t="s">
        <v>108</v>
      </c>
      <c r="F49" s="163" t="s">
        <v>128</v>
      </c>
      <c r="G49" s="164" t="s">
        <v>128</v>
      </c>
      <c r="H49" s="165" t="s">
        <v>128</v>
      </c>
      <c r="I49" s="165">
        <v>26</v>
      </c>
      <c r="J49" s="165" t="s">
        <v>128</v>
      </c>
      <c r="K49" s="165" t="s">
        <v>128</v>
      </c>
      <c r="L49" s="166" t="s">
        <v>128</v>
      </c>
      <c r="M49" s="166" t="s">
        <v>128</v>
      </c>
      <c r="N49" s="166" t="s">
        <v>128</v>
      </c>
      <c r="O49" s="166" t="s">
        <v>128</v>
      </c>
      <c r="P49" s="166" t="s">
        <v>128</v>
      </c>
      <c r="Q49" s="167" t="s">
        <v>128</v>
      </c>
      <c r="R49" s="78" t="s">
        <v>189</v>
      </c>
      <c r="S49" s="62" t="s">
        <v>189</v>
      </c>
      <c r="T49" s="62" t="s">
        <v>189</v>
      </c>
      <c r="U49" s="261" t="str">
        <f t="shared" si="1"/>
        <v>26</v>
      </c>
      <c r="V49" s="262"/>
      <c r="W49" s="263" t="str">
        <f t="shared" si="2"/>
        <v>-</v>
      </c>
      <c r="X49" s="262"/>
      <c r="Y49" s="263" t="str">
        <f t="shared" si="3"/>
        <v>-</v>
      </c>
      <c r="Z49" s="262"/>
      <c r="AA49" s="73">
        <f t="shared" si="0"/>
        <v>1</v>
      </c>
      <c r="AB49" s="13"/>
      <c r="AC49" s="13"/>
      <c r="AD49" s="13"/>
    </row>
    <row r="50" spans="1:30" s="14" customFormat="1" ht="13.5" customHeight="1">
      <c r="A50" s="300"/>
      <c r="B50" s="56">
        <v>40</v>
      </c>
      <c r="C50" s="92"/>
      <c r="D50" s="88" t="s">
        <v>45</v>
      </c>
      <c r="E50" s="38" t="s">
        <v>108</v>
      </c>
      <c r="F50" s="163" t="s">
        <v>128</v>
      </c>
      <c r="G50" s="164" t="s">
        <v>128</v>
      </c>
      <c r="H50" s="165" t="s">
        <v>128</v>
      </c>
      <c r="I50" s="165">
        <v>75</v>
      </c>
      <c r="J50" s="165" t="s">
        <v>128</v>
      </c>
      <c r="K50" s="165" t="s">
        <v>128</v>
      </c>
      <c r="L50" s="166" t="s">
        <v>128</v>
      </c>
      <c r="M50" s="166" t="s">
        <v>128</v>
      </c>
      <c r="N50" s="166" t="s">
        <v>128</v>
      </c>
      <c r="O50" s="166" t="s">
        <v>128</v>
      </c>
      <c r="P50" s="166" t="s">
        <v>128</v>
      </c>
      <c r="Q50" s="167" t="s">
        <v>128</v>
      </c>
      <c r="R50" s="78" t="s">
        <v>346</v>
      </c>
      <c r="S50" s="62" t="s">
        <v>346</v>
      </c>
      <c r="T50" s="62" t="s">
        <v>346</v>
      </c>
      <c r="U50" s="261" t="str">
        <f t="shared" si="1"/>
        <v>75</v>
      </c>
      <c r="V50" s="262"/>
      <c r="W50" s="263" t="str">
        <f t="shared" si="2"/>
        <v>-</v>
      </c>
      <c r="X50" s="262"/>
      <c r="Y50" s="263" t="str">
        <f t="shared" si="3"/>
        <v>-</v>
      </c>
      <c r="Z50" s="262"/>
      <c r="AA50" s="73">
        <f t="shared" si="0"/>
        <v>1</v>
      </c>
      <c r="AB50" s="13"/>
      <c r="AC50" s="13"/>
      <c r="AD50" s="13"/>
    </row>
    <row r="51" spans="1:30" s="14" customFormat="1" ht="13.5" customHeight="1">
      <c r="A51" s="300"/>
      <c r="B51" s="56">
        <v>41</v>
      </c>
      <c r="C51" s="92"/>
      <c r="D51" s="88" t="s">
        <v>46</v>
      </c>
      <c r="E51" s="38" t="s">
        <v>108</v>
      </c>
      <c r="F51" s="185" t="s">
        <v>128</v>
      </c>
      <c r="G51" s="186" t="s">
        <v>128</v>
      </c>
      <c r="H51" s="187" t="s">
        <v>128</v>
      </c>
      <c r="I51" s="188" t="s">
        <v>128</v>
      </c>
      <c r="J51" s="187" t="s">
        <v>128</v>
      </c>
      <c r="K51" s="187" t="s">
        <v>128</v>
      </c>
      <c r="L51" s="187" t="s">
        <v>128</v>
      </c>
      <c r="M51" s="187" t="s">
        <v>128</v>
      </c>
      <c r="N51" s="187" t="s">
        <v>128</v>
      </c>
      <c r="O51" s="187" t="s">
        <v>128</v>
      </c>
      <c r="P51" s="187" t="s">
        <v>128</v>
      </c>
      <c r="Q51" s="189" t="s">
        <v>128</v>
      </c>
      <c r="R51" s="78" t="s">
        <v>128</v>
      </c>
      <c r="S51" s="62" t="s">
        <v>128</v>
      </c>
      <c r="T51" s="62" t="s">
        <v>128</v>
      </c>
      <c r="U51" s="261" t="str">
        <f t="shared" si="1"/>
        <v>-</v>
      </c>
      <c r="V51" s="262"/>
      <c r="W51" s="263" t="str">
        <f t="shared" si="2"/>
        <v>-</v>
      </c>
      <c r="X51" s="262"/>
      <c r="Y51" s="263" t="str">
        <f t="shared" si="3"/>
        <v>-</v>
      </c>
      <c r="Z51" s="262"/>
      <c r="AA51" s="73">
        <f t="shared" si="0"/>
        <v>0</v>
      </c>
      <c r="AB51" s="13"/>
      <c r="AC51" s="13"/>
      <c r="AD51" s="13"/>
    </row>
    <row r="52" spans="1:30" s="14" customFormat="1" ht="13.5" customHeight="1">
      <c r="A52" s="300"/>
      <c r="B52" s="56">
        <v>42</v>
      </c>
      <c r="C52" s="92"/>
      <c r="D52" s="88" t="s">
        <v>47</v>
      </c>
      <c r="E52" s="38" t="s">
        <v>108</v>
      </c>
      <c r="F52" s="210" t="s">
        <v>128</v>
      </c>
      <c r="G52" s="211" t="s">
        <v>128</v>
      </c>
      <c r="H52" s="212" t="s">
        <v>128</v>
      </c>
      <c r="I52" s="212" t="s">
        <v>194</v>
      </c>
      <c r="J52" s="212" t="s">
        <v>128</v>
      </c>
      <c r="K52" s="212" t="s">
        <v>128</v>
      </c>
      <c r="L52" s="213" t="s">
        <v>128</v>
      </c>
      <c r="M52" s="213" t="s">
        <v>128</v>
      </c>
      <c r="N52" s="213" t="s">
        <v>128</v>
      </c>
      <c r="O52" s="213" t="s">
        <v>128</v>
      </c>
      <c r="P52" s="213" t="s">
        <v>128</v>
      </c>
      <c r="Q52" s="214" t="s">
        <v>128</v>
      </c>
      <c r="R52" s="78" t="s">
        <v>194</v>
      </c>
      <c r="S52" s="62" t="s">
        <v>194</v>
      </c>
      <c r="T52" s="62" t="s">
        <v>194</v>
      </c>
      <c r="U52" s="261" t="str">
        <f t="shared" si="1"/>
        <v>&lt;0.000001</v>
      </c>
      <c r="V52" s="262"/>
      <c r="W52" s="263" t="str">
        <f t="shared" si="2"/>
        <v>-</v>
      </c>
      <c r="X52" s="262"/>
      <c r="Y52" s="263" t="str">
        <f t="shared" si="3"/>
        <v>-</v>
      </c>
      <c r="Z52" s="262"/>
      <c r="AA52" s="73">
        <f t="shared" si="0"/>
        <v>1</v>
      </c>
      <c r="AB52" s="13"/>
      <c r="AC52" s="13"/>
      <c r="AD52" s="13"/>
    </row>
    <row r="53" spans="1:30" s="14" customFormat="1" ht="13.5" customHeight="1">
      <c r="A53" s="300"/>
      <c r="B53" s="56">
        <v>43</v>
      </c>
      <c r="C53" s="92"/>
      <c r="D53" s="88" t="s">
        <v>93</v>
      </c>
      <c r="E53" s="38" t="s">
        <v>108</v>
      </c>
      <c r="F53" s="210" t="s">
        <v>128</v>
      </c>
      <c r="G53" s="211" t="s">
        <v>128</v>
      </c>
      <c r="H53" s="212" t="s">
        <v>128</v>
      </c>
      <c r="I53" s="212" t="s">
        <v>194</v>
      </c>
      <c r="J53" s="212" t="s">
        <v>128</v>
      </c>
      <c r="K53" s="212" t="s">
        <v>128</v>
      </c>
      <c r="L53" s="213" t="s">
        <v>128</v>
      </c>
      <c r="M53" s="213" t="s">
        <v>128</v>
      </c>
      <c r="N53" s="213" t="s">
        <v>128</v>
      </c>
      <c r="O53" s="213" t="s">
        <v>128</v>
      </c>
      <c r="P53" s="213" t="s">
        <v>128</v>
      </c>
      <c r="Q53" s="214" t="s">
        <v>128</v>
      </c>
      <c r="R53" s="78" t="s">
        <v>194</v>
      </c>
      <c r="S53" s="62" t="s">
        <v>194</v>
      </c>
      <c r="T53" s="62" t="s">
        <v>194</v>
      </c>
      <c r="U53" s="261" t="str">
        <f t="shared" si="1"/>
        <v>&lt;0.000001</v>
      </c>
      <c r="V53" s="262"/>
      <c r="W53" s="263" t="str">
        <f t="shared" si="2"/>
        <v>-</v>
      </c>
      <c r="X53" s="262"/>
      <c r="Y53" s="263" t="str">
        <f t="shared" si="3"/>
        <v>-</v>
      </c>
      <c r="Z53" s="262"/>
      <c r="AA53" s="73">
        <f t="shared" si="0"/>
        <v>1</v>
      </c>
      <c r="AB53" s="13"/>
      <c r="AC53" s="13"/>
      <c r="AD53" s="13"/>
    </row>
    <row r="54" spans="1:30" s="14" customFormat="1" ht="13.5" customHeight="1">
      <c r="A54" s="300"/>
      <c r="B54" s="56">
        <v>44</v>
      </c>
      <c r="C54" s="92"/>
      <c r="D54" s="88" t="s">
        <v>48</v>
      </c>
      <c r="E54" s="38" t="s">
        <v>108</v>
      </c>
      <c r="F54" s="190" t="s">
        <v>128</v>
      </c>
      <c r="G54" s="191" t="s">
        <v>128</v>
      </c>
      <c r="H54" s="192" t="s">
        <v>128</v>
      </c>
      <c r="I54" s="193" t="s">
        <v>128</v>
      </c>
      <c r="J54" s="192" t="s">
        <v>128</v>
      </c>
      <c r="K54" s="192" t="s">
        <v>128</v>
      </c>
      <c r="L54" s="192" t="s">
        <v>128</v>
      </c>
      <c r="M54" s="192" t="s">
        <v>128</v>
      </c>
      <c r="N54" s="192" t="s">
        <v>128</v>
      </c>
      <c r="O54" s="192" t="s">
        <v>128</v>
      </c>
      <c r="P54" s="192" t="s">
        <v>128</v>
      </c>
      <c r="Q54" s="194" t="s">
        <v>128</v>
      </c>
      <c r="R54" s="78" t="s">
        <v>128</v>
      </c>
      <c r="S54" s="62" t="s">
        <v>128</v>
      </c>
      <c r="T54" s="62" t="s">
        <v>128</v>
      </c>
      <c r="U54" s="261" t="str">
        <f t="shared" si="1"/>
        <v>-</v>
      </c>
      <c r="V54" s="262"/>
      <c r="W54" s="263" t="str">
        <f t="shared" si="2"/>
        <v>-</v>
      </c>
      <c r="X54" s="262"/>
      <c r="Y54" s="263" t="str">
        <f t="shared" si="3"/>
        <v>-</v>
      </c>
      <c r="Z54" s="262"/>
      <c r="AA54" s="73">
        <f t="shared" si="0"/>
        <v>0</v>
      </c>
      <c r="AB54" s="13"/>
      <c r="AC54" s="13"/>
      <c r="AD54" s="13"/>
    </row>
    <row r="55" spans="1:30" s="14" customFormat="1" ht="13.5" customHeight="1">
      <c r="A55" s="300"/>
      <c r="B55" s="56">
        <v>45</v>
      </c>
      <c r="C55" s="92"/>
      <c r="D55" s="88" t="s">
        <v>94</v>
      </c>
      <c r="E55" s="38" t="s">
        <v>108</v>
      </c>
      <c r="F55" s="195" t="s">
        <v>128</v>
      </c>
      <c r="G55" s="196" t="s">
        <v>128</v>
      </c>
      <c r="H55" s="197" t="s">
        <v>128</v>
      </c>
      <c r="I55" s="198" t="s">
        <v>128</v>
      </c>
      <c r="J55" s="197" t="s">
        <v>128</v>
      </c>
      <c r="K55" s="197" t="s">
        <v>128</v>
      </c>
      <c r="L55" s="197" t="s">
        <v>128</v>
      </c>
      <c r="M55" s="197" t="s">
        <v>128</v>
      </c>
      <c r="N55" s="197" t="s">
        <v>128</v>
      </c>
      <c r="O55" s="197" t="s">
        <v>128</v>
      </c>
      <c r="P55" s="197" t="s">
        <v>128</v>
      </c>
      <c r="Q55" s="199" t="s">
        <v>128</v>
      </c>
      <c r="R55" s="78" t="s">
        <v>128</v>
      </c>
      <c r="S55" s="62" t="s">
        <v>128</v>
      </c>
      <c r="T55" s="62" t="s">
        <v>128</v>
      </c>
      <c r="U55" s="261" t="str">
        <f t="shared" si="1"/>
        <v>-</v>
      </c>
      <c r="V55" s="262"/>
      <c r="W55" s="263" t="str">
        <f t="shared" si="2"/>
        <v>-</v>
      </c>
      <c r="X55" s="262"/>
      <c r="Y55" s="263" t="str">
        <f t="shared" si="3"/>
        <v>-</v>
      </c>
      <c r="Z55" s="262"/>
      <c r="AA55" s="73">
        <f t="shared" si="0"/>
        <v>0</v>
      </c>
      <c r="AB55" s="13"/>
      <c r="AC55" s="13"/>
      <c r="AD55" s="13"/>
    </row>
    <row r="56" spans="1:30" s="14" customFormat="1" ht="13.5" customHeight="1">
      <c r="A56" s="300"/>
      <c r="B56" s="56">
        <v>46</v>
      </c>
      <c r="C56" s="92"/>
      <c r="D56" s="88" t="s">
        <v>95</v>
      </c>
      <c r="E56" s="38" t="s">
        <v>108</v>
      </c>
      <c r="F56" s="174" t="s">
        <v>280</v>
      </c>
      <c r="G56" s="175" t="s">
        <v>280</v>
      </c>
      <c r="H56" s="176" t="s">
        <v>280</v>
      </c>
      <c r="I56" s="176">
        <v>0.3</v>
      </c>
      <c r="J56" s="176" t="s">
        <v>280</v>
      </c>
      <c r="K56" s="176" t="s">
        <v>280</v>
      </c>
      <c r="L56" s="177" t="s">
        <v>280</v>
      </c>
      <c r="M56" s="177" t="s">
        <v>280</v>
      </c>
      <c r="N56" s="177" t="s">
        <v>280</v>
      </c>
      <c r="O56" s="177" t="s">
        <v>280</v>
      </c>
      <c r="P56" s="177" t="s">
        <v>280</v>
      </c>
      <c r="Q56" s="178" t="s">
        <v>280</v>
      </c>
      <c r="R56" s="78" t="s">
        <v>331</v>
      </c>
      <c r="S56" s="62" t="s">
        <v>280</v>
      </c>
      <c r="T56" s="62" t="s">
        <v>280</v>
      </c>
      <c r="U56" s="261" t="str">
        <f t="shared" si="1"/>
        <v>0.3</v>
      </c>
      <c r="V56" s="262"/>
      <c r="W56" s="263" t="str">
        <f t="shared" si="2"/>
        <v>&lt;0.3</v>
      </c>
      <c r="X56" s="262"/>
      <c r="Y56" s="263" t="str">
        <f t="shared" si="3"/>
        <v>&lt;0.3</v>
      </c>
      <c r="Z56" s="262"/>
      <c r="AA56" s="73">
        <f t="shared" si="0"/>
        <v>12</v>
      </c>
      <c r="AB56" s="13"/>
      <c r="AC56" s="13"/>
      <c r="AD56" s="13"/>
    </row>
    <row r="57" spans="1:30" s="14" customFormat="1" ht="13.5" customHeight="1">
      <c r="A57" s="300"/>
      <c r="B57" s="56">
        <v>47</v>
      </c>
      <c r="C57" s="92"/>
      <c r="D57" s="88" t="s">
        <v>96</v>
      </c>
      <c r="E57" s="38" t="s">
        <v>107</v>
      </c>
      <c r="F57" s="174">
        <v>7</v>
      </c>
      <c r="G57" s="175">
        <v>7.1</v>
      </c>
      <c r="H57" s="176">
        <v>7.1</v>
      </c>
      <c r="I57" s="176">
        <v>7.1</v>
      </c>
      <c r="J57" s="176">
        <v>7.2</v>
      </c>
      <c r="K57" s="176">
        <v>7.2</v>
      </c>
      <c r="L57" s="177">
        <v>7.2</v>
      </c>
      <c r="M57" s="177">
        <v>7.3</v>
      </c>
      <c r="N57" s="177">
        <v>7.3</v>
      </c>
      <c r="O57" s="177">
        <v>7.2</v>
      </c>
      <c r="P57" s="177">
        <v>7.2</v>
      </c>
      <c r="Q57" s="178">
        <v>7.3</v>
      </c>
      <c r="R57" s="78" t="s">
        <v>333</v>
      </c>
      <c r="S57" s="62" t="s">
        <v>201</v>
      </c>
      <c r="T57" s="62" t="s">
        <v>202</v>
      </c>
      <c r="U57" s="261" t="str">
        <f t="shared" si="1"/>
        <v>7.3</v>
      </c>
      <c r="V57" s="262"/>
      <c r="W57" s="263" t="str">
        <f t="shared" si="2"/>
        <v>7.0</v>
      </c>
      <c r="X57" s="262"/>
      <c r="Y57" s="263" t="str">
        <f t="shared" si="3"/>
        <v>7.2</v>
      </c>
      <c r="Z57" s="262"/>
      <c r="AA57" s="73">
        <f t="shared" si="0"/>
        <v>12</v>
      </c>
      <c r="AB57" s="13"/>
      <c r="AC57" s="13"/>
      <c r="AD57" s="13"/>
    </row>
    <row r="58" spans="1:30" s="14" customFormat="1" ht="13.5" customHeight="1">
      <c r="A58" s="300"/>
      <c r="B58" s="56">
        <v>48</v>
      </c>
      <c r="C58" s="92"/>
      <c r="D58" s="88" t="s">
        <v>49</v>
      </c>
      <c r="E58" s="38" t="s">
        <v>107</v>
      </c>
      <c r="F58" s="168" t="s">
        <v>335</v>
      </c>
      <c r="G58" s="169" t="s">
        <v>335</v>
      </c>
      <c r="H58" s="166" t="s">
        <v>335</v>
      </c>
      <c r="I58" s="166" t="s">
        <v>335</v>
      </c>
      <c r="J58" s="166" t="s">
        <v>335</v>
      </c>
      <c r="K58" s="166" t="s">
        <v>335</v>
      </c>
      <c r="L58" s="166" t="s">
        <v>335</v>
      </c>
      <c r="M58" s="166" t="s">
        <v>335</v>
      </c>
      <c r="N58" s="166" t="s">
        <v>335</v>
      </c>
      <c r="O58" s="166" t="s">
        <v>335</v>
      </c>
      <c r="P58" s="166" t="s">
        <v>335</v>
      </c>
      <c r="Q58" s="167" t="s">
        <v>335</v>
      </c>
      <c r="R58" s="78" t="s">
        <v>128</v>
      </c>
      <c r="S58" s="62" t="s">
        <v>128</v>
      </c>
      <c r="T58" s="62" t="s">
        <v>128</v>
      </c>
      <c r="U58" s="146" t="s">
        <v>119</v>
      </c>
      <c r="V58" s="257">
        <f>COUNTIF(F58:Q58,"異常なし")</f>
        <v>12</v>
      </c>
      <c r="W58" s="263" t="s">
        <v>107</v>
      </c>
      <c r="X58" s="262"/>
      <c r="Y58" s="263" t="s">
        <v>107</v>
      </c>
      <c r="Z58" s="262"/>
      <c r="AA58" s="73">
        <f t="shared" si="0"/>
        <v>12</v>
      </c>
      <c r="AB58" s="13"/>
      <c r="AC58" s="13"/>
      <c r="AD58" s="13"/>
    </row>
    <row r="59" spans="1:30" s="14" customFormat="1" ht="13.5" customHeight="1">
      <c r="A59" s="300"/>
      <c r="B59" s="56">
        <v>49</v>
      </c>
      <c r="C59" s="92"/>
      <c r="D59" s="88" t="s">
        <v>50</v>
      </c>
      <c r="E59" s="38" t="s">
        <v>107</v>
      </c>
      <c r="F59" s="163" t="s">
        <v>335</v>
      </c>
      <c r="G59" s="164" t="s">
        <v>335</v>
      </c>
      <c r="H59" s="165" t="s">
        <v>335</v>
      </c>
      <c r="I59" s="165" t="s">
        <v>335</v>
      </c>
      <c r="J59" s="165" t="s">
        <v>335</v>
      </c>
      <c r="K59" s="165" t="s">
        <v>335</v>
      </c>
      <c r="L59" s="166" t="s">
        <v>335</v>
      </c>
      <c r="M59" s="166" t="s">
        <v>335</v>
      </c>
      <c r="N59" s="166" t="s">
        <v>335</v>
      </c>
      <c r="O59" s="166" t="s">
        <v>335</v>
      </c>
      <c r="P59" s="166" t="s">
        <v>335</v>
      </c>
      <c r="Q59" s="167" t="s">
        <v>335</v>
      </c>
      <c r="R59" s="78" t="s">
        <v>128</v>
      </c>
      <c r="S59" s="62" t="s">
        <v>128</v>
      </c>
      <c r="T59" s="62" t="s">
        <v>128</v>
      </c>
      <c r="U59" s="146" t="s">
        <v>119</v>
      </c>
      <c r="V59" s="257">
        <f>COUNTIF(F59:Q59,"異常なし")</f>
        <v>12</v>
      </c>
      <c r="W59" s="263" t="s">
        <v>107</v>
      </c>
      <c r="X59" s="262"/>
      <c r="Y59" s="263" t="s">
        <v>107</v>
      </c>
      <c r="Z59" s="262"/>
      <c r="AA59" s="73">
        <f t="shared" si="0"/>
        <v>12</v>
      </c>
      <c r="AB59" s="13"/>
      <c r="AC59" s="13"/>
      <c r="AD59" s="13"/>
    </row>
    <row r="60" spans="1:30" s="14" customFormat="1" ht="13.5" customHeight="1">
      <c r="A60" s="300"/>
      <c r="B60" s="56">
        <v>50</v>
      </c>
      <c r="C60" s="92"/>
      <c r="D60" s="88" t="s">
        <v>51</v>
      </c>
      <c r="E60" s="38" t="s">
        <v>109</v>
      </c>
      <c r="F60" s="174" t="s">
        <v>231</v>
      </c>
      <c r="G60" s="175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7" t="s">
        <v>231</v>
      </c>
      <c r="M60" s="177" t="s">
        <v>231</v>
      </c>
      <c r="N60" s="177" t="s">
        <v>231</v>
      </c>
      <c r="O60" s="177" t="s">
        <v>231</v>
      </c>
      <c r="P60" s="177" t="s">
        <v>231</v>
      </c>
      <c r="Q60" s="178" t="s">
        <v>231</v>
      </c>
      <c r="R60" s="78" t="s">
        <v>231</v>
      </c>
      <c r="S60" s="62" t="s">
        <v>231</v>
      </c>
      <c r="T60" s="62" t="s">
        <v>231</v>
      </c>
      <c r="U60" s="261" t="str">
        <f>R60</f>
        <v>&lt;0.5</v>
      </c>
      <c r="V60" s="262"/>
      <c r="W60" s="263" t="str">
        <f>IF(LEFT(R60,1)="&lt;","-",IF(AA60=1,"-",S60))</f>
        <v>-</v>
      </c>
      <c r="X60" s="262"/>
      <c r="Y60" s="263" t="str">
        <f>IF(LEFT(R60,1)="&lt;","-",IF(AA60=1,"-",T60))</f>
        <v>-</v>
      </c>
      <c r="Z60" s="262"/>
      <c r="AA60" s="73">
        <f t="shared" si="0"/>
        <v>12</v>
      </c>
      <c r="AB60" s="13"/>
      <c r="AC60" s="13"/>
      <c r="AD60" s="13"/>
    </row>
    <row r="61" spans="1:30" s="14" customFormat="1" ht="13.5" customHeight="1">
      <c r="A61" s="301"/>
      <c r="B61" s="57">
        <v>51</v>
      </c>
      <c r="C61" s="93"/>
      <c r="D61" s="89" t="s">
        <v>52</v>
      </c>
      <c r="E61" s="39" t="s">
        <v>109</v>
      </c>
      <c r="F61" s="179" t="s">
        <v>168</v>
      </c>
      <c r="G61" s="180" t="s">
        <v>168</v>
      </c>
      <c r="H61" s="181" t="s">
        <v>168</v>
      </c>
      <c r="I61" s="181" t="s">
        <v>168</v>
      </c>
      <c r="J61" s="181" t="s">
        <v>168</v>
      </c>
      <c r="K61" s="181" t="s">
        <v>168</v>
      </c>
      <c r="L61" s="182" t="s">
        <v>168</v>
      </c>
      <c r="M61" s="182" t="s">
        <v>168</v>
      </c>
      <c r="N61" s="182" t="s">
        <v>168</v>
      </c>
      <c r="O61" s="182" t="s">
        <v>168</v>
      </c>
      <c r="P61" s="182" t="s">
        <v>168</v>
      </c>
      <c r="Q61" s="183" t="s">
        <v>168</v>
      </c>
      <c r="R61" s="79" t="s">
        <v>168</v>
      </c>
      <c r="S61" s="63" t="s">
        <v>168</v>
      </c>
      <c r="T61" s="63" t="s">
        <v>168</v>
      </c>
      <c r="U61" s="264" t="str">
        <f>R61</f>
        <v>&lt;0.1</v>
      </c>
      <c r="V61" s="265"/>
      <c r="W61" s="266" t="str">
        <f>IF(LEFT(R61,1)="&lt;","-",IF(AA61=1,"-",S61))</f>
        <v>-</v>
      </c>
      <c r="X61" s="265"/>
      <c r="Y61" s="266" t="str">
        <f>IF(LEFT(R61,1)="&lt;","-",IF(AA61=1,"-",T61))</f>
        <v>-</v>
      </c>
      <c r="Z61" s="265"/>
      <c r="AA61" s="74">
        <f t="shared" si="0"/>
        <v>12</v>
      </c>
      <c r="AB61" s="13"/>
      <c r="AC61" s="13"/>
      <c r="AD61" s="13"/>
    </row>
    <row r="62" spans="1:30" ht="51.6" customHeight="1">
      <c r="A62" s="124"/>
      <c r="B62" s="125"/>
      <c r="C62" s="126"/>
      <c r="D62" s="123" t="s">
        <v>124</v>
      </c>
      <c r="E62" s="127"/>
      <c r="F62" s="156" t="s">
        <v>641</v>
      </c>
      <c r="G62" s="157" t="s">
        <v>128</v>
      </c>
      <c r="H62" s="157" t="s">
        <v>128</v>
      </c>
      <c r="I62" s="157" t="s">
        <v>128</v>
      </c>
      <c r="J62" s="157" t="s">
        <v>128</v>
      </c>
      <c r="K62" s="157" t="s">
        <v>128</v>
      </c>
      <c r="L62" s="157" t="s">
        <v>128</v>
      </c>
      <c r="M62" s="157" t="s">
        <v>128</v>
      </c>
      <c r="N62" s="157" t="s">
        <v>128</v>
      </c>
      <c r="O62" s="157" t="s">
        <v>128</v>
      </c>
      <c r="P62" s="157" t="s">
        <v>128</v>
      </c>
      <c r="Q62" s="157" t="s">
        <v>128</v>
      </c>
      <c r="R62" s="128" t="s">
        <v>128</v>
      </c>
      <c r="S62" s="128" t="s">
        <v>128</v>
      </c>
      <c r="T62" s="129" t="s">
        <v>128</v>
      </c>
      <c r="U62" s="267" t="s">
        <v>107</v>
      </c>
      <c r="V62" s="268"/>
      <c r="W62" s="269" t="s">
        <v>107</v>
      </c>
      <c r="X62" s="268"/>
      <c r="Y62" s="269" t="s">
        <v>107</v>
      </c>
      <c r="Z62" s="268"/>
      <c r="AA62" s="130" t="s">
        <v>107</v>
      </c>
    </row>
    <row r="63" spans="1:30" ht="13.5" customHeight="1">
      <c r="D63" s="91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9"/>
      <c r="S63" s="59"/>
      <c r="T63" s="59"/>
      <c r="U63" s="5"/>
      <c r="V63" s="5"/>
      <c r="W63" s="5"/>
      <c r="X63" s="5"/>
      <c r="Y63" s="4"/>
      <c r="Z63" s="4"/>
      <c r="AA63" s="29"/>
      <c r="AB63" s="9"/>
      <c r="AC63" s="9"/>
      <c r="AD63" s="9"/>
    </row>
    <row r="64" spans="1:30" s="14" customFormat="1" ht="13.5" customHeight="1">
      <c r="A64" s="114"/>
      <c r="B64" s="113"/>
      <c r="C64" s="94"/>
      <c r="D64" s="147" t="s">
        <v>0</v>
      </c>
      <c r="E64" s="148"/>
      <c r="F64" s="11">
        <v>45392</v>
      </c>
      <c r="G64" s="52">
        <v>45420</v>
      </c>
      <c r="H64" s="12">
        <v>45462</v>
      </c>
      <c r="I64" s="12">
        <v>45483</v>
      </c>
      <c r="J64" s="12">
        <v>45525</v>
      </c>
      <c r="K64" s="12">
        <v>45539</v>
      </c>
      <c r="L64" s="137">
        <v>45581</v>
      </c>
      <c r="M64" s="137">
        <v>45602</v>
      </c>
      <c r="N64" s="137">
        <v>45637</v>
      </c>
      <c r="O64" s="137">
        <v>45686</v>
      </c>
      <c r="P64" s="137">
        <v>45693</v>
      </c>
      <c r="Q64" s="145">
        <v>45721</v>
      </c>
      <c r="R64" s="76"/>
      <c r="S64" s="65"/>
      <c r="T64" s="65"/>
      <c r="U64" s="291" t="s">
        <v>117</v>
      </c>
      <c r="V64" s="292"/>
      <c r="W64" s="293" t="s">
        <v>115</v>
      </c>
      <c r="X64" s="294"/>
      <c r="Y64" s="293" t="s">
        <v>116</v>
      </c>
      <c r="Z64" s="295"/>
      <c r="AA64" s="30" t="s">
        <v>4</v>
      </c>
      <c r="AB64" s="13"/>
      <c r="AC64" s="13"/>
      <c r="AD64" s="13"/>
    </row>
    <row r="65" spans="1:30" s="14" customFormat="1" ht="13.5" customHeight="1">
      <c r="A65" s="296" t="s">
        <v>122</v>
      </c>
      <c r="B65" s="111">
        <v>1</v>
      </c>
      <c r="C65" s="95"/>
      <c r="D65" s="97" t="s">
        <v>53</v>
      </c>
      <c r="E65" s="47" t="s">
        <v>108</v>
      </c>
      <c r="F65" s="220" t="s">
        <v>128</v>
      </c>
      <c r="G65" s="221" t="s">
        <v>128</v>
      </c>
      <c r="H65" s="222" t="s">
        <v>128</v>
      </c>
      <c r="I65" s="223" t="s">
        <v>162</v>
      </c>
      <c r="J65" s="222" t="s">
        <v>128</v>
      </c>
      <c r="K65" s="222" t="s">
        <v>128</v>
      </c>
      <c r="L65" s="222" t="s">
        <v>128</v>
      </c>
      <c r="M65" s="222" t="s">
        <v>128</v>
      </c>
      <c r="N65" s="222" t="s">
        <v>128</v>
      </c>
      <c r="O65" s="222" t="s">
        <v>128</v>
      </c>
      <c r="P65" s="222" t="s">
        <v>128</v>
      </c>
      <c r="Q65" s="224" t="s">
        <v>128</v>
      </c>
      <c r="R65" s="81" t="s">
        <v>162</v>
      </c>
      <c r="S65" s="66" t="s">
        <v>162</v>
      </c>
      <c r="T65" s="66" t="s">
        <v>162</v>
      </c>
      <c r="U65" s="276" t="str">
        <f t="shared" ref="U65:U117" si="4">R65</f>
        <v>&lt;0.002</v>
      </c>
      <c r="V65" s="277"/>
      <c r="W65" s="278" t="str">
        <f t="shared" ref="W65:W117" si="5">IF(LEFT(R65,1)="&lt;","-",IF(AA65=1,"-",S65))</f>
        <v>-</v>
      </c>
      <c r="X65" s="277"/>
      <c r="Y65" s="278" t="str">
        <f t="shared" ref="Y65:Y117" si="6">IF(LEFT(R65,1)="&lt;","-",IF(AA65=1,"-",T65))</f>
        <v>-</v>
      </c>
      <c r="Z65" s="277"/>
      <c r="AA65" s="20">
        <f>12-COUNTIF(F65:Q65,"-")</f>
        <v>1</v>
      </c>
      <c r="AB65" s="13"/>
      <c r="AC65" s="13"/>
      <c r="AD65" s="13"/>
    </row>
    <row r="66" spans="1:30" s="14" customFormat="1" ht="13.5" customHeight="1">
      <c r="A66" s="297"/>
      <c r="B66" s="56">
        <v>2</v>
      </c>
      <c r="C66" s="92"/>
      <c r="D66" s="98" t="s">
        <v>54</v>
      </c>
      <c r="E66" s="46" t="s">
        <v>108</v>
      </c>
      <c r="F66" s="195" t="s">
        <v>128</v>
      </c>
      <c r="G66" s="225" t="s">
        <v>128</v>
      </c>
      <c r="H66" s="197" t="s">
        <v>128</v>
      </c>
      <c r="I66" s="198" t="s">
        <v>169</v>
      </c>
      <c r="J66" s="197" t="s">
        <v>128</v>
      </c>
      <c r="K66" s="197" t="s">
        <v>128</v>
      </c>
      <c r="L66" s="197" t="s">
        <v>128</v>
      </c>
      <c r="M66" s="197" t="s">
        <v>128</v>
      </c>
      <c r="N66" s="197" t="s">
        <v>128</v>
      </c>
      <c r="O66" s="197" t="s">
        <v>128</v>
      </c>
      <c r="P66" s="197" t="s">
        <v>128</v>
      </c>
      <c r="Q66" s="226" t="s">
        <v>128</v>
      </c>
      <c r="R66" s="78" t="s">
        <v>169</v>
      </c>
      <c r="S66" s="67" t="s">
        <v>169</v>
      </c>
      <c r="T66" s="67" t="s">
        <v>169</v>
      </c>
      <c r="U66" s="261" t="str">
        <f t="shared" si="4"/>
        <v>&lt;0.0002</v>
      </c>
      <c r="V66" s="262"/>
      <c r="W66" s="263" t="str">
        <f t="shared" si="5"/>
        <v>-</v>
      </c>
      <c r="X66" s="262"/>
      <c r="Y66" s="263" t="str">
        <f t="shared" si="6"/>
        <v>-</v>
      </c>
      <c r="Z66" s="262"/>
      <c r="AA66" s="18">
        <f>12-COUNTIF(F66:Q66,"-")</f>
        <v>1</v>
      </c>
      <c r="AB66" s="13"/>
      <c r="AC66" s="13"/>
      <c r="AD66" s="13"/>
    </row>
    <row r="67" spans="1:30" s="14" customFormat="1" ht="13.5" customHeight="1">
      <c r="A67" s="297"/>
      <c r="B67" s="56">
        <v>3</v>
      </c>
      <c r="C67" s="92"/>
      <c r="D67" s="98" t="s">
        <v>55</v>
      </c>
      <c r="E67" s="46" t="s">
        <v>108</v>
      </c>
      <c r="F67" s="190" t="s">
        <v>128</v>
      </c>
      <c r="G67" s="207" t="s">
        <v>128</v>
      </c>
      <c r="H67" s="192" t="s">
        <v>128</v>
      </c>
      <c r="I67" s="193" t="s">
        <v>162</v>
      </c>
      <c r="J67" s="192" t="s">
        <v>128</v>
      </c>
      <c r="K67" s="192" t="s">
        <v>128</v>
      </c>
      <c r="L67" s="192" t="s">
        <v>128</v>
      </c>
      <c r="M67" s="192" t="s">
        <v>128</v>
      </c>
      <c r="N67" s="192" t="s">
        <v>128</v>
      </c>
      <c r="O67" s="192" t="s">
        <v>128</v>
      </c>
      <c r="P67" s="192" t="s">
        <v>128</v>
      </c>
      <c r="Q67" s="219" t="s">
        <v>128</v>
      </c>
      <c r="R67" s="78" t="s">
        <v>162</v>
      </c>
      <c r="S67" s="67" t="s">
        <v>162</v>
      </c>
      <c r="T67" s="67" t="s">
        <v>162</v>
      </c>
      <c r="U67" s="261" t="str">
        <f t="shared" si="4"/>
        <v>&lt;0.002</v>
      </c>
      <c r="V67" s="262"/>
      <c r="W67" s="263" t="str">
        <f t="shared" si="5"/>
        <v>-</v>
      </c>
      <c r="X67" s="262"/>
      <c r="Y67" s="263" t="str">
        <f t="shared" si="6"/>
        <v>-</v>
      </c>
      <c r="Z67" s="262"/>
      <c r="AA67" s="18">
        <f t="shared" ref="AA67:AA115" si="7">12-COUNTIF(F67:Q67,"-")</f>
        <v>1</v>
      </c>
      <c r="AB67" s="13"/>
      <c r="AC67" s="13"/>
      <c r="AD67" s="13"/>
    </row>
    <row r="68" spans="1:30" s="14" customFormat="1" ht="13.5" customHeight="1">
      <c r="A68" s="297"/>
      <c r="B68" s="56">
        <v>4</v>
      </c>
      <c r="C68" s="92"/>
      <c r="D68" s="98" t="s">
        <v>86</v>
      </c>
      <c r="E68" s="46" t="s">
        <v>107</v>
      </c>
      <c r="F68" s="163" t="s">
        <v>128</v>
      </c>
      <c r="G68" s="164" t="s">
        <v>128</v>
      </c>
      <c r="H68" s="165" t="s">
        <v>128</v>
      </c>
      <c r="I68" s="165" t="s">
        <v>128</v>
      </c>
      <c r="J68" s="165" t="s">
        <v>128</v>
      </c>
      <c r="K68" s="165" t="s">
        <v>128</v>
      </c>
      <c r="L68" s="165" t="s">
        <v>107</v>
      </c>
      <c r="M68" s="165" t="s">
        <v>107</v>
      </c>
      <c r="N68" s="165" t="s">
        <v>107</v>
      </c>
      <c r="O68" s="165" t="s">
        <v>107</v>
      </c>
      <c r="P68" s="165" t="s">
        <v>107</v>
      </c>
      <c r="Q68" s="173" t="s">
        <v>107</v>
      </c>
      <c r="R68" s="82" t="s">
        <v>128</v>
      </c>
      <c r="S68" s="68" t="s">
        <v>128</v>
      </c>
      <c r="T68" s="68" t="s">
        <v>128</v>
      </c>
      <c r="U68" s="261" t="str">
        <f t="shared" si="4"/>
        <v>-</v>
      </c>
      <c r="V68" s="262"/>
      <c r="W68" s="263" t="str">
        <f t="shared" si="5"/>
        <v>-</v>
      </c>
      <c r="X68" s="262"/>
      <c r="Y68" s="263" t="str">
        <f t="shared" si="6"/>
        <v>-</v>
      </c>
      <c r="Z68" s="262"/>
      <c r="AA68" s="18">
        <f t="shared" si="7"/>
        <v>0</v>
      </c>
      <c r="AB68" s="13"/>
      <c r="AC68" s="13"/>
      <c r="AD68" s="13"/>
    </row>
    <row r="69" spans="1:30" s="14" customFormat="1" ht="13.5" customHeight="1">
      <c r="A69" s="297"/>
      <c r="B69" s="56">
        <v>5</v>
      </c>
      <c r="C69" s="92"/>
      <c r="D69" s="98" t="s">
        <v>56</v>
      </c>
      <c r="E69" s="46" t="s">
        <v>108</v>
      </c>
      <c r="F69" s="195" t="s">
        <v>128</v>
      </c>
      <c r="G69" s="225" t="s">
        <v>128</v>
      </c>
      <c r="H69" s="197" t="s">
        <v>128</v>
      </c>
      <c r="I69" s="198" t="s">
        <v>128</v>
      </c>
      <c r="J69" s="197" t="s">
        <v>128</v>
      </c>
      <c r="K69" s="197" t="s">
        <v>128</v>
      </c>
      <c r="L69" s="197" t="s">
        <v>128</v>
      </c>
      <c r="M69" s="197" t="s">
        <v>128</v>
      </c>
      <c r="N69" s="197" t="s">
        <v>128</v>
      </c>
      <c r="O69" s="197" t="s">
        <v>128</v>
      </c>
      <c r="P69" s="197" t="s">
        <v>128</v>
      </c>
      <c r="Q69" s="226" t="s">
        <v>128</v>
      </c>
      <c r="R69" s="78" t="s">
        <v>128</v>
      </c>
      <c r="S69" s="67" t="s">
        <v>128</v>
      </c>
      <c r="T69" s="67" t="s">
        <v>128</v>
      </c>
      <c r="U69" s="261" t="str">
        <f t="shared" si="4"/>
        <v>-</v>
      </c>
      <c r="V69" s="262"/>
      <c r="W69" s="263" t="str">
        <f t="shared" si="5"/>
        <v>-</v>
      </c>
      <c r="X69" s="262"/>
      <c r="Y69" s="263" t="str">
        <f t="shared" si="6"/>
        <v>-</v>
      </c>
      <c r="Z69" s="262"/>
      <c r="AA69" s="18">
        <f t="shared" si="7"/>
        <v>0</v>
      </c>
      <c r="AB69" s="13"/>
      <c r="AC69" s="13"/>
      <c r="AD69" s="13"/>
    </row>
    <row r="70" spans="1:30" s="14" customFormat="1" ht="13.5" customHeight="1">
      <c r="A70" s="297"/>
      <c r="B70" s="56">
        <v>6</v>
      </c>
      <c r="C70" s="92"/>
      <c r="D70" s="96" t="s">
        <v>86</v>
      </c>
      <c r="E70" s="46" t="s">
        <v>107</v>
      </c>
      <c r="F70" s="163" t="s">
        <v>128</v>
      </c>
      <c r="G70" s="164" t="s">
        <v>128</v>
      </c>
      <c r="H70" s="165" t="s">
        <v>128</v>
      </c>
      <c r="I70" s="165" t="s">
        <v>128</v>
      </c>
      <c r="J70" s="165" t="s">
        <v>128</v>
      </c>
      <c r="K70" s="165" t="s">
        <v>128</v>
      </c>
      <c r="L70" s="165" t="s">
        <v>107</v>
      </c>
      <c r="M70" s="165" t="s">
        <v>107</v>
      </c>
      <c r="N70" s="165" t="s">
        <v>107</v>
      </c>
      <c r="O70" s="165" t="s">
        <v>107</v>
      </c>
      <c r="P70" s="165" t="s">
        <v>107</v>
      </c>
      <c r="Q70" s="173" t="s">
        <v>107</v>
      </c>
      <c r="R70" s="78" t="s">
        <v>128</v>
      </c>
      <c r="S70" s="67" t="s">
        <v>128</v>
      </c>
      <c r="T70" s="67" t="s">
        <v>128</v>
      </c>
      <c r="U70" s="261" t="str">
        <f t="shared" si="4"/>
        <v>-</v>
      </c>
      <c r="V70" s="262"/>
      <c r="W70" s="263" t="str">
        <f t="shared" si="5"/>
        <v>-</v>
      </c>
      <c r="X70" s="262"/>
      <c r="Y70" s="263" t="str">
        <f t="shared" si="6"/>
        <v>-</v>
      </c>
      <c r="Z70" s="262"/>
      <c r="AA70" s="18">
        <f t="shared" si="7"/>
        <v>0</v>
      </c>
      <c r="AB70" s="13"/>
      <c r="AC70" s="13"/>
      <c r="AD70" s="13"/>
    </row>
    <row r="71" spans="1:30" s="14" customFormat="1" ht="13.5" customHeight="1">
      <c r="A71" s="297"/>
      <c r="B71" s="56">
        <v>7</v>
      </c>
      <c r="C71" s="92"/>
      <c r="D71" s="96" t="s">
        <v>86</v>
      </c>
      <c r="E71" s="46" t="s">
        <v>107</v>
      </c>
      <c r="F71" s="163" t="s">
        <v>128</v>
      </c>
      <c r="G71" s="164" t="s">
        <v>128</v>
      </c>
      <c r="H71" s="165" t="s">
        <v>128</v>
      </c>
      <c r="I71" s="165" t="s">
        <v>128</v>
      </c>
      <c r="J71" s="165" t="s">
        <v>128</v>
      </c>
      <c r="K71" s="165" t="s">
        <v>128</v>
      </c>
      <c r="L71" s="165" t="s">
        <v>107</v>
      </c>
      <c r="M71" s="165" t="s">
        <v>107</v>
      </c>
      <c r="N71" s="165" t="s">
        <v>107</v>
      </c>
      <c r="O71" s="165" t="s">
        <v>107</v>
      </c>
      <c r="P71" s="165" t="s">
        <v>107</v>
      </c>
      <c r="Q71" s="173" t="s">
        <v>107</v>
      </c>
      <c r="R71" s="78" t="s">
        <v>128</v>
      </c>
      <c r="S71" s="67" t="s">
        <v>128</v>
      </c>
      <c r="T71" s="67" t="s">
        <v>128</v>
      </c>
      <c r="U71" s="261" t="str">
        <f t="shared" si="4"/>
        <v>-</v>
      </c>
      <c r="V71" s="262"/>
      <c r="W71" s="263" t="str">
        <f t="shared" si="5"/>
        <v>-</v>
      </c>
      <c r="X71" s="262"/>
      <c r="Y71" s="263" t="str">
        <f t="shared" si="6"/>
        <v>-</v>
      </c>
      <c r="Z71" s="262"/>
      <c r="AA71" s="18">
        <f t="shared" si="7"/>
        <v>0</v>
      </c>
      <c r="AB71" s="13"/>
      <c r="AC71" s="13"/>
      <c r="AD71" s="13"/>
    </row>
    <row r="72" spans="1:30" s="14" customFormat="1" ht="13.5" customHeight="1">
      <c r="A72" s="297"/>
      <c r="B72" s="56">
        <v>8</v>
      </c>
      <c r="C72" s="92"/>
      <c r="D72" s="96" t="s">
        <v>57</v>
      </c>
      <c r="E72" s="46" t="s">
        <v>108</v>
      </c>
      <c r="F72" s="190" t="s">
        <v>128</v>
      </c>
      <c r="G72" s="207" t="s">
        <v>128</v>
      </c>
      <c r="H72" s="192" t="s">
        <v>128</v>
      </c>
      <c r="I72" s="193" t="s">
        <v>128</v>
      </c>
      <c r="J72" s="192" t="s">
        <v>128</v>
      </c>
      <c r="K72" s="192" t="s">
        <v>128</v>
      </c>
      <c r="L72" s="192" t="s">
        <v>128</v>
      </c>
      <c r="M72" s="192" t="s">
        <v>128</v>
      </c>
      <c r="N72" s="192" t="s">
        <v>128</v>
      </c>
      <c r="O72" s="192" t="s">
        <v>128</v>
      </c>
      <c r="P72" s="192" t="s">
        <v>128</v>
      </c>
      <c r="Q72" s="219" t="s">
        <v>128</v>
      </c>
      <c r="R72" s="78" t="s">
        <v>128</v>
      </c>
      <c r="S72" s="67" t="s">
        <v>128</v>
      </c>
      <c r="T72" s="67" t="s">
        <v>128</v>
      </c>
      <c r="U72" s="261" t="str">
        <f t="shared" si="4"/>
        <v>-</v>
      </c>
      <c r="V72" s="262"/>
      <c r="W72" s="263" t="str">
        <f t="shared" si="5"/>
        <v>-</v>
      </c>
      <c r="X72" s="262"/>
      <c r="Y72" s="263" t="str">
        <f t="shared" si="6"/>
        <v>-</v>
      </c>
      <c r="Z72" s="262"/>
      <c r="AA72" s="18">
        <f t="shared" si="7"/>
        <v>0</v>
      </c>
      <c r="AB72" s="13"/>
      <c r="AC72" s="13"/>
      <c r="AD72" s="13"/>
    </row>
    <row r="73" spans="1:30" s="14" customFormat="1" ht="13.5" customHeight="1">
      <c r="A73" s="297"/>
      <c r="B73" s="56">
        <v>9</v>
      </c>
      <c r="C73" s="92"/>
      <c r="D73" s="96" t="s">
        <v>58</v>
      </c>
      <c r="E73" s="46" t="s">
        <v>108</v>
      </c>
      <c r="F73" s="190" t="s">
        <v>128</v>
      </c>
      <c r="G73" s="207" t="s">
        <v>128</v>
      </c>
      <c r="H73" s="192" t="s">
        <v>128</v>
      </c>
      <c r="I73" s="193" t="s">
        <v>128</v>
      </c>
      <c r="J73" s="192" t="s">
        <v>128</v>
      </c>
      <c r="K73" s="192" t="s">
        <v>128</v>
      </c>
      <c r="L73" s="192" t="s">
        <v>128</v>
      </c>
      <c r="M73" s="192" t="s">
        <v>128</v>
      </c>
      <c r="N73" s="192" t="s">
        <v>128</v>
      </c>
      <c r="O73" s="192" t="s">
        <v>128</v>
      </c>
      <c r="P73" s="192" t="s">
        <v>128</v>
      </c>
      <c r="Q73" s="219" t="s">
        <v>128</v>
      </c>
      <c r="R73" s="78" t="s">
        <v>128</v>
      </c>
      <c r="S73" s="67" t="s">
        <v>128</v>
      </c>
      <c r="T73" s="67" t="s">
        <v>128</v>
      </c>
      <c r="U73" s="261" t="str">
        <f t="shared" si="4"/>
        <v>-</v>
      </c>
      <c r="V73" s="262"/>
      <c r="W73" s="263" t="str">
        <f t="shared" si="5"/>
        <v>-</v>
      </c>
      <c r="X73" s="262"/>
      <c r="Y73" s="263" t="str">
        <f t="shared" si="6"/>
        <v>-</v>
      </c>
      <c r="Z73" s="262"/>
      <c r="AA73" s="18">
        <f t="shared" si="7"/>
        <v>0</v>
      </c>
      <c r="AB73" s="13"/>
      <c r="AC73" s="13"/>
      <c r="AD73" s="13"/>
    </row>
    <row r="74" spans="1:30" s="14" customFormat="1" ht="13.5" customHeight="1">
      <c r="A74" s="297"/>
      <c r="B74" s="56">
        <v>10</v>
      </c>
      <c r="C74" s="92"/>
      <c r="D74" s="96" t="s">
        <v>59</v>
      </c>
      <c r="E74" s="46" t="s">
        <v>108</v>
      </c>
      <c r="F74" s="168" t="s">
        <v>128</v>
      </c>
      <c r="G74" s="169" t="s">
        <v>128</v>
      </c>
      <c r="H74" s="166" t="s">
        <v>128</v>
      </c>
      <c r="I74" s="166" t="s">
        <v>128</v>
      </c>
      <c r="J74" s="166" t="s">
        <v>128</v>
      </c>
      <c r="K74" s="166" t="s">
        <v>128</v>
      </c>
      <c r="L74" s="166" t="s">
        <v>107</v>
      </c>
      <c r="M74" s="166" t="s">
        <v>107</v>
      </c>
      <c r="N74" s="166" t="s">
        <v>107</v>
      </c>
      <c r="O74" s="166" t="s">
        <v>107</v>
      </c>
      <c r="P74" s="166" t="s">
        <v>107</v>
      </c>
      <c r="Q74" s="172" t="s">
        <v>107</v>
      </c>
      <c r="R74" s="78" t="s">
        <v>128</v>
      </c>
      <c r="S74" s="67" t="s">
        <v>128</v>
      </c>
      <c r="T74" s="67" t="s">
        <v>128</v>
      </c>
      <c r="U74" s="261" t="str">
        <f t="shared" si="4"/>
        <v>-</v>
      </c>
      <c r="V74" s="262"/>
      <c r="W74" s="263" t="str">
        <f t="shared" si="5"/>
        <v>-</v>
      </c>
      <c r="X74" s="262"/>
      <c r="Y74" s="263" t="str">
        <f t="shared" si="6"/>
        <v>-</v>
      </c>
      <c r="Z74" s="262"/>
      <c r="AA74" s="18">
        <f t="shared" si="7"/>
        <v>0</v>
      </c>
      <c r="AB74" s="13"/>
      <c r="AC74" s="13"/>
      <c r="AD74" s="13"/>
    </row>
    <row r="75" spans="1:30" s="14" customFormat="1" ht="13.5" customHeight="1">
      <c r="A75" s="297"/>
      <c r="B75" s="56">
        <v>11</v>
      </c>
      <c r="C75" s="92"/>
      <c r="D75" s="96" t="s">
        <v>86</v>
      </c>
      <c r="E75" s="46" t="s">
        <v>108</v>
      </c>
      <c r="F75" s="163" t="s">
        <v>128</v>
      </c>
      <c r="G75" s="164" t="s">
        <v>128</v>
      </c>
      <c r="H75" s="165" t="s">
        <v>128</v>
      </c>
      <c r="I75" s="165" t="s">
        <v>128</v>
      </c>
      <c r="J75" s="165" t="s">
        <v>128</v>
      </c>
      <c r="K75" s="165" t="s">
        <v>128</v>
      </c>
      <c r="L75" s="165" t="s">
        <v>107</v>
      </c>
      <c r="M75" s="165" t="s">
        <v>107</v>
      </c>
      <c r="N75" s="165" t="s">
        <v>107</v>
      </c>
      <c r="O75" s="165" t="s">
        <v>107</v>
      </c>
      <c r="P75" s="165" t="s">
        <v>107</v>
      </c>
      <c r="Q75" s="173" t="s">
        <v>107</v>
      </c>
      <c r="R75" s="78" t="s">
        <v>128</v>
      </c>
      <c r="S75" s="67" t="s">
        <v>128</v>
      </c>
      <c r="T75" s="67" t="s">
        <v>128</v>
      </c>
      <c r="U75" s="261" t="str">
        <f t="shared" si="4"/>
        <v>-</v>
      </c>
      <c r="V75" s="262"/>
      <c r="W75" s="263" t="str">
        <f t="shared" si="5"/>
        <v>-</v>
      </c>
      <c r="X75" s="262"/>
      <c r="Y75" s="263" t="str">
        <f t="shared" si="6"/>
        <v>-</v>
      </c>
      <c r="Z75" s="262"/>
      <c r="AA75" s="18">
        <f t="shared" si="7"/>
        <v>0</v>
      </c>
      <c r="AB75" s="13"/>
      <c r="AC75" s="13"/>
      <c r="AD75" s="13"/>
    </row>
    <row r="76" spans="1:30" s="14" customFormat="1" ht="13.5" customHeight="1">
      <c r="A76" s="297"/>
      <c r="B76" s="56">
        <v>12</v>
      </c>
      <c r="C76" s="92"/>
      <c r="D76" s="96" t="s">
        <v>61</v>
      </c>
      <c r="E76" s="46" t="s">
        <v>108</v>
      </c>
      <c r="F76" s="168" t="s">
        <v>128</v>
      </c>
      <c r="G76" s="169" t="s">
        <v>128</v>
      </c>
      <c r="H76" s="166" t="s">
        <v>128</v>
      </c>
      <c r="I76" s="166" t="s">
        <v>128</v>
      </c>
      <c r="J76" s="166" t="s">
        <v>128</v>
      </c>
      <c r="K76" s="166" t="s">
        <v>128</v>
      </c>
      <c r="L76" s="166" t="s">
        <v>107</v>
      </c>
      <c r="M76" s="166" t="s">
        <v>107</v>
      </c>
      <c r="N76" s="166" t="s">
        <v>107</v>
      </c>
      <c r="O76" s="166" t="s">
        <v>107</v>
      </c>
      <c r="P76" s="166" t="s">
        <v>107</v>
      </c>
      <c r="Q76" s="172" t="s">
        <v>107</v>
      </c>
      <c r="R76" s="78" t="s">
        <v>128</v>
      </c>
      <c r="S76" s="67" t="s">
        <v>128</v>
      </c>
      <c r="T76" s="67" t="s">
        <v>128</v>
      </c>
      <c r="U76" s="261" t="str">
        <f t="shared" si="4"/>
        <v>-</v>
      </c>
      <c r="V76" s="262"/>
      <c r="W76" s="263" t="str">
        <f t="shared" si="5"/>
        <v>-</v>
      </c>
      <c r="X76" s="262"/>
      <c r="Y76" s="263" t="str">
        <f t="shared" si="6"/>
        <v>-</v>
      </c>
      <c r="Z76" s="262"/>
      <c r="AA76" s="18">
        <f t="shared" si="7"/>
        <v>0</v>
      </c>
      <c r="AB76" s="13"/>
      <c r="AC76" s="13"/>
      <c r="AD76" s="13"/>
    </row>
    <row r="77" spans="1:30" s="14" customFormat="1" ht="13.5" customHeight="1">
      <c r="A77" s="297"/>
      <c r="B77" s="56">
        <v>13</v>
      </c>
      <c r="C77" s="92"/>
      <c r="D77" s="96" t="s">
        <v>62</v>
      </c>
      <c r="E77" s="46" t="s">
        <v>108</v>
      </c>
      <c r="F77" s="190" t="s">
        <v>128</v>
      </c>
      <c r="G77" s="207" t="s">
        <v>128</v>
      </c>
      <c r="H77" s="192" t="s">
        <v>128</v>
      </c>
      <c r="I77" s="192" t="s">
        <v>161</v>
      </c>
      <c r="J77" s="192" t="s">
        <v>128</v>
      </c>
      <c r="K77" s="192" t="s">
        <v>128</v>
      </c>
      <c r="L77" s="192" t="s">
        <v>128</v>
      </c>
      <c r="M77" s="192" t="s">
        <v>128</v>
      </c>
      <c r="N77" s="192" t="s">
        <v>128</v>
      </c>
      <c r="O77" s="192" t="s">
        <v>128</v>
      </c>
      <c r="P77" s="192" t="s">
        <v>128</v>
      </c>
      <c r="Q77" s="219" t="s">
        <v>128</v>
      </c>
      <c r="R77" s="78" t="s">
        <v>161</v>
      </c>
      <c r="S77" s="67" t="s">
        <v>161</v>
      </c>
      <c r="T77" s="67" t="s">
        <v>161</v>
      </c>
      <c r="U77" s="261" t="str">
        <f t="shared" si="4"/>
        <v>&lt;0.001</v>
      </c>
      <c r="V77" s="262"/>
      <c r="W77" s="263" t="str">
        <f t="shared" si="5"/>
        <v>-</v>
      </c>
      <c r="X77" s="262"/>
      <c r="Y77" s="263" t="str">
        <f t="shared" si="6"/>
        <v>-</v>
      </c>
      <c r="Z77" s="262"/>
      <c r="AA77" s="18">
        <f t="shared" si="7"/>
        <v>1</v>
      </c>
      <c r="AB77" s="13"/>
      <c r="AC77" s="13"/>
      <c r="AD77" s="13"/>
    </row>
    <row r="78" spans="1:30" s="14" customFormat="1" ht="13.5" customHeight="1">
      <c r="A78" s="297"/>
      <c r="B78" s="56">
        <v>14</v>
      </c>
      <c r="C78" s="92"/>
      <c r="D78" s="96" t="s">
        <v>63</v>
      </c>
      <c r="E78" s="46" t="s">
        <v>108</v>
      </c>
      <c r="F78" s="190" t="s">
        <v>128</v>
      </c>
      <c r="G78" s="207" t="s">
        <v>128</v>
      </c>
      <c r="H78" s="192" t="s">
        <v>128</v>
      </c>
      <c r="I78" s="192" t="s">
        <v>162</v>
      </c>
      <c r="J78" s="192" t="s">
        <v>128</v>
      </c>
      <c r="K78" s="192" t="s">
        <v>128</v>
      </c>
      <c r="L78" s="192" t="s">
        <v>128</v>
      </c>
      <c r="M78" s="192" t="s">
        <v>128</v>
      </c>
      <c r="N78" s="192" t="s">
        <v>128</v>
      </c>
      <c r="O78" s="192" t="s">
        <v>128</v>
      </c>
      <c r="P78" s="192" t="s">
        <v>128</v>
      </c>
      <c r="Q78" s="219" t="s">
        <v>128</v>
      </c>
      <c r="R78" s="78" t="s">
        <v>162</v>
      </c>
      <c r="S78" s="67" t="s">
        <v>162</v>
      </c>
      <c r="T78" s="67" t="s">
        <v>162</v>
      </c>
      <c r="U78" s="261" t="str">
        <f t="shared" si="4"/>
        <v>&lt;0.002</v>
      </c>
      <c r="V78" s="262"/>
      <c r="W78" s="263" t="str">
        <f t="shared" si="5"/>
        <v>-</v>
      </c>
      <c r="X78" s="262"/>
      <c r="Y78" s="263" t="str">
        <f t="shared" si="6"/>
        <v>-</v>
      </c>
      <c r="Z78" s="262"/>
      <c r="AA78" s="18">
        <f t="shared" si="7"/>
        <v>1</v>
      </c>
      <c r="AB78" s="13"/>
      <c r="AC78" s="13"/>
      <c r="AD78" s="13"/>
    </row>
    <row r="79" spans="1:30" s="14" customFormat="1" ht="13.5" customHeight="1">
      <c r="A79" s="297"/>
      <c r="B79" s="56">
        <v>15</v>
      </c>
      <c r="C79" s="92"/>
      <c r="D79" s="96" t="s">
        <v>64</v>
      </c>
      <c r="E79" s="46" t="s">
        <v>107</v>
      </c>
      <c r="F79" s="168" t="s">
        <v>128</v>
      </c>
      <c r="G79" s="169" t="s">
        <v>128</v>
      </c>
      <c r="H79" s="166" t="s">
        <v>128</v>
      </c>
      <c r="I79" s="166" t="s">
        <v>128</v>
      </c>
      <c r="J79" s="166" t="s">
        <v>128</v>
      </c>
      <c r="K79" s="166" t="s">
        <v>128</v>
      </c>
      <c r="L79" s="166" t="s">
        <v>107</v>
      </c>
      <c r="M79" s="166" t="s">
        <v>107</v>
      </c>
      <c r="N79" s="166" t="s">
        <v>107</v>
      </c>
      <c r="O79" s="166" t="s">
        <v>107</v>
      </c>
      <c r="P79" s="166" t="s">
        <v>107</v>
      </c>
      <c r="Q79" s="172" t="s">
        <v>107</v>
      </c>
      <c r="R79" s="78" t="s">
        <v>128</v>
      </c>
      <c r="S79" s="67" t="s">
        <v>128</v>
      </c>
      <c r="T79" s="67" t="s">
        <v>128</v>
      </c>
      <c r="U79" s="261" t="str">
        <f t="shared" si="4"/>
        <v>-</v>
      </c>
      <c r="V79" s="262"/>
      <c r="W79" s="263" t="str">
        <f t="shared" si="5"/>
        <v>-</v>
      </c>
      <c r="X79" s="262"/>
      <c r="Y79" s="263" t="str">
        <f t="shared" si="6"/>
        <v>-</v>
      </c>
      <c r="Z79" s="262"/>
      <c r="AA79" s="18">
        <f t="shared" si="7"/>
        <v>0</v>
      </c>
      <c r="AB79" s="13"/>
      <c r="AC79" s="13"/>
      <c r="AD79" s="13"/>
    </row>
    <row r="80" spans="1:30" s="14" customFormat="1" ht="13.5" customHeight="1">
      <c r="A80" s="297"/>
      <c r="B80" s="56">
        <v>16</v>
      </c>
      <c r="C80" s="92"/>
      <c r="D80" s="98" t="s">
        <v>65</v>
      </c>
      <c r="E80" s="46" t="s">
        <v>108</v>
      </c>
      <c r="F80" s="184">
        <v>0.6</v>
      </c>
      <c r="G80" s="205">
        <v>0.4</v>
      </c>
      <c r="H80" s="177">
        <v>0.3</v>
      </c>
      <c r="I80" s="177">
        <v>0.2</v>
      </c>
      <c r="J80" s="177">
        <v>0.2</v>
      </c>
      <c r="K80" s="177">
        <v>0.2</v>
      </c>
      <c r="L80" s="177">
        <v>0.2</v>
      </c>
      <c r="M80" s="177">
        <v>0.2</v>
      </c>
      <c r="N80" s="177">
        <v>0.2</v>
      </c>
      <c r="O80" s="177">
        <v>0.4</v>
      </c>
      <c r="P80" s="177">
        <v>0.4</v>
      </c>
      <c r="Q80" s="215">
        <v>0.4</v>
      </c>
      <c r="R80" s="78" t="s">
        <v>285</v>
      </c>
      <c r="S80" s="67" t="s">
        <v>284</v>
      </c>
      <c r="T80" s="67" t="s">
        <v>331</v>
      </c>
      <c r="U80" s="261" t="str">
        <f t="shared" si="4"/>
        <v>0.6</v>
      </c>
      <c r="V80" s="262"/>
      <c r="W80" s="263" t="str">
        <f t="shared" si="5"/>
        <v>0.2</v>
      </c>
      <c r="X80" s="262"/>
      <c r="Y80" s="263" t="str">
        <f t="shared" si="6"/>
        <v>0.3</v>
      </c>
      <c r="Z80" s="262"/>
      <c r="AA80" s="18">
        <f t="shared" si="7"/>
        <v>12</v>
      </c>
      <c r="AB80" s="13"/>
      <c r="AC80" s="13"/>
      <c r="AD80" s="13"/>
    </row>
    <row r="81" spans="1:30" s="14" customFormat="1" ht="13.5" customHeight="1">
      <c r="A81" s="297"/>
      <c r="B81" s="56">
        <v>17</v>
      </c>
      <c r="C81" s="92"/>
      <c r="D81" s="88" t="s">
        <v>92</v>
      </c>
      <c r="E81" s="46" t="s">
        <v>108</v>
      </c>
      <c r="F81" s="163" t="s">
        <v>128</v>
      </c>
      <c r="G81" s="164" t="s">
        <v>128</v>
      </c>
      <c r="H81" s="165" t="s">
        <v>128</v>
      </c>
      <c r="I81" s="165">
        <v>26</v>
      </c>
      <c r="J81" s="165" t="s">
        <v>128</v>
      </c>
      <c r="K81" s="165" t="s">
        <v>128</v>
      </c>
      <c r="L81" s="166" t="s">
        <v>128</v>
      </c>
      <c r="M81" s="166" t="s">
        <v>128</v>
      </c>
      <c r="N81" s="166" t="s">
        <v>128</v>
      </c>
      <c r="O81" s="166" t="s">
        <v>128</v>
      </c>
      <c r="P81" s="166" t="s">
        <v>128</v>
      </c>
      <c r="Q81" s="172" t="s">
        <v>128</v>
      </c>
      <c r="R81" s="78" t="s">
        <v>189</v>
      </c>
      <c r="S81" s="67" t="s">
        <v>189</v>
      </c>
      <c r="T81" s="67" t="s">
        <v>189</v>
      </c>
      <c r="U81" s="261" t="str">
        <f>U49</f>
        <v>26</v>
      </c>
      <c r="V81" s="262"/>
      <c r="W81" s="263" t="str">
        <f>W49</f>
        <v>-</v>
      </c>
      <c r="X81" s="262"/>
      <c r="Y81" s="263" t="str">
        <f>Y49</f>
        <v>-</v>
      </c>
      <c r="Z81" s="262"/>
      <c r="AA81" s="18">
        <f t="shared" si="7"/>
        <v>1</v>
      </c>
      <c r="AB81" s="13"/>
      <c r="AC81" s="13"/>
      <c r="AD81" s="13"/>
    </row>
    <row r="82" spans="1:30" s="14" customFormat="1" ht="13.5" customHeight="1">
      <c r="A82" s="297"/>
      <c r="B82" s="56">
        <v>18</v>
      </c>
      <c r="C82" s="92"/>
      <c r="D82" s="98" t="s">
        <v>43</v>
      </c>
      <c r="E82" s="46" t="s">
        <v>108</v>
      </c>
      <c r="F82" s="209" t="s">
        <v>161</v>
      </c>
      <c r="G82" s="191" t="s">
        <v>161</v>
      </c>
      <c r="H82" s="193" t="s">
        <v>161</v>
      </c>
      <c r="I82" s="193" t="s">
        <v>161</v>
      </c>
      <c r="J82" s="193" t="s">
        <v>161</v>
      </c>
      <c r="K82" s="193" t="s">
        <v>161</v>
      </c>
      <c r="L82" s="192" t="s">
        <v>161</v>
      </c>
      <c r="M82" s="192" t="s">
        <v>161</v>
      </c>
      <c r="N82" s="192" t="s">
        <v>161</v>
      </c>
      <c r="O82" s="192" t="s">
        <v>161</v>
      </c>
      <c r="P82" s="192" t="s">
        <v>161</v>
      </c>
      <c r="Q82" s="219" t="s">
        <v>161</v>
      </c>
      <c r="R82" s="78" t="s">
        <v>161</v>
      </c>
      <c r="S82" s="67" t="s">
        <v>161</v>
      </c>
      <c r="T82" s="67" t="s">
        <v>161</v>
      </c>
      <c r="U82" s="261" t="str">
        <f>U47</f>
        <v>&lt;0.001</v>
      </c>
      <c r="V82" s="262"/>
      <c r="W82" s="263" t="str">
        <f>W47</f>
        <v>-</v>
      </c>
      <c r="X82" s="262"/>
      <c r="Y82" s="263" t="str">
        <f>Y47</f>
        <v>-</v>
      </c>
      <c r="Z82" s="262"/>
      <c r="AA82" s="18">
        <f t="shared" si="7"/>
        <v>12</v>
      </c>
      <c r="AB82" s="21"/>
      <c r="AC82" s="13"/>
      <c r="AD82" s="13"/>
    </row>
    <row r="83" spans="1:30" s="14" customFormat="1" ht="13.5" customHeight="1">
      <c r="A83" s="297"/>
      <c r="B83" s="56">
        <v>19</v>
      </c>
      <c r="C83" s="92"/>
      <c r="D83" s="96" t="s">
        <v>66</v>
      </c>
      <c r="E83" s="46" t="s">
        <v>108</v>
      </c>
      <c r="F83" s="184" t="s">
        <v>128</v>
      </c>
      <c r="G83" s="205" t="s">
        <v>128</v>
      </c>
      <c r="H83" s="177" t="s">
        <v>128</v>
      </c>
      <c r="I83" s="176">
        <v>1.9</v>
      </c>
      <c r="J83" s="177" t="s">
        <v>128</v>
      </c>
      <c r="K83" s="177" t="s">
        <v>128</v>
      </c>
      <c r="L83" s="177" t="s">
        <v>128</v>
      </c>
      <c r="M83" s="177" t="s">
        <v>128</v>
      </c>
      <c r="N83" s="177" t="s">
        <v>128</v>
      </c>
      <c r="O83" s="177" t="s">
        <v>128</v>
      </c>
      <c r="P83" s="177" t="s">
        <v>128</v>
      </c>
      <c r="Q83" s="215" t="s">
        <v>128</v>
      </c>
      <c r="R83" s="78" t="s">
        <v>556</v>
      </c>
      <c r="S83" s="67" t="s">
        <v>556</v>
      </c>
      <c r="T83" s="67" t="s">
        <v>556</v>
      </c>
      <c r="U83" s="261" t="str">
        <f t="shared" si="4"/>
        <v>1.9</v>
      </c>
      <c r="V83" s="262"/>
      <c r="W83" s="263" t="str">
        <f t="shared" si="5"/>
        <v>-</v>
      </c>
      <c r="X83" s="262"/>
      <c r="Y83" s="263" t="str">
        <f t="shared" si="6"/>
        <v>-</v>
      </c>
      <c r="Z83" s="262"/>
      <c r="AA83" s="18">
        <f t="shared" si="7"/>
        <v>1</v>
      </c>
      <c r="AB83" s="13"/>
      <c r="AC83" s="13"/>
      <c r="AD83" s="13"/>
    </row>
    <row r="84" spans="1:30" s="14" customFormat="1" ht="13.5" customHeight="1">
      <c r="A84" s="297"/>
      <c r="B84" s="56">
        <v>20</v>
      </c>
      <c r="C84" s="92"/>
      <c r="D84" s="96" t="s">
        <v>67</v>
      </c>
      <c r="E84" s="46" t="s">
        <v>108</v>
      </c>
      <c r="F84" s="190" t="s">
        <v>128</v>
      </c>
      <c r="G84" s="207" t="s">
        <v>128</v>
      </c>
      <c r="H84" s="192" t="s">
        <v>128</v>
      </c>
      <c r="I84" s="193" t="s">
        <v>128</v>
      </c>
      <c r="J84" s="192" t="s">
        <v>128</v>
      </c>
      <c r="K84" s="192" t="s">
        <v>128</v>
      </c>
      <c r="L84" s="192" t="s">
        <v>128</v>
      </c>
      <c r="M84" s="192" t="s">
        <v>128</v>
      </c>
      <c r="N84" s="192" t="s">
        <v>128</v>
      </c>
      <c r="O84" s="192" t="s">
        <v>128</v>
      </c>
      <c r="P84" s="192" t="s">
        <v>128</v>
      </c>
      <c r="Q84" s="219" t="s">
        <v>128</v>
      </c>
      <c r="R84" s="78" t="s">
        <v>128</v>
      </c>
      <c r="S84" s="67" t="s">
        <v>128</v>
      </c>
      <c r="T84" s="67" t="s">
        <v>128</v>
      </c>
      <c r="U84" s="261" t="str">
        <f t="shared" si="4"/>
        <v>-</v>
      </c>
      <c r="V84" s="262"/>
      <c r="W84" s="263" t="str">
        <f t="shared" si="5"/>
        <v>-</v>
      </c>
      <c r="X84" s="262"/>
      <c r="Y84" s="263" t="str">
        <f t="shared" si="6"/>
        <v>-</v>
      </c>
      <c r="Z84" s="262"/>
      <c r="AA84" s="18">
        <f t="shared" si="7"/>
        <v>0</v>
      </c>
      <c r="AB84" s="13"/>
      <c r="AC84" s="13"/>
      <c r="AD84" s="13"/>
    </row>
    <row r="85" spans="1:30" s="14" customFormat="1" ht="13.5" customHeight="1">
      <c r="A85" s="297"/>
      <c r="B85" s="56">
        <v>21</v>
      </c>
      <c r="C85" s="92"/>
      <c r="D85" s="96" t="s">
        <v>68</v>
      </c>
      <c r="E85" s="46" t="s">
        <v>108</v>
      </c>
      <c r="F85" s="190" t="s">
        <v>128</v>
      </c>
      <c r="G85" s="207" t="s">
        <v>128</v>
      </c>
      <c r="H85" s="192" t="s">
        <v>128</v>
      </c>
      <c r="I85" s="193" t="s">
        <v>128</v>
      </c>
      <c r="J85" s="192" t="s">
        <v>128</v>
      </c>
      <c r="K85" s="192" t="s">
        <v>128</v>
      </c>
      <c r="L85" s="192" t="s">
        <v>128</v>
      </c>
      <c r="M85" s="192" t="s">
        <v>128</v>
      </c>
      <c r="N85" s="192" t="s">
        <v>128</v>
      </c>
      <c r="O85" s="192" t="s">
        <v>128</v>
      </c>
      <c r="P85" s="192" t="s">
        <v>128</v>
      </c>
      <c r="Q85" s="219" t="s">
        <v>128</v>
      </c>
      <c r="R85" s="78" t="s">
        <v>128</v>
      </c>
      <c r="S85" s="67" t="s">
        <v>128</v>
      </c>
      <c r="T85" s="67" t="s">
        <v>128</v>
      </c>
      <c r="U85" s="261" t="str">
        <f t="shared" si="4"/>
        <v>-</v>
      </c>
      <c r="V85" s="262"/>
      <c r="W85" s="263" t="str">
        <f t="shared" si="5"/>
        <v>-</v>
      </c>
      <c r="X85" s="262"/>
      <c r="Y85" s="263" t="str">
        <f t="shared" si="6"/>
        <v>-</v>
      </c>
      <c r="Z85" s="262"/>
      <c r="AA85" s="18">
        <f t="shared" si="7"/>
        <v>0</v>
      </c>
      <c r="AB85" s="13"/>
      <c r="AC85" s="13"/>
      <c r="AD85" s="13"/>
    </row>
    <row r="86" spans="1:30" s="14" customFormat="1" ht="13.5" customHeight="1">
      <c r="A86" s="297"/>
      <c r="B86" s="56">
        <v>22</v>
      </c>
      <c r="C86" s="92"/>
      <c r="D86" s="98" t="s">
        <v>97</v>
      </c>
      <c r="E86" s="46" t="s">
        <v>108</v>
      </c>
      <c r="F86" s="184" t="s">
        <v>128</v>
      </c>
      <c r="G86" s="205" t="s">
        <v>128</v>
      </c>
      <c r="H86" s="177" t="s">
        <v>128</v>
      </c>
      <c r="I86" s="176" t="s">
        <v>128</v>
      </c>
      <c r="J86" s="177" t="s">
        <v>128</v>
      </c>
      <c r="K86" s="177" t="s">
        <v>128</v>
      </c>
      <c r="L86" s="177" t="s">
        <v>128</v>
      </c>
      <c r="M86" s="177" t="s">
        <v>128</v>
      </c>
      <c r="N86" s="177" t="s">
        <v>128</v>
      </c>
      <c r="O86" s="177" t="s">
        <v>128</v>
      </c>
      <c r="P86" s="177" t="s">
        <v>128</v>
      </c>
      <c r="Q86" s="215" t="s">
        <v>128</v>
      </c>
      <c r="R86" s="78" t="s">
        <v>128</v>
      </c>
      <c r="S86" s="67" t="s">
        <v>128</v>
      </c>
      <c r="T86" s="67" t="s">
        <v>128</v>
      </c>
      <c r="U86" s="261" t="str">
        <f t="shared" si="4"/>
        <v>-</v>
      </c>
      <c r="V86" s="262"/>
      <c r="W86" s="263" t="str">
        <f t="shared" si="5"/>
        <v>-</v>
      </c>
      <c r="X86" s="262"/>
      <c r="Y86" s="263" t="str">
        <f t="shared" si="6"/>
        <v>-</v>
      </c>
      <c r="Z86" s="262"/>
      <c r="AA86" s="18">
        <f t="shared" si="7"/>
        <v>0</v>
      </c>
      <c r="AB86" s="13"/>
      <c r="AC86" s="13"/>
      <c r="AD86" s="13"/>
    </row>
    <row r="87" spans="1:30" s="14" customFormat="1" ht="13.5" customHeight="1">
      <c r="A87" s="297"/>
      <c r="B87" s="56">
        <v>23</v>
      </c>
      <c r="C87" s="92"/>
      <c r="D87" s="96" t="s">
        <v>98</v>
      </c>
      <c r="E87" s="46" t="s">
        <v>107</v>
      </c>
      <c r="F87" s="168" t="s">
        <v>128</v>
      </c>
      <c r="G87" s="169" t="s">
        <v>128</v>
      </c>
      <c r="H87" s="166" t="s">
        <v>128</v>
      </c>
      <c r="I87" s="165" t="s">
        <v>128</v>
      </c>
      <c r="J87" s="166" t="s">
        <v>128</v>
      </c>
      <c r="K87" s="166" t="s">
        <v>128</v>
      </c>
      <c r="L87" s="166" t="s">
        <v>128</v>
      </c>
      <c r="M87" s="166" t="s">
        <v>128</v>
      </c>
      <c r="N87" s="166" t="s">
        <v>128</v>
      </c>
      <c r="O87" s="166" t="s">
        <v>128</v>
      </c>
      <c r="P87" s="166" t="s">
        <v>128</v>
      </c>
      <c r="Q87" s="172" t="s">
        <v>128</v>
      </c>
      <c r="R87" s="78" t="s">
        <v>128</v>
      </c>
      <c r="S87" s="67" t="s">
        <v>128</v>
      </c>
      <c r="T87" s="67" t="s">
        <v>128</v>
      </c>
      <c r="U87" s="261" t="str">
        <f t="shared" si="4"/>
        <v>-</v>
      </c>
      <c r="V87" s="262"/>
      <c r="W87" s="263" t="str">
        <f t="shared" si="5"/>
        <v>-</v>
      </c>
      <c r="X87" s="262"/>
      <c r="Y87" s="263" t="str">
        <f t="shared" si="6"/>
        <v>-</v>
      </c>
      <c r="Z87" s="262"/>
      <c r="AA87" s="18">
        <f t="shared" si="7"/>
        <v>0</v>
      </c>
      <c r="AB87" s="13"/>
      <c r="AC87" s="13"/>
      <c r="AD87" s="13"/>
    </row>
    <row r="88" spans="1:30" s="14" customFormat="1" ht="13.5" customHeight="1">
      <c r="A88" s="297"/>
      <c r="B88" s="56">
        <v>24</v>
      </c>
      <c r="C88" s="92"/>
      <c r="D88" s="98" t="s">
        <v>45</v>
      </c>
      <c r="E88" s="46" t="s">
        <v>108</v>
      </c>
      <c r="F88" s="163" t="s">
        <v>128</v>
      </c>
      <c r="G88" s="164" t="s">
        <v>128</v>
      </c>
      <c r="H88" s="165" t="s">
        <v>128</v>
      </c>
      <c r="I88" s="165">
        <v>75</v>
      </c>
      <c r="J88" s="165" t="s">
        <v>128</v>
      </c>
      <c r="K88" s="165" t="s">
        <v>128</v>
      </c>
      <c r="L88" s="166" t="s">
        <v>128</v>
      </c>
      <c r="M88" s="166" t="s">
        <v>128</v>
      </c>
      <c r="N88" s="166" t="s">
        <v>128</v>
      </c>
      <c r="O88" s="166" t="s">
        <v>128</v>
      </c>
      <c r="P88" s="166" t="s">
        <v>128</v>
      </c>
      <c r="Q88" s="172" t="s">
        <v>128</v>
      </c>
      <c r="R88" s="78" t="s">
        <v>346</v>
      </c>
      <c r="S88" s="67" t="s">
        <v>346</v>
      </c>
      <c r="T88" s="67" t="s">
        <v>346</v>
      </c>
      <c r="U88" s="261" t="str">
        <f>U50</f>
        <v>75</v>
      </c>
      <c r="V88" s="262"/>
      <c r="W88" s="263" t="str">
        <f>W50</f>
        <v>-</v>
      </c>
      <c r="X88" s="262"/>
      <c r="Y88" s="263" t="str">
        <f>Y50</f>
        <v>-</v>
      </c>
      <c r="Z88" s="262"/>
      <c r="AA88" s="18">
        <f t="shared" si="7"/>
        <v>1</v>
      </c>
      <c r="AB88" s="13"/>
      <c r="AC88" s="13"/>
      <c r="AD88" s="13"/>
    </row>
    <row r="89" spans="1:30" s="14" customFormat="1" ht="13.5" customHeight="1">
      <c r="A89" s="297"/>
      <c r="B89" s="56">
        <v>25</v>
      </c>
      <c r="C89" s="92"/>
      <c r="D89" s="98" t="s">
        <v>52</v>
      </c>
      <c r="E89" s="46" t="s">
        <v>110</v>
      </c>
      <c r="F89" s="174" t="s">
        <v>168</v>
      </c>
      <c r="G89" s="175" t="s">
        <v>168</v>
      </c>
      <c r="H89" s="176" t="s">
        <v>168</v>
      </c>
      <c r="I89" s="176" t="s">
        <v>168</v>
      </c>
      <c r="J89" s="176" t="s">
        <v>168</v>
      </c>
      <c r="K89" s="176" t="s">
        <v>168</v>
      </c>
      <c r="L89" s="177" t="s">
        <v>168</v>
      </c>
      <c r="M89" s="177" t="s">
        <v>168</v>
      </c>
      <c r="N89" s="177" t="s">
        <v>168</v>
      </c>
      <c r="O89" s="177" t="s">
        <v>168</v>
      </c>
      <c r="P89" s="177" t="s">
        <v>168</v>
      </c>
      <c r="Q89" s="215" t="s">
        <v>168</v>
      </c>
      <c r="R89" s="78" t="s">
        <v>168</v>
      </c>
      <c r="S89" s="67" t="s">
        <v>168</v>
      </c>
      <c r="T89" s="67" t="s">
        <v>168</v>
      </c>
      <c r="U89" s="261" t="str">
        <f>U61</f>
        <v>&lt;0.1</v>
      </c>
      <c r="V89" s="262"/>
      <c r="W89" s="263" t="str">
        <f>W61</f>
        <v>-</v>
      </c>
      <c r="X89" s="262"/>
      <c r="Y89" s="263" t="str">
        <f>Y61</f>
        <v>-</v>
      </c>
      <c r="Z89" s="262"/>
      <c r="AA89" s="18">
        <f t="shared" si="7"/>
        <v>12</v>
      </c>
      <c r="AB89" s="13"/>
      <c r="AC89" s="13"/>
      <c r="AD89" s="13"/>
    </row>
    <row r="90" spans="1:30" s="14" customFormat="1" ht="13.5" customHeight="1">
      <c r="A90" s="297"/>
      <c r="B90" s="56">
        <v>26</v>
      </c>
      <c r="C90" s="92"/>
      <c r="D90" s="98" t="s">
        <v>96</v>
      </c>
      <c r="E90" s="46" t="s">
        <v>107</v>
      </c>
      <c r="F90" s="174">
        <v>7</v>
      </c>
      <c r="G90" s="175">
        <v>7.1</v>
      </c>
      <c r="H90" s="176">
        <v>7.1</v>
      </c>
      <c r="I90" s="176">
        <v>7.1</v>
      </c>
      <c r="J90" s="176">
        <v>7.2</v>
      </c>
      <c r="K90" s="176">
        <v>7.2</v>
      </c>
      <c r="L90" s="177">
        <v>7.2</v>
      </c>
      <c r="M90" s="177">
        <v>7.3</v>
      </c>
      <c r="N90" s="177">
        <v>7.3</v>
      </c>
      <c r="O90" s="177">
        <v>7.2</v>
      </c>
      <c r="P90" s="177">
        <v>7.2</v>
      </c>
      <c r="Q90" s="215">
        <v>7.3</v>
      </c>
      <c r="R90" s="78" t="s">
        <v>333</v>
      </c>
      <c r="S90" s="67" t="s">
        <v>201</v>
      </c>
      <c r="T90" s="67" t="s">
        <v>202</v>
      </c>
      <c r="U90" s="261" t="str">
        <f>U57</f>
        <v>7.3</v>
      </c>
      <c r="V90" s="262"/>
      <c r="W90" s="263" t="str">
        <f>W57</f>
        <v>7.0</v>
      </c>
      <c r="X90" s="262"/>
      <c r="Y90" s="263" t="str">
        <f>Y57</f>
        <v>7.2</v>
      </c>
      <c r="Z90" s="262"/>
      <c r="AA90" s="18">
        <f t="shared" si="7"/>
        <v>12</v>
      </c>
      <c r="AB90" s="13"/>
      <c r="AC90" s="13"/>
      <c r="AD90" s="13"/>
    </row>
    <row r="91" spans="1:30" s="14" customFormat="1" ht="13.5" customHeight="1">
      <c r="A91" s="297"/>
      <c r="B91" s="56">
        <v>27</v>
      </c>
      <c r="C91" s="92"/>
      <c r="D91" s="98" t="s">
        <v>130</v>
      </c>
      <c r="E91" s="46" t="s">
        <v>107</v>
      </c>
      <c r="F91" s="245" t="s">
        <v>128</v>
      </c>
      <c r="G91" s="246" t="s">
        <v>128</v>
      </c>
      <c r="H91" s="247" t="s">
        <v>128</v>
      </c>
      <c r="I91" s="247">
        <v>-2.2999999999999998</v>
      </c>
      <c r="J91" s="247" t="s">
        <v>128</v>
      </c>
      <c r="K91" s="247" t="s">
        <v>128</v>
      </c>
      <c r="L91" s="248" t="s">
        <v>128</v>
      </c>
      <c r="M91" s="248" t="s">
        <v>128</v>
      </c>
      <c r="N91" s="248" t="s">
        <v>128</v>
      </c>
      <c r="O91" s="248" t="s">
        <v>128</v>
      </c>
      <c r="P91" s="248" t="s">
        <v>128</v>
      </c>
      <c r="Q91" s="249" t="s">
        <v>128</v>
      </c>
      <c r="R91" s="78" t="s">
        <v>530</v>
      </c>
      <c r="S91" s="67" t="s">
        <v>530</v>
      </c>
      <c r="T91" s="67" t="s">
        <v>530</v>
      </c>
      <c r="U91" s="261" t="str">
        <f t="shared" si="4"/>
        <v>-2.3</v>
      </c>
      <c r="V91" s="262"/>
      <c r="W91" s="263" t="str">
        <f t="shared" ref="W91:W104" si="8">IF(LEFT(R91,1)="&lt;","-",IF(AA91=1,"-",S91))</f>
        <v>-</v>
      </c>
      <c r="X91" s="262"/>
      <c r="Y91" s="263" t="str">
        <f t="shared" ref="Y91:Y102" si="9">IF(LEFT(R91,1)="&lt;","-",IF(AA91=1,"-",T91))</f>
        <v>-</v>
      </c>
      <c r="Z91" s="262"/>
      <c r="AA91" s="18">
        <f t="shared" si="7"/>
        <v>1</v>
      </c>
      <c r="AB91" s="13"/>
      <c r="AC91" s="13"/>
      <c r="AD91" s="13"/>
    </row>
    <row r="92" spans="1:30" s="14" customFormat="1" ht="13.5" customHeight="1">
      <c r="A92" s="297"/>
      <c r="B92" s="23">
        <v>28</v>
      </c>
      <c r="C92" s="92"/>
      <c r="D92" s="98" t="s">
        <v>99</v>
      </c>
      <c r="E92" s="46" t="s">
        <v>111</v>
      </c>
      <c r="F92" s="168">
        <v>3</v>
      </c>
      <c r="G92" s="164" t="s">
        <v>128</v>
      </c>
      <c r="H92" s="166" t="s">
        <v>128</v>
      </c>
      <c r="I92" s="165">
        <v>8</v>
      </c>
      <c r="J92" s="166" t="s">
        <v>128</v>
      </c>
      <c r="K92" s="166" t="s">
        <v>128</v>
      </c>
      <c r="L92" s="166">
        <v>16</v>
      </c>
      <c r="M92" s="166" t="s">
        <v>128</v>
      </c>
      <c r="N92" s="166" t="s">
        <v>128</v>
      </c>
      <c r="O92" s="166">
        <v>1</v>
      </c>
      <c r="P92" s="166" t="s">
        <v>128</v>
      </c>
      <c r="Q92" s="172" t="s">
        <v>128</v>
      </c>
      <c r="R92" s="78" t="s">
        <v>733</v>
      </c>
      <c r="S92" s="67" t="s">
        <v>338</v>
      </c>
      <c r="T92" s="67" t="s">
        <v>734</v>
      </c>
      <c r="U92" s="261" t="str">
        <f t="shared" si="4"/>
        <v>16</v>
      </c>
      <c r="V92" s="262"/>
      <c r="W92" s="263" t="str">
        <f t="shared" si="8"/>
        <v>1</v>
      </c>
      <c r="X92" s="262"/>
      <c r="Y92" s="263" t="str">
        <f t="shared" si="9"/>
        <v>7</v>
      </c>
      <c r="Z92" s="262"/>
      <c r="AA92" s="18">
        <f t="shared" si="7"/>
        <v>4</v>
      </c>
      <c r="AB92" s="13"/>
      <c r="AC92" s="13"/>
      <c r="AD92" s="13"/>
    </row>
    <row r="93" spans="1:30" s="14" customFormat="1" ht="13.5" customHeight="1">
      <c r="A93" s="297"/>
      <c r="B93" s="23">
        <v>29</v>
      </c>
      <c r="C93" s="92"/>
      <c r="D93" s="88" t="s">
        <v>23</v>
      </c>
      <c r="E93" s="38" t="s">
        <v>108</v>
      </c>
      <c r="F93" s="190" t="s">
        <v>128</v>
      </c>
      <c r="G93" s="207" t="s">
        <v>128</v>
      </c>
      <c r="H93" s="192" t="s">
        <v>128</v>
      </c>
      <c r="I93" s="193" t="s">
        <v>128</v>
      </c>
      <c r="J93" s="192" t="s">
        <v>128</v>
      </c>
      <c r="K93" s="192" t="s">
        <v>128</v>
      </c>
      <c r="L93" s="192" t="s">
        <v>128</v>
      </c>
      <c r="M93" s="192" t="s">
        <v>128</v>
      </c>
      <c r="N93" s="192" t="s">
        <v>128</v>
      </c>
      <c r="O93" s="192" t="s">
        <v>128</v>
      </c>
      <c r="P93" s="192" t="s">
        <v>128</v>
      </c>
      <c r="Q93" s="194" t="s">
        <v>128</v>
      </c>
      <c r="R93" s="78" t="s">
        <v>128</v>
      </c>
      <c r="S93" s="62" t="s">
        <v>128</v>
      </c>
      <c r="T93" s="62" t="s">
        <v>128</v>
      </c>
      <c r="U93" s="261" t="str">
        <f t="shared" si="4"/>
        <v>-</v>
      </c>
      <c r="V93" s="262"/>
      <c r="W93" s="263" t="str">
        <f t="shared" si="8"/>
        <v>-</v>
      </c>
      <c r="X93" s="262"/>
      <c r="Y93" s="263" t="str">
        <f t="shared" si="9"/>
        <v>-</v>
      </c>
      <c r="Z93" s="262"/>
      <c r="AA93" s="73">
        <f t="shared" si="7"/>
        <v>0</v>
      </c>
      <c r="AB93" s="13"/>
      <c r="AC93" s="13"/>
      <c r="AD93" s="13"/>
    </row>
    <row r="94" spans="1:30" s="14" customFormat="1" ht="13.5" customHeight="1">
      <c r="A94" s="297"/>
      <c r="B94" s="112">
        <v>30</v>
      </c>
      <c r="C94" s="117"/>
      <c r="D94" s="118" t="s">
        <v>39</v>
      </c>
      <c r="E94" s="119" t="s">
        <v>108</v>
      </c>
      <c r="F94" s="227" t="s">
        <v>171</v>
      </c>
      <c r="G94" s="228" t="s">
        <v>171</v>
      </c>
      <c r="H94" s="229" t="s">
        <v>171</v>
      </c>
      <c r="I94" s="229" t="s">
        <v>171</v>
      </c>
      <c r="J94" s="229" t="s">
        <v>171</v>
      </c>
      <c r="K94" s="229" t="s">
        <v>171</v>
      </c>
      <c r="L94" s="230" t="s">
        <v>171</v>
      </c>
      <c r="M94" s="230" t="s">
        <v>171</v>
      </c>
      <c r="N94" s="230" t="s">
        <v>171</v>
      </c>
      <c r="O94" s="230" t="s">
        <v>171</v>
      </c>
      <c r="P94" s="230" t="s">
        <v>171</v>
      </c>
      <c r="Q94" s="231" t="s">
        <v>171</v>
      </c>
      <c r="R94" s="83" t="s">
        <v>171</v>
      </c>
      <c r="S94" s="120" t="s">
        <v>171</v>
      </c>
      <c r="T94" s="120" t="s">
        <v>171</v>
      </c>
      <c r="U94" s="279" t="str">
        <f t="shared" si="4"/>
        <v>&lt;0.01</v>
      </c>
      <c r="V94" s="280"/>
      <c r="W94" s="263" t="str">
        <f t="shared" si="8"/>
        <v>-</v>
      </c>
      <c r="X94" s="262"/>
      <c r="Y94" s="263" t="str">
        <f t="shared" si="9"/>
        <v>-</v>
      </c>
      <c r="Z94" s="262"/>
      <c r="AA94" s="121">
        <f t="shared" si="7"/>
        <v>12</v>
      </c>
      <c r="AB94" s="13"/>
      <c r="AC94" s="13"/>
      <c r="AD94" s="13"/>
    </row>
    <row r="95" spans="1:30" s="14" customFormat="1" ht="27" customHeight="1">
      <c r="A95" s="297"/>
      <c r="B95" s="112">
        <v>31</v>
      </c>
      <c r="C95" s="117"/>
      <c r="D95" s="258" t="s">
        <v>132</v>
      </c>
      <c r="E95" s="119" t="s">
        <v>108</v>
      </c>
      <c r="F95" s="227" t="s">
        <v>128</v>
      </c>
      <c r="G95" s="228" t="s">
        <v>128</v>
      </c>
      <c r="H95" s="229" t="s">
        <v>128</v>
      </c>
      <c r="I95" s="229" t="s">
        <v>128</v>
      </c>
      <c r="J95" s="229" t="s">
        <v>128</v>
      </c>
      <c r="K95" s="229" t="s">
        <v>128</v>
      </c>
      <c r="L95" s="230" t="s">
        <v>128</v>
      </c>
      <c r="M95" s="230" t="s">
        <v>128</v>
      </c>
      <c r="N95" s="230" t="s">
        <v>128</v>
      </c>
      <c r="O95" s="230" t="s">
        <v>128</v>
      </c>
      <c r="P95" s="230" t="s">
        <v>128</v>
      </c>
      <c r="Q95" s="231" t="s">
        <v>128</v>
      </c>
      <c r="R95" s="83" t="s">
        <v>128</v>
      </c>
      <c r="S95" s="120" t="s">
        <v>128</v>
      </c>
      <c r="T95" s="120" t="s">
        <v>128</v>
      </c>
      <c r="U95" s="279" t="str">
        <f t="shared" si="4"/>
        <v>-</v>
      </c>
      <c r="V95" s="280"/>
      <c r="W95" s="263" t="str">
        <f t="shared" si="8"/>
        <v>-</v>
      </c>
      <c r="X95" s="262"/>
      <c r="Y95" s="263" t="str">
        <f t="shared" si="9"/>
        <v>-</v>
      </c>
      <c r="Z95" s="262"/>
      <c r="AA95" s="121">
        <f t="shared" si="7"/>
        <v>0</v>
      </c>
      <c r="AB95" s="13"/>
      <c r="AC95" s="13"/>
      <c r="AD95" s="13"/>
    </row>
    <row r="96" spans="1:30" s="14" customFormat="1" ht="13.5" customHeight="1">
      <c r="A96" s="281" t="s">
        <v>131</v>
      </c>
      <c r="B96" s="282"/>
      <c r="C96" s="122"/>
      <c r="D96" s="97" t="s">
        <v>100</v>
      </c>
      <c r="E96" s="47" t="s">
        <v>112</v>
      </c>
      <c r="F96" s="170" t="s">
        <v>128</v>
      </c>
      <c r="G96" s="159" t="s">
        <v>128</v>
      </c>
      <c r="H96" s="161" t="s">
        <v>128</v>
      </c>
      <c r="I96" s="160" t="s">
        <v>128</v>
      </c>
      <c r="J96" s="161" t="s">
        <v>128</v>
      </c>
      <c r="K96" s="161" t="s">
        <v>128</v>
      </c>
      <c r="L96" s="161" t="s">
        <v>128</v>
      </c>
      <c r="M96" s="161" t="s">
        <v>128</v>
      </c>
      <c r="N96" s="161" t="s">
        <v>128</v>
      </c>
      <c r="O96" s="161" t="s">
        <v>128</v>
      </c>
      <c r="P96" s="161" t="s">
        <v>128</v>
      </c>
      <c r="Q96" s="171" t="s">
        <v>128</v>
      </c>
      <c r="R96" s="81" t="s">
        <v>128</v>
      </c>
      <c r="S96" s="66" t="s">
        <v>128</v>
      </c>
      <c r="T96" s="66" t="s">
        <v>128</v>
      </c>
      <c r="U96" s="285" t="str">
        <f t="shared" si="4"/>
        <v>-</v>
      </c>
      <c r="V96" s="286"/>
      <c r="W96" s="286" t="str">
        <f t="shared" si="8"/>
        <v>-</v>
      </c>
      <c r="X96" s="286"/>
      <c r="Y96" s="286" t="str">
        <f t="shared" si="9"/>
        <v>-</v>
      </c>
      <c r="Z96" s="286"/>
      <c r="AA96" s="20">
        <f t="shared" si="7"/>
        <v>0</v>
      </c>
      <c r="AB96" s="13"/>
      <c r="AC96" s="13"/>
      <c r="AD96" s="13"/>
    </row>
    <row r="97" spans="1:30" s="14" customFormat="1" ht="13.5" customHeight="1">
      <c r="A97" s="283"/>
      <c r="B97" s="284"/>
      <c r="C97" s="131"/>
      <c r="D97" s="132" t="s">
        <v>101</v>
      </c>
      <c r="E97" s="133" t="s">
        <v>123</v>
      </c>
      <c r="F97" s="232" t="s">
        <v>128</v>
      </c>
      <c r="G97" s="233" t="s">
        <v>128</v>
      </c>
      <c r="H97" s="234" t="s">
        <v>128</v>
      </c>
      <c r="I97" s="234" t="s">
        <v>128</v>
      </c>
      <c r="J97" s="234" t="s">
        <v>128</v>
      </c>
      <c r="K97" s="234" t="s">
        <v>128</v>
      </c>
      <c r="L97" s="234" t="s">
        <v>128</v>
      </c>
      <c r="M97" s="234" t="s">
        <v>128</v>
      </c>
      <c r="N97" s="234" t="s">
        <v>128</v>
      </c>
      <c r="O97" s="234" t="s">
        <v>128</v>
      </c>
      <c r="P97" s="234" t="s">
        <v>128</v>
      </c>
      <c r="Q97" s="235" t="s">
        <v>128</v>
      </c>
      <c r="R97" s="134" t="s">
        <v>128</v>
      </c>
      <c r="S97" s="135" t="s">
        <v>128</v>
      </c>
      <c r="T97" s="135" t="s">
        <v>128</v>
      </c>
      <c r="U97" s="287" t="str">
        <f t="shared" si="4"/>
        <v>-</v>
      </c>
      <c r="V97" s="288"/>
      <c r="W97" s="289" t="str">
        <f t="shared" si="8"/>
        <v>-</v>
      </c>
      <c r="X97" s="290"/>
      <c r="Y97" s="289" t="str">
        <f t="shared" si="9"/>
        <v>-</v>
      </c>
      <c r="Z97" s="290"/>
      <c r="AA97" s="136">
        <f t="shared" si="7"/>
        <v>0</v>
      </c>
      <c r="AB97" s="13"/>
      <c r="AC97" s="13"/>
      <c r="AD97" s="13"/>
    </row>
    <row r="98" spans="1:30" s="14" customFormat="1" ht="13.5" customHeight="1">
      <c r="A98" s="270" t="s">
        <v>69</v>
      </c>
      <c r="B98" s="271"/>
      <c r="C98" s="108"/>
      <c r="D98" s="100" t="s">
        <v>70</v>
      </c>
      <c r="E98" s="48" t="s">
        <v>108</v>
      </c>
      <c r="F98" s="236" t="s">
        <v>128</v>
      </c>
      <c r="G98" s="237" t="s">
        <v>128</v>
      </c>
      <c r="H98" s="217" t="s">
        <v>128</v>
      </c>
      <c r="I98" s="217" t="s">
        <v>128</v>
      </c>
      <c r="J98" s="217" t="s">
        <v>128</v>
      </c>
      <c r="K98" s="217" t="s">
        <v>128</v>
      </c>
      <c r="L98" s="216" t="s">
        <v>128</v>
      </c>
      <c r="M98" s="216" t="s">
        <v>128</v>
      </c>
      <c r="N98" s="216" t="s">
        <v>128</v>
      </c>
      <c r="O98" s="216" t="s">
        <v>128</v>
      </c>
      <c r="P98" s="216" t="s">
        <v>128</v>
      </c>
      <c r="Q98" s="218" t="s">
        <v>128</v>
      </c>
      <c r="R98" s="81" t="s">
        <v>128</v>
      </c>
      <c r="S98" s="66" t="s">
        <v>128</v>
      </c>
      <c r="T98" s="66" t="s">
        <v>128</v>
      </c>
      <c r="U98" s="276" t="str">
        <f t="shared" si="4"/>
        <v>-</v>
      </c>
      <c r="V98" s="277"/>
      <c r="W98" s="278" t="str">
        <f t="shared" si="8"/>
        <v>-</v>
      </c>
      <c r="X98" s="277"/>
      <c r="Y98" s="278" t="str">
        <f t="shared" si="9"/>
        <v>-</v>
      </c>
      <c r="Z98" s="277"/>
      <c r="AA98" s="20">
        <f t="shared" si="7"/>
        <v>0</v>
      </c>
      <c r="AB98" s="13"/>
      <c r="AC98" s="13"/>
      <c r="AD98" s="13"/>
    </row>
    <row r="99" spans="1:30" s="14" customFormat="1" ht="13.5" customHeight="1">
      <c r="A99" s="272"/>
      <c r="B99" s="273"/>
      <c r="C99" s="109"/>
      <c r="D99" s="99" t="s">
        <v>102</v>
      </c>
      <c r="E99" s="49" t="s">
        <v>108</v>
      </c>
      <c r="F99" s="174" t="s">
        <v>128</v>
      </c>
      <c r="G99" s="175" t="s">
        <v>128</v>
      </c>
      <c r="H99" s="176" t="s">
        <v>128</v>
      </c>
      <c r="I99" s="176" t="s">
        <v>128</v>
      </c>
      <c r="J99" s="176" t="s">
        <v>128</v>
      </c>
      <c r="K99" s="176" t="s">
        <v>128</v>
      </c>
      <c r="L99" s="177" t="s">
        <v>128</v>
      </c>
      <c r="M99" s="177" t="s">
        <v>128</v>
      </c>
      <c r="N99" s="177" t="s">
        <v>128</v>
      </c>
      <c r="O99" s="177" t="s">
        <v>128</v>
      </c>
      <c r="P99" s="177" t="s">
        <v>128</v>
      </c>
      <c r="Q99" s="215" t="s">
        <v>128</v>
      </c>
      <c r="R99" s="78" t="s">
        <v>128</v>
      </c>
      <c r="S99" s="67" t="s">
        <v>128</v>
      </c>
      <c r="T99" s="67" t="s">
        <v>128</v>
      </c>
      <c r="U99" s="261" t="str">
        <f t="shared" si="4"/>
        <v>-</v>
      </c>
      <c r="V99" s="262"/>
      <c r="W99" s="263" t="str">
        <f t="shared" si="8"/>
        <v>-</v>
      </c>
      <c r="X99" s="262"/>
      <c r="Y99" s="263" t="str">
        <f t="shared" si="9"/>
        <v>-</v>
      </c>
      <c r="Z99" s="262"/>
      <c r="AA99" s="18">
        <f t="shared" si="7"/>
        <v>0</v>
      </c>
      <c r="AB99" s="13"/>
      <c r="AC99" s="13"/>
      <c r="AD99" s="13"/>
    </row>
    <row r="100" spans="1:30" s="14" customFormat="1" ht="13.5" customHeight="1">
      <c r="A100" s="272"/>
      <c r="B100" s="273"/>
      <c r="C100" s="109"/>
      <c r="D100" s="102" t="s">
        <v>120</v>
      </c>
      <c r="E100" s="50" t="s">
        <v>113</v>
      </c>
      <c r="F100" s="209">
        <v>0.02</v>
      </c>
      <c r="G100" s="191">
        <v>2.5000000000000001E-2</v>
      </c>
      <c r="H100" s="193">
        <v>1.7999999999999999E-2</v>
      </c>
      <c r="I100" s="193">
        <v>3.3000000000000002E-2</v>
      </c>
      <c r="J100" s="193">
        <v>3.4000000000000002E-2</v>
      </c>
      <c r="K100" s="193">
        <v>2.1999999999999999E-2</v>
      </c>
      <c r="L100" s="192">
        <v>2.4E-2</v>
      </c>
      <c r="M100" s="192">
        <v>2.7E-2</v>
      </c>
      <c r="N100" s="192">
        <v>2.8000000000000001E-2</v>
      </c>
      <c r="O100" s="192">
        <v>1.9E-2</v>
      </c>
      <c r="P100" s="192">
        <v>2.1999999999999999E-2</v>
      </c>
      <c r="Q100" s="219">
        <v>2.1999999999999999E-2</v>
      </c>
      <c r="R100" s="78" t="s">
        <v>499</v>
      </c>
      <c r="S100" s="67" t="s">
        <v>258</v>
      </c>
      <c r="T100" s="67" t="s">
        <v>452</v>
      </c>
      <c r="U100" s="261" t="str">
        <f t="shared" si="4"/>
        <v>0.034</v>
      </c>
      <c r="V100" s="262"/>
      <c r="W100" s="263" t="str">
        <f t="shared" si="8"/>
        <v>0.018</v>
      </c>
      <c r="X100" s="262"/>
      <c r="Y100" s="263" t="str">
        <f t="shared" si="9"/>
        <v>0.024</v>
      </c>
      <c r="Z100" s="262"/>
      <c r="AA100" s="18">
        <f t="shared" si="7"/>
        <v>12</v>
      </c>
      <c r="AB100" s="13"/>
      <c r="AC100" s="13"/>
      <c r="AD100" s="13"/>
    </row>
    <row r="101" spans="1:30" s="14" customFormat="1" ht="13.5" customHeight="1">
      <c r="A101" s="272"/>
      <c r="B101" s="273"/>
      <c r="C101" s="109"/>
      <c r="D101" s="99" t="s">
        <v>103</v>
      </c>
      <c r="E101" s="50" t="s">
        <v>108</v>
      </c>
      <c r="F101" s="163" t="s">
        <v>128</v>
      </c>
      <c r="G101" s="164" t="s">
        <v>128</v>
      </c>
      <c r="H101" s="165" t="s">
        <v>128</v>
      </c>
      <c r="I101" s="165" t="s">
        <v>128</v>
      </c>
      <c r="J101" s="165" t="s">
        <v>128</v>
      </c>
      <c r="K101" s="165" t="s">
        <v>128</v>
      </c>
      <c r="L101" s="166" t="s">
        <v>128</v>
      </c>
      <c r="M101" s="166" t="s">
        <v>128</v>
      </c>
      <c r="N101" s="166" t="s">
        <v>128</v>
      </c>
      <c r="O101" s="166" t="s">
        <v>128</v>
      </c>
      <c r="P101" s="166" t="s">
        <v>128</v>
      </c>
      <c r="Q101" s="172" t="s">
        <v>128</v>
      </c>
      <c r="R101" s="78" t="s">
        <v>128</v>
      </c>
      <c r="S101" s="67" t="s">
        <v>128</v>
      </c>
      <c r="T101" s="67" t="s">
        <v>128</v>
      </c>
      <c r="U101" s="261" t="str">
        <f t="shared" si="4"/>
        <v>-</v>
      </c>
      <c r="V101" s="262"/>
      <c r="W101" s="263" t="str">
        <f t="shared" si="8"/>
        <v>-</v>
      </c>
      <c r="X101" s="262"/>
      <c r="Y101" s="263" t="str">
        <f t="shared" si="9"/>
        <v>-</v>
      </c>
      <c r="Z101" s="262"/>
      <c r="AA101" s="18">
        <f t="shared" si="7"/>
        <v>0</v>
      </c>
      <c r="AB101" s="13"/>
      <c r="AC101" s="13"/>
      <c r="AD101" s="13"/>
    </row>
    <row r="102" spans="1:30" s="14" customFormat="1" ht="13.5" customHeight="1">
      <c r="A102" s="272"/>
      <c r="B102" s="273"/>
      <c r="C102" s="109"/>
      <c r="D102" s="99" t="s">
        <v>71</v>
      </c>
      <c r="E102" s="50" t="s">
        <v>108</v>
      </c>
      <c r="F102" s="184" t="s">
        <v>128</v>
      </c>
      <c r="G102" s="205" t="s">
        <v>128</v>
      </c>
      <c r="H102" s="177" t="s">
        <v>128</v>
      </c>
      <c r="I102" s="176">
        <v>1.9</v>
      </c>
      <c r="J102" s="177" t="s">
        <v>128</v>
      </c>
      <c r="K102" s="177" t="s">
        <v>128</v>
      </c>
      <c r="L102" s="177" t="s">
        <v>128</v>
      </c>
      <c r="M102" s="177" t="s">
        <v>128</v>
      </c>
      <c r="N102" s="177" t="s">
        <v>128</v>
      </c>
      <c r="O102" s="177" t="s">
        <v>128</v>
      </c>
      <c r="P102" s="177" t="s">
        <v>128</v>
      </c>
      <c r="Q102" s="215" t="s">
        <v>128</v>
      </c>
      <c r="R102" s="78" t="s">
        <v>556</v>
      </c>
      <c r="S102" s="67" t="s">
        <v>556</v>
      </c>
      <c r="T102" s="67" t="s">
        <v>556</v>
      </c>
      <c r="U102" s="261" t="str">
        <f t="shared" si="4"/>
        <v>1.9</v>
      </c>
      <c r="V102" s="262"/>
      <c r="W102" s="263" t="str">
        <f t="shared" si="8"/>
        <v>-</v>
      </c>
      <c r="X102" s="262"/>
      <c r="Y102" s="263" t="str">
        <f t="shared" si="9"/>
        <v>-</v>
      </c>
      <c r="Z102" s="262"/>
      <c r="AA102" s="18">
        <f t="shared" si="7"/>
        <v>1</v>
      </c>
      <c r="AB102" s="13"/>
      <c r="AC102" s="13"/>
      <c r="AD102" s="13"/>
    </row>
    <row r="103" spans="1:30" s="14" customFormat="1" ht="13.5" customHeight="1">
      <c r="A103" s="272"/>
      <c r="B103" s="273"/>
      <c r="C103" s="109"/>
      <c r="D103" s="99" t="s">
        <v>104</v>
      </c>
      <c r="E103" s="50" t="s">
        <v>108</v>
      </c>
      <c r="F103" s="174" t="s">
        <v>128</v>
      </c>
      <c r="G103" s="175" t="s">
        <v>128</v>
      </c>
      <c r="H103" s="176" t="s">
        <v>128</v>
      </c>
      <c r="I103" s="176" t="s">
        <v>128</v>
      </c>
      <c r="J103" s="176" t="s">
        <v>128</v>
      </c>
      <c r="K103" s="176" t="s">
        <v>128</v>
      </c>
      <c r="L103" s="177" t="s">
        <v>128</v>
      </c>
      <c r="M103" s="177" t="s">
        <v>128</v>
      </c>
      <c r="N103" s="177" t="s">
        <v>128</v>
      </c>
      <c r="O103" s="177" t="s">
        <v>128</v>
      </c>
      <c r="P103" s="177" t="s">
        <v>128</v>
      </c>
      <c r="Q103" s="215" t="s">
        <v>128</v>
      </c>
      <c r="R103" s="78" t="s">
        <v>128</v>
      </c>
      <c r="S103" s="67" t="s">
        <v>128</v>
      </c>
      <c r="T103" s="67" t="s">
        <v>128</v>
      </c>
      <c r="U103" s="261" t="str">
        <f t="shared" si="4"/>
        <v>-</v>
      </c>
      <c r="V103" s="262"/>
      <c r="W103" s="263" t="str">
        <f t="shared" si="8"/>
        <v>-</v>
      </c>
      <c r="X103" s="262"/>
      <c r="Y103" s="263" t="str">
        <f t="shared" si="6"/>
        <v>-</v>
      </c>
      <c r="Z103" s="262"/>
      <c r="AA103" s="18">
        <f t="shared" si="7"/>
        <v>0</v>
      </c>
      <c r="AB103" s="13"/>
      <c r="AC103" s="13"/>
      <c r="AD103" s="13"/>
    </row>
    <row r="104" spans="1:30" s="14" customFormat="1" ht="13.5" customHeight="1">
      <c r="A104" s="272"/>
      <c r="B104" s="273"/>
      <c r="C104" s="109"/>
      <c r="D104" s="99" t="s">
        <v>72</v>
      </c>
      <c r="E104" s="50" t="s">
        <v>108</v>
      </c>
      <c r="F104" s="168" t="s">
        <v>128</v>
      </c>
      <c r="G104" s="169" t="s">
        <v>128</v>
      </c>
      <c r="H104" s="166" t="s">
        <v>128</v>
      </c>
      <c r="I104" s="165" t="s">
        <v>128</v>
      </c>
      <c r="J104" s="166" t="s">
        <v>128</v>
      </c>
      <c r="K104" s="166" t="s">
        <v>128</v>
      </c>
      <c r="L104" s="166" t="s">
        <v>128</v>
      </c>
      <c r="M104" s="166" t="s">
        <v>128</v>
      </c>
      <c r="N104" s="166" t="s">
        <v>128</v>
      </c>
      <c r="O104" s="166" t="s">
        <v>128</v>
      </c>
      <c r="P104" s="166" t="s">
        <v>128</v>
      </c>
      <c r="Q104" s="172" t="s">
        <v>128</v>
      </c>
      <c r="R104" s="78" t="s">
        <v>128</v>
      </c>
      <c r="S104" s="67" t="s">
        <v>128</v>
      </c>
      <c r="T104" s="67" t="s">
        <v>128</v>
      </c>
      <c r="U104" s="261" t="str">
        <f t="shared" si="4"/>
        <v>-</v>
      </c>
      <c r="V104" s="262"/>
      <c r="W104" s="263" t="str">
        <f t="shared" si="8"/>
        <v>-</v>
      </c>
      <c r="X104" s="262"/>
      <c r="Y104" s="263" t="str">
        <f t="shared" si="6"/>
        <v>-</v>
      </c>
      <c r="Z104" s="262"/>
      <c r="AA104" s="18">
        <f t="shared" si="7"/>
        <v>0</v>
      </c>
      <c r="AB104" s="13"/>
      <c r="AC104" s="13"/>
      <c r="AD104" s="13"/>
    </row>
    <row r="105" spans="1:30" s="14" customFormat="1" ht="13.5" customHeight="1">
      <c r="A105" s="272"/>
      <c r="B105" s="273"/>
      <c r="C105" s="109"/>
      <c r="D105" s="98" t="s">
        <v>73</v>
      </c>
      <c r="E105" s="50" t="s">
        <v>108</v>
      </c>
      <c r="F105" s="174" t="s">
        <v>128</v>
      </c>
      <c r="G105" s="175" t="s">
        <v>128</v>
      </c>
      <c r="H105" s="176" t="s">
        <v>128</v>
      </c>
      <c r="I105" s="176">
        <v>15.5</v>
      </c>
      <c r="J105" s="176" t="s">
        <v>128</v>
      </c>
      <c r="K105" s="176" t="s">
        <v>128</v>
      </c>
      <c r="L105" s="177" t="s">
        <v>128</v>
      </c>
      <c r="M105" s="177" t="s">
        <v>128</v>
      </c>
      <c r="N105" s="177" t="s">
        <v>128</v>
      </c>
      <c r="O105" s="177" t="s">
        <v>128</v>
      </c>
      <c r="P105" s="177" t="s">
        <v>128</v>
      </c>
      <c r="Q105" s="215" t="s">
        <v>128</v>
      </c>
      <c r="R105" s="78" t="s">
        <v>473</v>
      </c>
      <c r="S105" s="67" t="s">
        <v>473</v>
      </c>
      <c r="T105" s="67" t="s">
        <v>473</v>
      </c>
      <c r="U105" s="261" t="str">
        <f t="shared" si="4"/>
        <v>15.5</v>
      </c>
      <c r="V105" s="262"/>
      <c r="W105" s="263" t="str">
        <f t="shared" si="5"/>
        <v>-</v>
      </c>
      <c r="X105" s="262"/>
      <c r="Y105" s="263" t="str">
        <f t="shared" si="6"/>
        <v>-</v>
      </c>
      <c r="Z105" s="262"/>
      <c r="AA105" s="18">
        <f t="shared" si="7"/>
        <v>1</v>
      </c>
      <c r="AB105" s="13"/>
      <c r="AC105" s="13"/>
      <c r="AD105" s="13"/>
    </row>
    <row r="106" spans="1:30" s="14" customFormat="1" ht="13.5" customHeight="1">
      <c r="A106" s="272"/>
      <c r="B106" s="273"/>
      <c r="C106" s="109"/>
      <c r="D106" s="99" t="s">
        <v>74</v>
      </c>
      <c r="E106" s="50" t="s">
        <v>108</v>
      </c>
      <c r="F106" s="174" t="s">
        <v>128</v>
      </c>
      <c r="G106" s="175" t="s">
        <v>128</v>
      </c>
      <c r="H106" s="176" t="s">
        <v>128</v>
      </c>
      <c r="I106" s="176">
        <v>10.9</v>
      </c>
      <c r="J106" s="176" t="s">
        <v>128</v>
      </c>
      <c r="K106" s="176" t="s">
        <v>128</v>
      </c>
      <c r="L106" s="177" t="s">
        <v>128</v>
      </c>
      <c r="M106" s="177" t="s">
        <v>128</v>
      </c>
      <c r="N106" s="177" t="s">
        <v>128</v>
      </c>
      <c r="O106" s="177" t="s">
        <v>128</v>
      </c>
      <c r="P106" s="177" t="s">
        <v>128</v>
      </c>
      <c r="Q106" s="215" t="s">
        <v>128</v>
      </c>
      <c r="R106" s="78" t="s">
        <v>228</v>
      </c>
      <c r="S106" s="67" t="s">
        <v>228</v>
      </c>
      <c r="T106" s="67" t="s">
        <v>228</v>
      </c>
      <c r="U106" s="261" t="str">
        <f t="shared" si="4"/>
        <v>10.9</v>
      </c>
      <c r="V106" s="262"/>
      <c r="W106" s="263" t="str">
        <f t="shared" si="5"/>
        <v>-</v>
      </c>
      <c r="X106" s="262"/>
      <c r="Y106" s="263" t="str">
        <f t="shared" si="6"/>
        <v>-</v>
      </c>
      <c r="Z106" s="262"/>
      <c r="AA106" s="18">
        <f t="shared" si="7"/>
        <v>1</v>
      </c>
      <c r="AB106" s="13"/>
      <c r="AC106" s="13"/>
      <c r="AD106" s="13"/>
    </row>
    <row r="107" spans="1:30" s="14" customFormat="1" ht="13.5" customHeight="1">
      <c r="A107" s="272"/>
      <c r="B107" s="273"/>
      <c r="C107" s="109"/>
      <c r="D107" s="98" t="s">
        <v>75</v>
      </c>
      <c r="E107" s="50" t="s">
        <v>108</v>
      </c>
      <c r="F107" s="174">
        <v>12</v>
      </c>
      <c r="G107" s="175">
        <v>11.5</v>
      </c>
      <c r="H107" s="176">
        <v>13.5</v>
      </c>
      <c r="I107" s="176">
        <v>15.5</v>
      </c>
      <c r="J107" s="176">
        <v>17.5</v>
      </c>
      <c r="K107" s="176">
        <v>18</v>
      </c>
      <c r="L107" s="177">
        <v>18</v>
      </c>
      <c r="M107" s="177">
        <v>17</v>
      </c>
      <c r="N107" s="177">
        <v>16.5</v>
      </c>
      <c r="O107" s="177">
        <v>14</v>
      </c>
      <c r="P107" s="177">
        <v>13</v>
      </c>
      <c r="Q107" s="215">
        <v>12.5</v>
      </c>
      <c r="R107" s="78" t="s">
        <v>245</v>
      </c>
      <c r="S107" s="67" t="s">
        <v>325</v>
      </c>
      <c r="T107" s="67" t="s">
        <v>250</v>
      </c>
      <c r="U107" s="261" t="str">
        <f t="shared" si="4"/>
        <v>18.0</v>
      </c>
      <c r="V107" s="262"/>
      <c r="W107" s="263" t="str">
        <f t="shared" si="5"/>
        <v>11.5</v>
      </c>
      <c r="X107" s="262"/>
      <c r="Y107" s="263" t="str">
        <f t="shared" si="6"/>
        <v>14.9</v>
      </c>
      <c r="Z107" s="262"/>
      <c r="AA107" s="18">
        <f t="shared" si="7"/>
        <v>12</v>
      </c>
      <c r="AB107" s="13"/>
      <c r="AC107" s="13"/>
      <c r="AD107" s="13"/>
    </row>
    <row r="108" spans="1:30" s="14" customFormat="1" ht="13.5" customHeight="1">
      <c r="A108" s="272"/>
      <c r="B108" s="273"/>
      <c r="C108" s="109"/>
      <c r="D108" s="99" t="s">
        <v>76</v>
      </c>
      <c r="E108" s="50" t="s">
        <v>108</v>
      </c>
      <c r="F108" s="184" t="s">
        <v>128</v>
      </c>
      <c r="G108" s="205" t="s">
        <v>128</v>
      </c>
      <c r="H108" s="177" t="s">
        <v>128</v>
      </c>
      <c r="I108" s="176" t="s">
        <v>128</v>
      </c>
      <c r="J108" s="177" t="s">
        <v>128</v>
      </c>
      <c r="K108" s="177" t="s">
        <v>128</v>
      </c>
      <c r="L108" s="177" t="s">
        <v>128</v>
      </c>
      <c r="M108" s="177" t="s">
        <v>128</v>
      </c>
      <c r="N108" s="177" t="s">
        <v>128</v>
      </c>
      <c r="O108" s="177" t="s">
        <v>128</v>
      </c>
      <c r="P108" s="177" t="s">
        <v>128</v>
      </c>
      <c r="Q108" s="215" t="s">
        <v>128</v>
      </c>
      <c r="R108" s="78" t="s">
        <v>128</v>
      </c>
      <c r="S108" s="67" t="s">
        <v>128</v>
      </c>
      <c r="T108" s="67" t="s">
        <v>128</v>
      </c>
      <c r="U108" s="261" t="str">
        <f t="shared" si="4"/>
        <v>-</v>
      </c>
      <c r="V108" s="262"/>
      <c r="W108" s="263" t="str">
        <f t="shared" si="5"/>
        <v>-</v>
      </c>
      <c r="X108" s="262"/>
      <c r="Y108" s="263" t="str">
        <f t="shared" si="6"/>
        <v>-</v>
      </c>
      <c r="Z108" s="262"/>
      <c r="AA108" s="18">
        <f t="shared" si="7"/>
        <v>0</v>
      </c>
      <c r="AB108" s="13"/>
      <c r="AC108" s="13"/>
      <c r="AD108" s="13"/>
    </row>
    <row r="109" spans="1:30" s="17" customFormat="1" ht="13.5" customHeight="1">
      <c r="A109" s="272"/>
      <c r="B109" s="273"/>
      <c r="C109" s="109"/>
      <c r="D109" s="99" t="s">
        <v>77</v>
      </c>
      <c r="E109" s="50" t="s">
        <v>108</v>
      </c>
      <c r="F109" s="184" t="s">
        <v>128</v>
      </c>
      <c r="G109" s="205" t="s">
        <v>128</v>
      </c>
      <c r="H109" s="177" t="s">
        <v>128</v>
      </c>
      <c r="I109" s="176">
        <v>2.2000000000000002</v>
      </c>
      <c r="J109" s="177" t="s">
        <v>128</v>
      </c>
      <c r="K109" s="177" t="s">
        <v>128</v>
      </c>
      <c r="L109" s="177" t="s">
        <v>128</v>
      </c>
      <c r="M109" s="177" t="s">
        <v>128</v>
      </c>
      <c r="N109" s="177" t="s">
        <v>128</v>
      </c>
      <c r="O109" s="177" t="s">
        <v>128</v>
      </c>
      <c r="P109" s="177" t="s">
        <v>128</v>
      </c>
      <c r="Q109" s="215" t="s">
        <v>128</v>
      </c>
      <c r="R109" s="78" t="s">
        <v>461</v>
      </c>
      <c r="S109" s="67" t="s">
        <v>461</v>
      </c>
      <c r="T109" s="67" t="s">
        <v>461</v>
      </c>
      <c r="U109" s="261" t="str">
        <f t="shared" si="4"/>
        <v>2.2</v>
      </c>
      <c r="V109" s="262"/>
      <c r="W109" s="263" t="str">
        <f t="shared" si="5"/>
        <v>-</v>
      </c>
      <c r="X109" s="262"/>
      <c r="Y109" s="263" t="str">
        <f t="shared" si="6"/>
        <v>-</v>
      </c>
      <c r="Z109" s="262"/>
      <c r="AA109" s="18">
        <f t="shared" si="7"/>
        <v>1</v>
      </c>
      <c r="AB109" s="22"/>
      <c r="AC109" s="22"/>
      <c r="AD109" s="22"/>
    </row>
    <row r="110" spans="1:30" s="17" customFormat="1" ht="13.5" customHeight="1">
      <c r="A110" s="272"/>
      <c r="B110" s="273"/>
      <c r="C110" s="109"/>
      <c r="D110" s="98" t="s">
        <v>78</v>
      </c>
      <c r="E110" s="50" t="s">
        <v>114</v>
      </c>
      <c r="F110" s="163">
        <v>105</v>
      </c>
      <c r="G110" s="164">
        <v>98</v>
      </c>
      <c r="H110" s="165">
        <v>105</v>
      </c>
      <c r="I110" s="165">
        <v>111</v>
      </c>
      <c r="J110" s="165">
        <v>101</v>
      </c>
      <c r="K110" s="165">
        <v>98</v>
      </c>
      <c r="L110" s="166">
        <v>94</v>
      </c>
      <c r="M110" s="166">
        <v>92</v>
      </c>
      <c r="N110" s="166">
        <v>104</v>
      </c>
      <c r="O110" s="166">
        <v>98</v>
      </c>
      <c r="P110" s="166">
        <v>99</v>
      </c>
      <c r="Q110" s="172">
        <v>98</v>
      </c>
      <c r="R110" s="78" t="s">
        <v>735</v>
      </c>
      <c r="S110" s="67" t="s">
        <v>328</v>
      </c>
      <c r="T110" s="67" t="s">
        <v>736</v>
      </c>
      <c r="U110" s="261" t="str">
        <f t="shared" si="4"/>
        <v>111</v>
      </c>
      <c r="V110" s="262"/>
      <c r="W110" s="263" t="str">
        <f t="shared" si="5"/>
        <v>92</v>
      </c>
      <c r="X110" s="262"/>
      <c r="Y110" s="263" t="str">
        <f t="shared" si="6"/>
        <v>100</v>
      </c>
      <c r="Z110" s="262"/>
      <c r="AA110" s="18">
        <f t="shared" si="7"/>
        <v>12</v>
      </c>
      <c r="AB110" s="22"/>
      <c r="AC110" s="22"/>
      <c r="AD110" s="22"/>
    </row>
    <row r="111" spans="1:30" s="17" customFormat="1" ht="13.5" customHeight="1">
      <c r="A111" s="272"/>
      <c r="B111" s="273"/>
      <c r="C111" s="109"/>
      <c r="D111" s="98" t="s">
        <v>79</v>
      </c>
      <c r="E111" s="50" t="s">
        <v>108</v>
      </c>
      <c r="F111" s="209" t="s">
        <v>128</v>
      </c>
      <c r="G111" s="191" t="s">
        <v>128</v>
      </c>
      <c r="H111" s="193" t="s">
        <v>128</v>
      </c>
      <c r="I111" s="193" t="s">
        <v>128</v>
      </c>
      <c r="J111" s="193" t="s">
        <v>128</v>
      </c>
      <c r="K111" s="193" t="s">
        <v>128</v>
      </c>
      <c r="L111" s="192" t="s">
        <v>128</v>
      </c>
      <c r="M111" s="192" t="s">
        <v>128</v>
      </c>
      <c r="N111" s="192" t="s">
        <v>128</v>
      </c>
      <c r="O111" s="192" t="s">
        <v>128</v>
      </c>
      <c r="P111" s="192" t="s">
        <v>128</v>
      </c>
      <c r="Q111" s="219" t="s">
        <v>128</v>
      </c>
      <c r="R111" s="78" t="s">
        <v>128</v>
      </c>
      <c r="S111" s="67" t="s">
        <v>128</v>
      </c>
      <c r="T111" s="67" t="s">
        <v>128</v>
      </c>
      <c r="U111" s="261" t="str">
        <f t="shared" si="4"/>
        <v>-</v>
      </c>
      <c r="V111" s="262"/>
      <c r="W111" s="263" t="str">
        <f t="shared" si="5"/>
        <v>-</v>
      </c>
      <c r="X111" s="262"/>
      <c r="Y111" s="263" t="str">
        <f t="shared" si="6"/>
        <v>-</v>
      </c>
      <c r="Z111" s="262"/>
      <c r="AA111" s="18">
        <f t="shared" si="7"/>
        <v>0</v>
      </c>
      <c r="AB111" s="22"/>
      <c r="AC111" s="22"/>
      <c r="AD111" s="22"/>
    </row>
    <row r="112" spans="1:30" s="17" customFormat="1" ht="13.5" customHeight="1">
      <c r="A112" s="272"/>
      <c r="B112" s="273"/>
      <c r="C112" s="109"/>
      <c r="D112" s="98" t="s">
        <v>80</v>
      </c>
      <c r="E112" s="50" t="s">
        <v>108</v>
      </c>
      <c r="F112" s="184" t="s">
        <v>128</v>
      </c>
      <c r="G112" s="205" t="s">
        <v>128</v>
      </c>
      <c r="H112" s="177" t="s">
        <v>128</v>
      </c>
      <c r="I112" s="176" t="s">
        <v>128</v>
      </c>
      <c r="J112" s="177" t="s">
        <v>128</v>
      </c>
      <c r="K112" s="177" t="s">
        <v>128</v>
      </c>
      <c r="L112" s="177" t="s">
        <v>128</v>
      </c>
      <c r="M112" s="177" t="s">
        <v>128</v>
      </c>
      <c r="N112" s="177" t="s">
        <v>128</v>
      </c>
      <c r="O112" s="177" t="s">
        <v>128</v>
      </c>
      <c r="P112" s="177" t="s">
        <v>128</v>
      </c>
      <c r="Q112" s="215" t="s">
        <v>128</v>
      </c>
      <c r="R112" s="78" t="s">
        <v>128</v>
      </c>
      <c r="S112" s="67" t="s">
        <v>128</v>
      </c>
      <c r="T112" s="67" t="s">
        <v>128</v>
      </c>
      <c r="U112" s="261" t="str">
        <f t="shared" si="4"/>
        <v>-</v>
      </c>
      <c r="V112" s="262"/>
      <c r="W112" s="263" t="str">
        <f t="shared" si="5"/>
        <v>-</v>
      </c>
      <c r="X112" s="262"/>
      <c r="Y112" s="263" t="str">
        <f t="shared" si="6"/>
        <v>-</v>
      </c>
      <c r="Z112" s="262"/>
      <c r="AA112" s="18">
        <f t="shared" si="7"/>
        <v>0</v>
      </c>
      <c r="AB112" s="22"/>
      <c r="AC112" s="22"/>
      <c r="AD112" s="22"/>
    </row>
    <row r="113" spans="1:30" s="17" customFormat="1" ht="13.5" customHeight="1">
      <c r="A113" s="272"/>
      <c r="B113" s="273"/>
      <c r="C113" s="109"/>
      <c r="D113" s="99" t="s">
        <v>81</v>
      </c>
      <c r="E113" s="50" t="s">
        <v>108</v>
      </c>
      <c r="F113" s="238" t="s">
        <v>128</v>
      </c>
      <c r="G113" s="239" t="s">
        <v>128</v>
      </c>
      <c r="H113" s="240" t="s">
        <v>128</v>
      </c>
      <c r="I113" s="240" t="s">
        <v>128</v>
      </c>
      <c r="J113" s="240" t="s">
        <v>128</v>
      </c>
      <c r="K113" s="240" t="s">
        <v>128</v>
      </c>
      <c r="L113" s="240" t="s">
        <v>128</v>
      </c>
      <c r="M113" s="240" t="s">
        <v>128</v>
      </c>
      <c r="N113" s="240" t="s">
        <v>128</v>
      </c>
      <c r="O113" s="240" t="s">
        <v>128</v>
      </c>
      <c r="P113" s="240" t="s">
        <v>128</v>
      </c>
      <c r="Q113" s="241" t="s">
        <v>128</v>
      </c>
      <c r="R113" s="84" t="s">
        <v>128</v>
      </c>
      <c r="S113" s="69" t="s">
        <v>128</v>
      </c>
      <c r="T113" s="69" t="s">
        <v>128</v>
      </c>
      <c r="U113" s="261" t="str">
        <f t="shared" si="4"/>
        <v>-</v>
      </c>
      <c r="V113" s="262"/>
      <c r="W113" s="263" t="str">
        <f t="shared" si="5"/>
        <v>-</v>
      </c>
      <c r="X113" s="262"/>
      <c r="Y113" s="263" t="str">
        <f t="shared" si="6"/>
        <v>-</v>
      </c>
      <c r="Z113" s="262"/>
      <c r="AA113" s="18">
        <f t="shared" si="7"/>
        <v>0</v>
      </c>
      <c r="AB113" s="22"/>
      <c r="AC113" s="22"/>
      <c r="AD113" s="22"/>
    </row>
    <row r="114" spans="1:30" s="17" customFormat="1" ht="13.5" customHeight="1">
      <c r="A114" s="272"/>
      <c r="B114" s="273"/>
      <c r="C114" s="109"/>
      <c r="D114" s="96" t="s">
        <v>82</v>
      </c>
      <c r="E114" s="50" t="s">
        <v>108</v>
      </c>
      <c r="F114" s="238" t="s">
        <v>128</v>
      </c>
      <c r="G114" s="239" t="s">
        <v>128</v>
      </c>
      <c r="H114" s="240" t="s">
        <v>128</v>
      </c>
      <c r="I114" s="240" t="s">
        <v>128</v>
      </c>
      <c r="J114" s="240" t="s">
        <v>128</v>
      </c>
      <c r="K114" s="240" t="s">
        <v>128</v>
      </c>
      <c r="L114" s="240" t="s">
        <v>128</v>
      </c>
      <c r="M114" s="240" t="s">
        <v>128</v>
      </c>
      <c r="N114" s="240" t="s">
        <v>128</v>
      </c>
      <c r="O114" s="240" t="s">
        <v>128</v>
      </c>
      <c r="P114" s="240" t="s">
        <v>128</v>
      </c>
      <c r="Q114" s="241" t="s">
        <v>128</v>
      </c>
      <c r="R114" s="84" t="s">
        <v>128</v>
      </c>
      <c r="S114" s="69" t="s">
        <v>128</v>
      </c>
      <c r="T114" s="69" t="s">
        <v>128</v>
      </c>
      <c r="U114" s="261" t="str">
        <f t="shared" si="4"/>
        <v>-</v>
      </c>
      <c r="V114" s="262"/>
      <c r="W114" s="263" t="str">
        <f t="shared" si="5"/>
        <v>-</v>
      </c>
      <c r="X114" s="262"/>
      <c r="Y114" s="263" t="str">
        <f t="shared" si="6"/>
        <v>-</v>
      </c>
      <c r="Z114" s="262"/>
      <c r="AA114" s="18">
        <f t="shared" si="7"/>
        <v>0</v>
      </c>
      <c r="AB114" s="22"/>
      <c r="AC114" s="22"/>
      <c r="AD114" s="22"/>
    </row>
    <row r="115" spans="1:30" s="17" customFormat="1" ht="13.5" customHeight="1">
      <c r="A115" s="272"/>
      <c r="B115" s="273"/>
      <c r="C115" s="109"/>
      <c r="D115" s="88" t="s">
        <v>83</v>
      </c>
      <c r="E115" s="50" t="s">
        <v>108</v>
      </c>
      <c r="F115" s="238" t="s">
        <v>128</v>
      </c>
      <c r="G115" s="239" t="s">
        <v>128</v>
      </c>
      <c r="H115" s="240" t="s">
        <v>128</v>
      </c>
      <c r="I115" s="240" t="s">
        <v>128</v>
      </c>
      <c r="J115" s="240" t="s">
        <v>128</v>
      </c>
      <c r="K115" s="240" t="s">
        <v>128</v>
      </c>
      <c r="L115" s="240" t="s">
        <v>128</v>
      </c>
      <c r="M115" s="240" t="s">
        <v>128</v>
      </c>
      <c r="N115" s="240" t="s">
        <v>128</v>
      </c>
      <c r="O115" s="240" t="s">
        <v>128</v>
      </c>
      <c r="P115" s="240" t="s">
        <v>128</v>
      </c>
      <c r="Q115" s="241" t="s">
        <v>128</v>
      </c>
      <c r="R115" s="84" t="s">
        <v>128</v>
      </c>
      <c r="S115" s="69" t="s">
        <v>128</v>
      </c>
      <c r="T115" s="69" t="s">
        <v>128</v>
      </c>
      <c r="U115" s="261" t="str">
        <f t="shared" si="4"/>
        <v>-</v>
      </c>
      <c r="V115" s="262"/>
      <c r="W115" s="263" t="str">
        <f t="shared" si="5"/>
        <v>-</v>
      </c>
      <c r="X115" s="262"/>
      <c r="Y115" s="263" t="str">
        <f t="shared" si="6"/>
        <v>-</v>
      </c>
      <c r="Z115" s="262"/>
      <c r="AA115" s="18">
        <f t="shared" si="7"/>
        <v>0</v>
      </c>
      <c r="AB115" s="22"/>
      <c r="AC115" s="22"/>
      <c r="AD115" s="22"/>
    </row>
    <row r="116" spans="1:30" s="25" customFormat="1" ht="13.5" customHeight="1">
      <c r="A116" s="272"/>
      <c r="B116" s="273"/>
      <c r="C116" s="109"/>
      <c r="D116" s="88" t="s">
        <v>84</v>
      </c>
      <c r="E116" s="50" t="s">
        <v>108</v>
      </c>
      <c r="F116" s="238" t="s">
        <v>128</v>
      </c>
      <c r="G116" s="239" t="s">
        <v>128</v>
      </c>
      <c r="H116" s="240" t="s">
        <v>128</v>
      </c>
      <c r="I116" s="240" t="s">
        <v>128</v>
      </c>
      <c r="J116" s="240" t="s">
        <v>128</v>
      </c>
      <c r="K116" s="240" t="s">
        <v>128</v>
      </c>
      <c r="L116" s="240" t="s">
        <v>128</v>
      </c>
      <c r="M116" s="240" t="s">
        <v>128</v>
      </c>
      <c r="N116" s="240" t="s">
        <v>128</v>
      </c>
      <c r="O116" s="240" t="s">
        <v>128</v>
      </c>
      <c r="P116" s="240" t="s">
        <v>128</v>
      </c>
      <c r="Q116" s="241" t="s">
        <v>128</v>
      </c>
      <c r="R116" s="84" t="s">
        <v>128</v>
      </c>
      <c r="S116" s="69" t="s">
        <v>128</v>
      </c>
      <c r="T116" s="69" t="s">
        <v>128</v>
      </c>
      <c r="U116" s="261" t="str">
        <f t="shared" si="4"/>
        <v>-</v>
      </c>
      <c r="V116" s="262"/>
      <c r="W116" s="263" t="str">
        <f t="shared" si="5"/>
        <v>-</v>
      </c>
      <c r="X116" s="262"/>
      <c r="Y116" s="263" t="str">
        <f t="shared" si="6"/>
        <v>-</v>
      </c>
      <c r="Z116" s="262"/>
      <c r="AA116" s="37">
        <f>12-COUNTIF(F116:Q116,"-")</f>
        <v>0</v>
      </c>
      <c r="AB116" s="24"/>
      <c r="AC116" s="24"/>
      <c r="AD116" s="24"/>
    </row>
    <row r="117" spans="1:30" ht="13.5" customHeight="1">
      <c r="A117" s="274"/>
      <c r="B117" s="275"/>
      <c r="C117" s="110"/>
      <c r="D117" s="89" t="s">
        <v>85</v>
      </c>
      <c r="E117" s="51" t="s">
        <v>108</v>
      </c>
      <c r="F117" s="242" t="s">
        <v>128</v>
      </c>
      <c r="G117" s="243" t="s">
        <v>128</v>
      </c>
      <c r="H117" s="244" t="s">
        <v>128</v>
      </c>
      <c r="I117" s="244" t="s">
        <v>128</v>
      </c>
      <c r="J117" s="244" t="s">
        <v>128</v>
      </c>
      <c r="K117" s="244" t="s">
        <v>128</v>
      </c>
      <c r="L117" s="244" t="s">
        <v>128</v>
      </c>
      <c r="M117" s="244" t="s">
        <v>128</v>
      </c>
      <c r="N117" s="244" t="s">
        <v>128</v>
      </c>
      <c r="O117" s="244" t="s">
        <v>128</v>
      </c>
      <c r="P117" s="244" t="s">
        <v>128</v>
      </c>
      <c r="Q117" s="256" t="s">
        <v>128</v>
      </c>
      <c r="R117" s="85" t="s">
        <v>128</v>
      </c>
      <c r="S117" s="70" t="s">
        <v>128</v>
      </c>
      <c r="T117" s="70" t="s">
        <v>128</v>
      </c>
      <c r="U117" s="264" t="str">
        <f t="shared" si="4"/>
        <v>-</v>
      </c>
      <c r="V117" s="265"/>
      <c r="W117" s="266" t="str">
        <f t="shared" si="5"/>
        <v>-</v>
      </c>
      <c r="X117" s="265"/>
      <c r="Y117" s="266" t="str">
        <f t="shared" si="6"/>
        <v>-</v>
      </c>
      <c r="Z117" s="265"/>
      <c r="AA117" s="31">
        <f>12-COUNTIF(F117:Q117,"-")</f>
        <v>0</v>
      </c>
      <c r="AB117" s="13"/>
      <c r="AC117" s="13"/>
    </row>
    <row r="118" spans="1:30" ht="65.099999999999994" customHeight="1">
      <c r="A118" s="124"/>
      <c r="B118" s="125"/>
      <c r="C118" s="126"/>
      <c r="D118" s="123" t="s">
        <v>125</v>
      </c>
      <c r="E118" s="127"/>
      <c r="F118" s="156" t="s">
        <v>128</v>
      </c>
      <c r="G118" s="157" t="s">
        <v>128</v>
      </c>
      <c r="H118" s="157" t="s">
        <v>128</v>
      </c>
      <c r="I118" s="157" t="s">
        <v>128</v>
      </c>
      <c r="J118" s="157" t="s">
        <v>128</v>
      </c>
      <c r="K118" s="157" t="s">
        <v>128</v>
      </c>
      <c r="L118" s="157" t="s">
        <v>128</v>
      </c>
      <c r="M118" s="157" t="s">
        <v>128</v>
      </c>
      <c r="N118" s="157" t="s">
        <v>128</v>
      </c>
      <c r="O118" s="157" t="s">
        <v>128</v>
      </c>
      <c r="P118" s="157" t="s">
        <v>128</v>
      </c>
      <c r="Q118" s="157" t="s">
        <v>128</v>
      </c>
      <c r="R118" s="128" t="s">
        <v>128</v>
      </c>
      <c r="S118" s="128" t="s">
        <v>128</v>
      </c>
      <c r="T118" s="129" t="s">
        <v>128</v>
      </c>
      <c r="U118" s="267" t="s">
        <v>107</v>
      </c>
      <c r="V118" s="268"/>
      <c r="W118" s="269" t="s">
        <v>107</v>
      </c>
      <c r="X118" s="268"/>
      <c r="Y118" s="269" t="s">
        <v>107</v>
      </c>
      <c r="Z118" s="268"/>
      <c r="AA118" s="130" t="s">
        <v>107</v>
      </c>
    </row>
  </sheetData>
  <mergeCells count="348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4:V64"/>
    <mergeCell ref="W64:X64"/>
    <mergeCell ref="Y64:Z64"/>
    <mergeCell ref="A65:A95"/>
    <mergeCell ref="U65:V65"/>
    <mergeCell ref="W65:X65"/>
    <mergeCell ref="Y65:Z65"/>
    <mergeCell ref="U66:V66"/>
    <mergeCell ref="W66:X66"/>
    <mergeCell ref="Y66:Z66"/>
    <mergeCell ref="U69:V69"/>
    <mergeCell ref="W69:X69"/>
    <mergeCell ref="Y69:Z69"/>
    <mergeCell ref="U70:V70"/>
    <mergeCell ref="W70:X70"/>
    <mergeCell ref="Y70:Z70"/>
    <mergeCell ref="U67:V67"/>
    <mergeCell ref="W67:X67"/>
    <mergeCell ref="Y67:Z67"/>
    <mergeCell ref="U68:V68"/>
    <mergeCell ref="W68:X68"/>
    <mergeCell ref="Y68:Z68"/>
    <mergeCell ref="U73:V73"/>
    <mergeCell ref="W73:X73"/>
    <mergeCell ref="Y73:Z73"/>
    <mergeCell ref="U74:V74"/>
    <mergeCell ref="W74:X74"/>
    <mergeCell ref="Y74:Z74"/>
    <mergeCell ref="U71:V71"/>
    <mergeCell ref="W71:X71"/>
    <mergeCell ref="Y71:Z71"/>
    <mergeCell ref="U72:V72"/>
    <mergeCell ref="W72:X72"/>
    <mergeCell ref="Y72:Z72"/>
    <mergeCell ref="U77:V77"/>
    <mergeCell ref="W77:X77"/>
    <mergeCell ref="Y77:Z77"/>
    <mergeCell ref="U78:V78"/>
    <mergeCell ref="W78:X78"/>
    <mergeCell ref="Y78:Z78"/>
    <mergeCell ref="U75:V75"/>
    <mergeCell ref="W75:X75"/>
    <mergeCell ref="Y75:Z75"/>
    <mergeCell ref="U76:V76"/>
    <mergeCell ref="W76:X76"/>
    <mergeCell ref="Y76:Z76"/>
    <mergeCell ref="U81:V81"/>
    <mergeCell ref="W81:X81"/>
    <mergeCell ref="Y81:Z81"/>
    <mergeCell ref="U82:V82"/>
    <mergeCell ref="W82:X82"/>
    <mergeCell ref="Y82:Z82"/>
    <mergeCell ref="U79:V79"/>
    <mergeCell ref="W79:X79"/>
    <mergeCell ref="Y79:Z79"/>
    <mergeCell ref="U80:V80"/>
    <mergeCell ref="W80:X80"/>
    <mergeCell ref="Y80:Z80"/>
    <mergeCell ref="U85:V85"/>
    <mergeCell ref="W85:X85"/>
    <mergeCell ref="Y85:Z85"/>
    <mergeCell ref="U86:V86"/>
    <mergeCell ref="W86:X86"/>
    <mergeCell ref="Y86:Z86"/>
    <mergeCell ref="U83:V83"/>
    <mergeCell ref="W83:X83"/>
    <mergeCell ref="Y83:Z83"/>
    <mergeCell ref="U84:V84"/>
    <mergeCell ref="W84:X84"/>
    <mergeCell ref="Y84:Z84"/>
    <mergeCell ref="U89:V89"/>
    <mergeCell ref="W89:X89"/>
    <mergeCell ref="Y89:Z89"/>
    <mergeCell ref="U90:V90"/>
    <mergeCell ref="W90:X90"/>
    <mergeCell ref="Y90:Z90"/>
    <mergeCell ref="U87:V87"/>
    <mergeCell ref="W87:X87"/>
    <mergeCell ref="Y87:Z87"/>
    <mergeCell ref="U88:V88"/>
    <mergeCell ref="W88:X88"/>
    <mergeCell ref="Y88:Z88"/>
    <mergeCell ref="U93:V93"/>
    <mergeCell ref="W93:X93"/>
    <mergeCell ref="Y93:Z93"/>
    <mergeCell ref="U94:V94"/>
    <mergeCell ref="W94:X94"/>
    <mergeCell ref="Y94:Z94"/>
    <mergeCell ref="U91:V91"/>
    <mergeCell ref="W91:X91"/>
    <mergeCell ref="Y91:Z91"/>
    <mergeCell ref="U92:V92"/>
    <mergeCell ref="W92:X92"/>
    <mergeCell ref="Y92:Z92"/>
    <mergeCell ref="U95:V95"/>
    <mergeCell ref="W95:X95"/>
    <mergeCell ref="Y95:Z95"/>
    <mergeCell ref="A96:B97"/>
    <mergeCell ref="U96:V96"/>
    <mergeCell ref="W96:X96"/>
    <mergeCell ref="Y96:Z96"/>
    <mergeCell ref="U97:V97"/>
    <mergeCell ref="W97:X97"/>
    <mergeCell ref="Y97:Z97"/>
    <mergeCell ref="U101:V101"/>
    <mergeCell ref="W101:X101"/>
    <mergeCell ref="Y101:Z101"/>
    <mergeCell ref="U102:V102"/>
    <mergeCell ref="W102:X102"/>
    <mergeCell ref="Y102:Z102"/>
    <mergeCell ref="A98:B117"/>
    <mergeCell ref="U98:V98"/>
    <mergeCell ref="W98:X98"/>
    <mergeCell ref="Y98:Z98"/>
    <mergeCell ref="U99:V99"/>
    <mergeCell ref="W99:X99"/>
    <mergeCell ref="Y99:Z99"/>
    <mergeCell ref="U100:V100"/>
    <mergeCell ref="W100:X100"/>
    <mergeCell ref="Y100:Z100"/>
    <mergeCell ref="U105:V105"/>
    <mergeCell ref="W105:X105"/>
    <mergeCell ref="Y105:Z105"/>
    <mergeCell ref="U106:V106"/>
    <mergeCell ref="W106:X106"/>
    <mergeCell ref="Y106:Z106"/>
    <mergeCell ref="U103:V103"/>
    <mergeCell ref="W103:X103"/>
    <mergeCell ref="Y103:Z103"/>
    <mergeCell ref="U104:V104"/>
    <mergeCell ref="W104:X104"/>
    <mergeCell ref="Y104:Z104"/>
    <mergeCell ref="W112:X112"/>
    <mergeCell ref="Y112:Z112"/>
    <mergeCell ref="U109:V109"/>
    <mergeCell ref="W109:X109"/>
    <mergeCell ref="Y109:Z109"/>
    <mergeCell ref="U110:V110"/>
    <mergeCell ref="W110:X110"/>
    <mergeCell ref="Y110:Z110"/>
    <mergeCell ref="U107:V107"/>
    <mergeCell ref="W107:X107"/>
    <mergeCell ref="Y107:Z107"/>
    <mergeCell ref="U108:V108"/>
    <mergeCell ref="W108:X108"/>
    <mergeCell ref="Y108:Z108"/>
    <mergeCell ref="U12:V12"/>
    <mergeCell ref="W12:X12"/>
    <mergeCell ref="U117:V117"/>
    <mergeCell ref="W117:X117"/>
    <mergeCell ref="Y117:Z117"/>
    <mergeCell ref="U118:V118"/>
    <mergeCell ref="W118:X118"/>
    <mergeCell ref="Y118:Z118"/>
    <mergeCell ref="U115:V115"/>
    <mergeCell ref="W115:X115"/>
    <mergeCell ref="Y115:Z115"/>
    <mergeCell ref="U116:V116"/>
    <mergeCell ref="W116:X116"/>
    <mergeCell ref="Y116:Z116"/>
    <mergeCell ref="U113:V113"/>
    <mergeCell ref="W113:X113"/>
    <mergeCell ref="Y113:Z113"/>
    <mergeCell ref="U114:V114"/>
    <mergeCell ref="W114:X114"/>
    <mergeCell ref="Y114:Z114"/>
    <mergeCell ref="U111:V111"/>
    <mergeCell ref="W111:X111"/>
    <mergeCell ref="Y111:Z111"/>
    <mergeCell ref="U112:V1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66</vt:i4>
      </vt:variant>
    </vt:vector>
  </HeadingPairs>
  <TitlesOfParts>
    <vt:vector size="99" baseType="lpstr">
      <vt:lpstr>仁井田浄水場原水</vt:lpstr>
      <vt:lpstr>仁井田浄水場沈殿水</vt:lpstr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豊岩浄水場原水</vt:lpstr>
      <vt:lpstr>豊岩浄水場沈殿水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仁別浄水場原水</vt:lpstr>
      <vt:lpstr>仁別浄水場浄水</vt:lpstr>
      <vt:lpstr>山内字藤倉給水栓</vt:lpstr>
      <vt:lpstr>松渕浄水場原水</vt:lpstr>
      <vt:lpstr>松渕浄水場浄水</vt:lpstr>
      <vt:lpstr>河辺戸島給水栓</vt:lpstr>
      <vt:lpstr>河辺諸井給水栓</vt:lpstr>
      <vt:lpstr>俄沢浄水場原水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俄沢浄水場原水!Print_Area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松渕浄水場原水!Print_Area</vt:lpstr>
      <vt:lpstr>松渕浄水場浄水!Print_Area</vt:lpstr>
      <vt:lpstr>上北手百崎給水栓!Print_Area</vt:lpstr>
      <vt:lpstr>新屋元町給水栓!Print_Area</vt:lpstr>
      <vt:lpstr>仁井田浄水場原水!Print_Area</vt:lpstr>
      <vt:lpstr>仁井田浄水場浄水!Print_Area</vt:lpstr>
      <vt:lpstr>仁井田浄水場沈殿水!Print_Area</vt:lpstr>
      <vt:lpstr>仁別浄水場原水!Print_Area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豊岩浄水場原水!Print_Area</vt:lpstr>
      <vt:lpstr>豊岩浄水場浄水!Print_Area</vt:lpstr>
      <vt:lpstr>豊岩浄水場沈殿水!Print_Area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  <vt:lpstr>下浜名ケ沢給水栓!Print_Titles</vt:lpstr>
      <vt:lpstr>河辺戸島給水栓!Print_Titles</vt:lpstr>
      <vt:lpstr>河辺高岡給水栓!Print_Titles</vt:lpstr>
      <vt:lpstr>河辺三内給水栓!Print_Titles</vt:lpstr>
      <vt:lpstr>河辺諸井給水栓!Print_Titles</vt:lpstr>
      <vt:lpstr>俄沢浄水場原水!Print_Titles</vt:lpstr>
      <vt:lpstr>俄沢浄水場浄水!Print_Titles</vt:lpstr>
      <vt:lpstr>金足小泉給水栓!Print_Titles</vt:lpstr>
      <vt:lpstr>御所野元町給水栓!Print_Titles</vt:lpstr>
      <vt:lpstr>山王六丁目給水栓!Print_Titles</vt:lpstr>
      <vt:lpstr>山内字藤倉給水栓!Print_Titles</vt:lpstr>
      <vt:lpstr>寺内鵜ノ木給水栓!Print_Titles</vt:lpstr>
      <vt:lpstr>手形山配水池!Print_Titles</vt:lpstr>
      <vt:lpstr>松渕浄水場原水!Print_Titles</vt:lpstr>
      <vt:lpstr>松渕浄水場浄水!Print_Titles</vt:lpstr>
      <vt:lpstr>上北手百崎給水栓!Print_Titles</vt:lpstr>
      <vt:lpstr>新屋元町給水栓!Print_Titles</vt:lpstr>
      <vt:lpstr>仁井田浄水場原水!Print_Titles</vt:lpstr>
      <vt:lpstr>仁井田浄水場浄水!Print_Titles</vt:lpstr>
      <vt:lpstr>仁井田浄水場沈殿水!Print_Titles</vt:lpstr>
      <vt:lpstr>仁別浄水場原水!Print_Titles</vt:lpstr>
      <vt:lpstr>仁別浄水場浄水!Print_Titles</vt:lpstr>
      <vt:lpstr>太平山谷給水栓!Print_Titles</vt:lpstr>
      <vt:lpstr>浜田配水池!Print_Titles</vt:lpstr>
      <vt:lpstr>豊岩小山給水栓!Print_Titles</vt:lpstr>
      <vt:lpstr>豊岩浄水場原水!Print_Titles</vt:lpstr>
      <vt:lpstr>豊岩浄水場浄水!Print_Titles</vt:lpstr>
      <vt:lpstr>豊岩浄水場沈殿水!Print_Titles</vt:lpstr>
      <vt:lpstr>豊岩配水池!Print_Titles</vt:lpstr>
      <vt:lpstr>雄和戸賀沢給水栓!Print_Titles</vt:lpstr>
      <vt:lpstr>雄和女米木給水栓!Print_Titles</vt:lpstr>
      <vt:lpstr>雄和椿川給水栓!Print_Titles</vt:lpstr>
      <vt:lpstr>雄和平沢給水栓!Print_Titles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Windows ユーザー</cp:lastModifiedBy>
  <cp:lastPrinted>2025-03-25T05:02:21Z</cp:lastPrinted>
  <dcterms:created xsi:type="dcterms:W3CDTF">2008-11-27T06:26:56Z</dcterms:created>
  <dcterms:modified xsi:type="dcterms:W3CDTF">2025-04-08T00:09:56Z</dcterms:modified>
</cp:coreProperties>
</file>