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決算統計\R1\R020820 H30財政状況資料集（追加分）作成等について\04修正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<sst xmlns="http://schemas.openxmlformats.org/spreadsheetml/2006/main" count="1149" uniqueCount="650">
  <si>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</si>
  <si>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</si>
  <si>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</si>
  <si>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</si>
  <si>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</si>
  <si>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</si>
  <si>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</si>
  <si>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</si>
  <si>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</si>
  <si>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</si>
  <si>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</si>
  <si>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</si>
  <si>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</si>
  <si>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</si>
  <si>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</si>
  <si>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</si>
  <si>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</si>
  <si>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</si>
  <si>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</si>
  <si>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</si>
  <si>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</si>
  <si>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</si>
  <si>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</si>
  <si>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</si>
  <si>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</si>
  <si>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</si>
  <si>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</si>
  <si>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</si>
  <si>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</si>
  <si>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</si>
  <si>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</si>
  <si>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</si>
  <si>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</si>
  <si>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</si>
  <si>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</si>
  <si>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</si>
  <si>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</si>
  <si>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</si>
  <si>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</si>
  <si>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</si>
  <si>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</si>
  <si>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</si>
  <si>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</si>
  <si>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</si>
  <si>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</si>
  <si>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</si>
  <si>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</si>
  <si>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</si>
  <si>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</si>
  <si>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</si>
  <si>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</si>
  <si>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</si>
  <si>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</si>
  <si>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</si>
  <si>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</si>
  <si>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</si>
  <si>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</si>
  <si>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</si>
  <si>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</si>
  <si>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</si>
  <si>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</si>
  <si>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</si>
  <si>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</si>
  <si>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</si>
  <si>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</si>
  <si>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</si>
  <si>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</si>
  <si>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</si>
  <si>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</si>
  <si>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</si>
  <si>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</si>
  <si>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</si>
  <si>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</si>
  <si>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</si>
  <si>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</si>
  <si>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</si>
  <si>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</si>
  <si>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</si>
  <si>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</si>
  <si>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</si>
  <si>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</si>
  <si>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</si>
  <si>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</si>
  <si>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</si>
  <si>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</si>
  <si>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</si>
  <si>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</si>
  <si>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</si>
  <si>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</si>
  <si>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</si>
  <si>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</si>
  <si>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</si>
  <si>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</si>
  <si>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</si>
  <si>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</si>
  <si>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</si>
  <si>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</si>
  <si>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</si>
  <si>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</si>
  <si>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</si>
  <si>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</si>
  <si>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</si>
  <si>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</si>
  <si>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</si>
  <si>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</si>
  <si>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</si>
  <si>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</si>
  <si>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</si>
  <si>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</si>
  <si>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</si>
  <si>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</si>
  <si>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</si>
  <si>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</si>
  <si>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</si>
  <si>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</si>
  <si>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</si>
  <si>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</si>
  <si>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</si>
  <si>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</si>
  <si>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</si>
  <si>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</si>
  <si>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</si>
  <si>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</si>
  <si>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</si>
  <si>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</si>
  <si>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</si>
  <si>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</si>
  <si>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</si>
  <si>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</si>
  <si>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</si>
  <si>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</si>
  <si>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</si>
  <si>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</si>
  <si>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</si>
  <si>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</si>
  <si>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</si>
  <si>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</si>
  <si>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</si>
  <si>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</si>
  <si>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</si>
  <si>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</si>
  <si>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</si>
  <si>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</si>
  <si>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</si>
  <si>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</si>
  <si>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</si>
  <si>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</si>
  <si>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</si>
  <si>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</si>
  <si>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</si>
  <si>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</si>
  <si>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</si>
  <si>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</si>
  <si>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</si>
  <si>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</si>
  <si>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</si>
  <si>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</si>
  <si>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</si>
  <si>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</si>
  <si>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</si>
  <si>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</si>
  <si>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</si>
  <si>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</si>
  <si>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</si>
  <si>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</si>
  <si>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</si>
  <si>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</si>
  <si>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</si>
  <si>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</si>
  <si>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</si>
  <si>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</si>
  <si>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</si>
  <si>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</si>
  <si>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</si>
  <si>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</si>
  <si>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</si>
  <si>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</si>
  <si>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</si>
  <si>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</si>
  <si>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</si>
  <si>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</si>
  <si>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</si>
  <si>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</si>
  <si>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</si>
  <si>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</si>
  <si>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</si>
  <si>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</si>
  <si>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</si>
  <si>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</si>
  <si>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</si>
  <si>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</si>
  <si>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</si>
  <si>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</si>
  <si>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</si>
  <si>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</si>
  <si>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</si>
  <si>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</si>
  <si>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</si>
  <si>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</si>
  <si>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</si>
  <si>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</si>
  <si>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</si>
  <si>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</si>
  <si>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</si>
  <si>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</si>
  <si>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</si>
  <si>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</si>
  <si>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</si>
  <si>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</si>
  <si>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</si>
  <si>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</si>
  <si>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</si>
  <si>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</si>
  <si>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秋田県秋田市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</si>
  <si>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</si>
  <si>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</si>
  <si>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</si>
  <si>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</si>
  <si>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</si>
  <si>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</si>
  <si>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</si>
  <si>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</si>
  <si>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</si>
  <si>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</si>
  <si>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</si>
  <si>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</si>
  <si>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</si>
  <si>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</si>
  <si>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</si>
  <si>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</si>
  <si>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</si>
  <si>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</si>
  <si>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</si>
  <si>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</si>
  <si>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</si>
  <si>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</si>
  <si>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</si>
  <si>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</si>
  <si>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</si>
  <si>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</si>
  <si>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</si>
  <si>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</si>
  <si>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</si>
  <si>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</si>
  <si>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</si>
  <si>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</si>
  <si>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</si>
  <si>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</si>
  <si>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</si>
  <si>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</si>
  <si>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</si>
  <si>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</si>
  <si>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</si>
  <si>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</si>
  <si>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</si>
  <si>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</si>
  <si>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</si>
  <si>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</si>
  <si>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</si>
  <si>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</si>
  <si>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</si>
  <si>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</si>
  <si>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</si>
  <si>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</si>
  <si>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</si>
  <si>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</si>
  <si>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</si>
  <si>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</si>
  <si>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</si>
  <si>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</si>
  <si>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</si>
  <si>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</si>
  <si>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</si>
  <si>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</si>
  <si>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</si>
  <si>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</si>
  <si>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</si>
  <si>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</si>
  <si>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</si>
  <si>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</si>
  <si>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</si>
  <si>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</si>
  <si>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</si>
  <si>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</si>
  <si>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</si>
  <si>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</si>
  <si>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</si>
  <si>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</si>
  <si>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</si>
  <si>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</si>
  <si>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</si>
  <si>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</si>
  <si>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</si>
  <si>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</si>
  <si>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</si>
  <si>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</si>
  <si>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</si>
  <si>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</si>
  <si>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</si>
  <si>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</si>
  <si>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</si>
  <si>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</si>
  <si>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</si>
  <si>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</si>
  <si>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</si>
  <si>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</si>
  <si>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</si>
  <si>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</si>
  <si>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</si>
  <si>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</si>
  <si>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</si>
  <si>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</si>
  <si>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</si>
  <si>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</si>
  <si>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</si>
  <si>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</si>
  <si>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</si>
  <si>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</si>
  <si>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</si>
  <si>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</si>
  <si>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</si>
  <si>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</si>
  <si>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</si>
  <si>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</si>
  <si>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</si>
  <si>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</si>
  <si>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</si>
  <si>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</si>
  <si>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</si>
  <si>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</si>
  <si>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</si>
  <si>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</si>
  <si>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</si>
  <si>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</si>
  <si>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</si>
  <si>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</si>
  <si>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</si>
  <si>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</si>
  <si>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</si>
  <si>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</si>
  <si>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</si>
  <si>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</si>
  <si>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</si>
  <si>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</si>
  <si>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</si>
  <si>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</si>
  <si>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</si>
  <si>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</si>
  <si>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</si>
  <si>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</si>
  <si>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</si>
  <si>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</si>
  <si>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</si>
  <si>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</si>
  <si>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</si>
  <si>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</si>
  <si>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</si>
  <si>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</si>
  <si>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</si>
  <si>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</si>
  <si>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</si>
  <si>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秋田県秋田市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</si>
  <si>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</si>
  <si>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</si>
  <si>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</si>
  <si>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</si>
  <si>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</si>
  <si>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</si>
  <si>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</si>
  <si>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</si>
  <si>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</si>
  <si>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</si>
  <si>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</si>
  <si>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</si>
  <si>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</si>
  <si>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</si>
  <si>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</si>
  <si>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</si>
  <si>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</si>
  <si>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</si>
  <si>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</si>
  <si>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</si>
  <si>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</si>
  <si>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</si>
  <si>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</si>
  <si>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母子父子寡婦福祉資金貸付事業会計</t>
    <phoneticPr fontId="5"/>
  </si>
  <si>
    <t>病院事業債管理会計</t>
    <phoneticPr fontId="5"/>
  </si>
  <si>
    <t>-</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</si>
  <si>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</si>
  <si>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</si>
  <si>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</si>
  <si>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</si>
  <si>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</si>
  <si>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</si>
  <si>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</si>
  <si>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</si>
  <si>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</si>
  <si>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</si>
  <si>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</si>
  <si>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</si>
  <si>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</si>
  <si>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</si>
  <si>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</si>
  <si>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</si>
  <si>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</si>
  <si>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</si>
  <si>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</si>
  <si>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</si>
  <si>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</si>
  <si>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</si>
  <si>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</si>
  <si>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</si>
  <si>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秋田市中央卸売市場会計</t>
    <phoneticPr fontId="5"/>
  </si>
  <si>
    <t>法非適用企業</t>
    <phoneticPr fontId="5"/>
  </si>
  <si>
    <t>秋田市公設地方卸売市場会計</t>
    <phoneticPr fontId="5"/>
  </si>
  <si>
    <t>法非適用企業</t>
    <phoneticPr fontId="5"/>
  </si>
  <si>
    <t>秋田市大森山動物園会計</t>
    <phoneticPr fontId="5"/>
  </si>
  <si>
    <t>法非適用企業</t>
    <phoneticPr fontId="5"/>
  </si>
  <si>
    <t>秋田市廃棄物発電会計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</si>
  <si>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</si>
  <si>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</si>
  <si>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</si>
  <si>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</si>
  <si>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</si>
  <si>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</si>
  <si>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</si>
  <si>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</si>
  <si>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</si>
  <si>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</si>
  <si>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</si>
  <si>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</si>
  <si>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</si>
  <si>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</si>
  <si>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</si>
  <si>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</si>
  <si>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</si>
  <si>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</si>
  <si>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</si>
  <si>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</si>
  <si>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</si>
  <si>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</si>
  <si>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</si>
  <si>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</si>
  <si>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</si>
  <si>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</si>
  <si>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</si>
  <si>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</si>
  <si>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</si>
  <si>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</si>
  <si>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</si>
  <si>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</si>
  <si>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</si>
  <si>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</si>
  <si>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</si>
  <si>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</si>
  <si>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</si>
  <si>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</si>
  <si>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</si>
  <si>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</si>
  <si>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</si>
  <si>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</si>
  <si>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</si>
  <si>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</si>
  <si>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</si>
  <si>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</si>
  <si>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</si>
  <si>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</si>
  <si>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</si>
  <si>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</si>
  <si>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</si>
  <si>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</si>
  <si>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</si>
  <si>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</si>
  <si>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</si>
  <si>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</si>
  <si>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</si>
  <si>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</si>
  <si>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</si>
  <si>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</si>
  <si>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</si>
  <si>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</si>
  <si>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</si>
  <si>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</si>
  <si>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</si>
  <si>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</si>
  <si>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</si>
  <si>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</si>
  <si>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</si>
  <si>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</si>
  <si>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</si>
  <si>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</si>
  <si>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</si>
  <si>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</si>
  <si>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</si>
  <si>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</si>
  <si>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</si>
  <si>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</si>
  <si>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</si>
  <si>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</si>
  <si>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</si>
  <si>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</si>
  <si>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</si>
  <si>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秋田市公設地方卸売市場会計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</si>
  <si>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</si>
  <si>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</si>
  <si>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</si>
  <si>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</si>
  <si>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</si>
  <si>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</si>
  <si>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</si>
  <si>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</si>
  <si>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</si>
  <si>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</si>
  <si>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</si>
  <si>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</si>
  <si>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</si>
  <si>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</si>
  <si>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</si>
  <si>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</si>
  <si>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</si>
  <si>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</si>
  <si>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</si>
  <si>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</si>
  <si>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</si>
  <si>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</si>
  <si>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</si>
  <si>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</si>
  <si>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</si>
  <si>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</si>
  <si>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</si>
  <si>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</si>
  <si>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</si>
  <si>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</si>
  <si>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</si>
  <si>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</si>
  <si>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</si>
  <si>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</si>
  <si>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</si>
  <si>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</si>
  <si>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</si>
  <si>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</si>
  <si>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</si>
  <si>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</si>
  <si>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</si>
  <si>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</si>
  <si>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</si>
  <si>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</si>
  <si>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</si>
  <si>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</si>
  <si>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</si>
  <si>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</si>
  <si>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</si>
  <si>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</si>
  <si>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</si>
  <si>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</si>
  <si>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</si>
  <si>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</si>
  <si>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</si>
  <si>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</si>
  <si>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</si>
  <si>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</si>
  <si>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</si>
  <si>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</si>
  <si>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</si>
  <si>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</si>
  <si>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</si>
  <si>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</si>
  <si>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</si>
  <si>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</si>
  <si>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</si>
  <si>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</si>
  <si>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</si>
  <si>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</si>
  <si>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</si>
  <si>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</si>
  <si>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</si>
  <si>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</si>
  <si>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</si>
  <si>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</si>
  <si>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</si>
  <si>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</si>
  <si>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</si>
  <si>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</si>
  <si>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</si>
  <si>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</si>
  <si>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</si>
  <si>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</si>
  <si>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1.81</t>
  </si>
  <si>
    <t>▲ 1.61</t>
  </si>
  <si>
    <t>▲ 0.87</t>
  </si>
  <si>
    <t>水道事業会計</t>
  </si>
  <si>
    <t>下水道事業会計</t>
  </si>
  <si>
    <t>一般会計</t>
  </si>
  <si>
    <t>介護保険事業会計</t>
  </si>
  <si>
    <t>農業集落排水事業会計</t>
  </si>
  <si>
    <t>国民健康保険事業会計</t>
  </si>
  <si>
    <t>土地区画整理会計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</si>
  <si>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</si>
  <si>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</si>
  <si>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</si>
  <si>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</si>
  <si>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</si>
  <si>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</si>
  <si>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</si>
  <si>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</si>
  <si>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</si>
  <si>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</si>
  <si>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</si>
  <si>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</si>
  <si>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</si>
  <si>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</si>
  <si>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</si>
  <si>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</si>
  <si>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</si>
  <si>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秋田市駐車場公社</t>
    <rPh sb="0" eb="3">
      <t>アキタシ</t>
    </rPh>
    <rPh sb="3" eb="6">
      <t>チュウシャジョウ</t>
    </rPh>
    <rPh sb="6" eb="8">
      <t>コウシャ</t>
    </rPh>
    <phoneticPr fontId="2"/>
  </si>
  <si>
    <t>太平山観光開発</t>
    <rPh sb="0" eb="3">
      <t>タイヘイザン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</si>
  <si>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</si>
  <si>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</si>
  <si>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河辺地域振興</t>
    <rPh sb="0" eb="2">
      <t>カワベ</t>
    </rPh>
    <rPh sb="2" eb="4">
      <t>チイキ</t>
    </rPh>
    <rPh sb="4" eb="6">
      <t>シンコウ</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</si>
  <si>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</si>
  <si>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</si>
  <si>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</si>
  <si>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</si>
  <si>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</si>
  <si>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</si>
  <si>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t>
    <phoneticPr fontId="2"/>
  </si>
  <si>
    <t>公共施設等整備基金</t>
    <rPh sb="0" eb="9">
      <t>コウキョウシセツトウセイビキキン</t>
    </rPh>
    <phoneticPr fontId="2"/>
  </si>
  <si>
    <t>緑あふれるまちづくり基金</t>
    <rPh sb="0" eb="1">
      <t>ミドリ</t>
    </rPh>
    <rPh sb="10" eb="12">
      <t>キキン</t>
    </rPh>
    <phoneticPr fontId="2"/>
  </si>
  <si>
    <t>一般廃棄物処理施設整備基金</t>
    <rPh sb="0" eb="2">
      <t>イッパン</t>
    </rPh>
    <rPh sb="2" eb="5">
      <t>ハイキブツ</t>
    </rPh>
    <rPh sb="5" eb="7">
      <t>ショリ</t>
    </rPh>
    <rPh sb="7" eb="9">
      <t>シセツ</t>
    </rPh>
    <rPh sb="9" eb="11">
      <t>セイビ</t>
    </rPh>
    <rPh sb="11" eb="13">
      <t>キキン</t>
    </rPh>
    <phoneticPr fontId="2"/>
  </si>
  <si>
    <t>地域振興基金</t>
    <rPh sb="0" eb="2">
      <t>チイキ</t>
    </rPh>
    <rPh sb="2" eb="4">
      <t>シンコウ</t>
    </rPh>
    <rPh sb="4" eb="6">
      <t>キキン</t>
    </rPh>
    <phoneticPr fontId="2"/>
  </si>
  <si>
    <t>子ども福祉医療基金</t>
    <rPh sb="0" eb="1">
      <t>コ</t>
    </rPh>
    <rPh sb="3" eb="5">
      <t>フクシ</t>
    </rPh>
    <rPh sb="5" eb="7">
      <t>イリョウ</t>
    </rPh>
    <rPh sb="7" eb="9">
      <t>キキン</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</si>
  <si>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</si>
  <si>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</si>
  <si>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</si>
  <si>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</si>
  <si>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</si>
  <si>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</si>
  <si>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</si>
  <si>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</si>
  <si>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</si>
  <si>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</si>
  <si>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</si>
  <si>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</si>
  <si>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</si>
  <si>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</si>
  <si>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</si>
  <si>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</si>
  <si>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</si>
  <si>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よりも高い水準にあるが、地方債発行額の抑制や過去の大規模事業の償還終了による地方債残高の減少などにより、年々低下傾向（H29年度：83.6％、H30年度：77.1％）にある。また、有形固定資産減価償却率は56.4％と類似団体内平均よりも低い水準であるものの、市民会館、認定こども園・幼稚園・保育所、一般廃棄物処理施設、児童館は70％を超えているなど、類似団体内平均よりもそれぞれ10ポイント～20ポイント程度高い水準にあり、老朽化が進んでいる。
　今後、秋田市公共施設等総合管理計画を踏まえた個別施設計画に基づき、将来負担の増加に配慮しながら施設の老朽化対策に取り組んでいく。</t>
    <rPh sb="34" eb="36">
      <t>カコ</t>
    </rPh>
    <rPh sb="37" eb="40">
      <t>ダイキボ</t>
    </rPh>
    <rPh sb="40" eb="42">
      <t>ジギョウ</t>
    </rPh>
    <rPh sb="43" eb="45">
      <t>ショウカン</t>
    </rPh>
    <rPh sb="45" eb="47">
      <t>シュウリョウ</t>
    </rPh>
    <rPh sb="146" eb="148">
      <t>ニンテイ</t>
    </rPh>
    <rPh sb="151" eb="152">
      <t>エン</t>
    </rPh>
    <rPh sb="153" eb="156">
      <t>ヨウチエン</t>
    </rPh>
    <rPh sb="157" eb="160">
      <t>ホイクショ</t>
    </rPh>
    <rPh sb="161" eb="163">
      <t>イッパン</t>
    </rPh>
    <rPh sb="163" eb="166">
      <t>ハイキブツ</t>
    </rPh>
    <rPh sb="166" eb="168">
      <t>ショリ</t>
    </rPh>
    <rPh sb="168" eb="170">
      <t>シセツ</t>
    </rPh>
    <rPh sb="171" eb="174">
      <t>ジドウカン</t>
    </rPh>
    <rPh sb="214" eb="216">
      <t>テイド</t>
    </rPh>
    <phoneticPr fontId="5"/>
  </si>
  <si>
    <t>　将来負担比率、実質公債費比率は、ともに類似団体と比較して高い水準にあるものの、両比率とも低下傾向にある。これは、「新・県都『あきた』改革プラン」に位置付けた地方債償還額の総合的な管理に取り組み、地方債借入額を抑制するとともに元利償還金の減少を図ってきたことや、定員適正化計画の着実な実施により退職手当負担見込額が減少したためである。
　引き続き、公共施設等の改修や更新に係る経費の増加により両比率の増加が懸念されることから、秋田市公共施設等総合管理計画を踏まえた個別施設計画に基づき、将来負担の軽減を図るとともに、地方債発行の抑制や充当可能基金の残高を確保することなどにより、比率の改善に努める。</t>
    <rPh sb="79" eb="81">
      <t>チホウ</t>
    </rPh>
    <rPh sb="98" eb="100">
      <t>チホウ</t>
    </rPh>
    <rPh sb="153" eb="155">
      <t>ミコ</t>
    </rPh>
    <rPh sb="155" eb="156">
      <t>ガク</t>
    </rPh>
    <rPh sb="169" eb="170">
      <t>ヒ</t>
    </rPh>
    <rPh sb="171" eb="172">
      <t>ツヅ</t>
    </rPh>
    <rPh sb="258" eb="260">
      <t>チホウ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</si>
</sst>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D729-4307-8603-D5DB7BEC07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48069</c:v>
                </c:pt>
                <c:pt idx="1">
                  <c:v>70493</c:v>
                </c:pt>
                <c:pt idx="2">
                  <c:v>48906</c:v>
                </c:pt>
                <c:pt idx="3">
                  <c:v>44125</c:v>
                </c:pt>
                <c:pt idx="4">
                  <c:v>41461</c:v>
                </c:pt>
              </c:numCache>
            </c:numRef>
          </c:val>
          <c:smooth val="0"/>
          <c:extLst xmlns:c16r2="http://schemas.microsoft.com/office/drawing/2015/06/chart">
            <c:ext xmlns:c16="http://schemas.microsoft.com/office/drawing/2014/chart" uri="{C3380CC4-5D6E-409C-BE32-E72D297353CC}">
              <c16:uniqueId val="{00000001-D729-4307-8603-D5DB7BEC072D}"/>
            </c:ext>
          </c:extLst>
        </c:ser>
        <c:dLbls>
          <c:showLegendKey val="0"/>
          <c:showVal val="0"/>
          <c:showCatName val="0"/>
          <c:showSerName val="0"/>
          <c:showPercent val="0"/>
          <c:showBubbleSize val="0"/>
        </c:dLbls>
        <c:marker val="1"/>
        <c:smooth val="0"/>
        <c:axId val="726357032"/>
        <c:axId val="726357816"/>
      </c:lineChart>
      <c:catAx>
        <c:axId val="726357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357816"/>
        <c:crosses val="autoZero"/>
        <c:auto val="1"/>
        <c:lblAlgn val="ctr"/>
        <c:lblOffset val="100"/>
        <c:tickLblSkip val="1"/>
        <c:tickMarkSkip val="1"/>
        <c:noMultiLvlLbl val="0"/>
      </c:catAx>
      <c:valAx>
        <c:axId val="7263578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357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2.89</c:v>
                </c:pt>
                <c:pt idx="1">
                  <c:v>2.35</c:v>
                </c:pt>
                <c:pt idx="2">
                  <c:v>2.33</c:v>
                </c:pt>
                <c:pt idx="3">
                  <c:v>2.34</c:v>
                </c:pt>
                <c:pt idx="4">
                  <c:v>2.39</c:v>
                </c:pt>
              </c:numCache>
            </c:numRef>
          </c:val>
          <c:extLst xmlns:c16r2="http://schemas.microsoft.com/office/drawing/2015/06/chart">
            <c:ext xmlns:c16="http://schemas.microsoft.com/office/drawing/2014/chart" uri="{C3380CC4-5D6E-409C-BE32-E72D297353CC}">
              <c16:uniqueId val="{00000000-E751-4DE9-981F-284F5F0FA6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8.8699999999999992</c:v>
                </c:pt>
                <c:pt idx="1">
                  <c:v>10.19</c:v>
                </c:pt>
                <c:pt idx="2">
                  <c:v>8.58</c:v>
                </c:pt>
                <c:pt idx="3">
                  <c:v>6.94</c:v>
                </c:pt>
                <c:pt idx="4">
                  <c:v>6.07</c:v>
                </c:pt>
              </c:numCache>
            </c:numRef>
          </c:val>
          <c:extLst xmlns:c16r2="http://schemas.microsoft.com/office/drawing/2015/06/chart">
            <c:ext xmlns:c16="http://schemas.microsoft.com/office/drawing/2014/chart" uri="{C3380CC4-5D6E-409C-BE32-E72D297353CC}">
              <c16:uniqueId val="{00000001-E751-4DE9-981F-284F5F0FA638}"/>
            </c:ext>
          </c:extLst>
        </c:ser>
        <c:dLbls>
          <c:showLegendKey val="0"/>
          <c:showVal val="0"/>
          <c:showCatName val="0"/>
          <c:showSerName val="0"/>
          <c:showPercent val="0"/>
          <c:showBubbleSize val="0"/>
        </c:dLbls>
        <c:gapWidth val="250"/>
        <c:overlap val="100"/>
        <c:axId val="726357424"/>
        <c:axId val="72635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0.75</c:v>
                </c:pt>
                <c:pt idx="2">
                  <c:v>-1.81</c:v>
                </c:pt>
                <c:pt idx="3">
                  <c:v>-1.61</c:v>
                </c:pt>
                <c:pt idx="4">
                  <c:v>-0.87</c:v>
                </c:pt>
              </c:numCache>
            </c:numRef>
          </c:val>
          <c:smooth val="0"/>
          <c:extLst xmlns:c16r2="http://schemas.microsoft.com/office/drawing/2015/06/chart">
            <c:ext xmlns:c16="http://schemas.microsoft.com/office/drawing/2014/chart" uri="{C3380CC4-5D6E-409C-BE32-E72D297353CC}">
              <c16:uniqueId val="{00000002-E751-4DE9-981F-284F5F0FA638}"/>
            </c:ext>
          </c:extLst>
        </c:ser>
        <c:dLbls>
          <c:showLegendKey val="0"/>
          <c:showVal val="0"/>
          <c:showCatName val="0"/>
          <c:showSerName val="0"/>
          <c:showPercent val="0"/>
          <c:showBubbleSize val="0"/>
        </c:dLbls>
        <c:marker val="1"/>
        <c:smooth val="0"/>
        <c:axId val="726357424"/>
        <c:axId val="726358992"/>
      </c:lineChart>
      <c:catAx>
        <c:axId val="72635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6358992"/>
        <c:crosses val="autoZero"/>
        <c:auto val="1"/>
        <c:lblAlgn val="ctr"/>
        <c:lblOffset val="100"/>
        <c:tickLblSkip val="1"/>
        <c:tickMarkSkip val="1"/>
        <c:noMultiLvlLbl val="0"/>
      </c:catAx>
      <c:valAx>
        <c:axId val="72635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35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0.23</c:v>
                </c:pt>
                <c:pt idx="4">
                  <c:v>#N/A</c:v>
                </c:pt>
                <c:pt idx="5">
                  <c:v>0.19</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0-8430-47D6-9A19-2D2D2B7184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430-47D6-9A19-2D2D2B718409}"/>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8430-47D6-9A19-2D2D2B718409}"/>
            </c:ext>
          </c:extLst>
        </c:ser>
        <c:ser>
          <c:idx val="3"/>
          <c:order val="3"/>
          <c:tx>
            <c:strRef>
              <c:f>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0.15</c:v>
                </c:pt>
                <c:pt idx="4">
                  <c:v>#N/A</c:v>
                </c:pt>
                <c:pt idx="5">
                  <c:v>0.12</c:v>
                </c:pt>
                <c:pt idx="6">
                  <c:v>#N/A</c:v>
                </c:pt>
                <c:pt idx="7">
                  <c:v>0.14000000000000001</c:v>
                </c:pt>
                <c:pt idx="8">
                  <c:v>#N/A</c:v>
                </c:pt>
                <c:pt idx="9">
                  <c:v>0.31</c:v>
                </c:pt>
              </c:numCache>
            </c:numRef>
          </c:val>
          <c:extLst xmlns:c16r2="http://schemas.microsoft.com/office/drawing/2015/06/chart">
            <c:ext xmlns:c16="http://schemas.microsoft.com/office/drawing/2014/chart" uri="{C3380CC4-5D6E-409C-BE32-E72D297353CC}">
              <c16:uniqueId val="{00000003-8430-47D6-9A19-2D2D2B718409}"/>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0.7</c:v>
                </c:pt>
                <c:pt idx="4">
                  <c:v>#N/A</c:v>
                </c:pt>
                <c:pt idx="5">
                  <c:v>1.52</c:v>
                </c:pt>
                <c:pt idx="6">
                  <c:v>#N/A</c:v>
                </c:pt>
                <c:pt idx="7">
                  <c:v>2</c:v>
                </c:pt>
                <c:pt idx="8">
                  <c:v>#N/A</c:v>
                </c:pt>
                <c:pt idx="9">
                  <c:v>0.62</c:v>
                </c:pt>
              </c:numCache>
            </c:numRef>
          </c:val>
          <c:extLst xmlns:c16r2="http://schemas.microsoft.com/office/drawing/2015/06/chart">
            <c:ext xmlns:c16="http://schemas.microsoft.com/office/drawing/2014/chart" uri="{C3380CC4-5D6E-409C-BE32-E72D297353CC}">
              <c16:uniqueId val="{00000004-8430-47D6-9A19-2D2D2B718409}"/>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0.73</c:v>
                </c:pt>
                <c:pt idx="4">
                  <c:v>#N/A</c:v>
                </c:pt>
                <c:pt idx="5">
                  <c:v>0.82</c:v>
                </c:pt>
                <c:pt idx="6">
                  <c:v>#N/A</c:v>
                </c:pt>
                <c:pt idx="7">
                  <c:v>0.86</c:v>
                </c:pt>
                <c:pt idx="8">
                  <c:v>#N/A</c:v>
                </c:pt>
                <c:pt idx="9">
                  <c:v>0.89</c:v>
                </c:pt>
              </c:numCache>
            </c:numRef>
          </c:val>
          <c:extLst xmlns:c16r2="http://schemas.microsoft.com/office/drawing/2015/06/chart">
            <c:ext xmlns:c16="http://schemas.microsoft.com/office/drawing/2014/chart" uri="{C3380CC4-5D6E-409C-BE32-E72D297353CC}">
              <c16:uniqueId val="{00000005-8430-47D6-9A19-2D2D2B718409}"/>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0.89</c:v>
                </c:pt>
                <c:pt idx="2">
                  <c:v>#N/A</c:v>
                </c:pt>
                <c:pt idx="3">
                  <c:v>0.64</c:v>
                </c:pt>
                <c:pt idx="4">
                  <c:v>#N/A</c:v>
                </c:pt>
                <c:pt idx="5">
                  <c:v>1.46</c:v>
                </c:pt>
                <c:pt idx="6">
                  <c:v>#N/A</c:v>
                </c:pt>
                <c:pt idx="7">
                  <c:v>0.87</c:v>
                </c:pt>
                <c:pt idx="8">
                  <c:v>#N/A</c:v>
                </c:pt>
                <c:pt idx="9">
                  <c:v>0.97</c:v>
                </c:pt>
              </c:numCache>
            </c:numRef>
          </c:val>
          <c:extLst xmlns:c16r2="http://schemas.microsoft.com/office/drawing/2015/06/chart">
            <c:ext xmlns:c16="http://schemas.microsoft.com/office/drawing/2014/chart" uri="{C3380CC4-5D6E-409C-BE32-E72D297353CC}">
              <c16:uniqueId val="{00000006-8430-47D6-9A19-2D2D2B71840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2.57</c:v>
                </c:pt>
                <c:pt idx="2">
                  <c:v>#N/A</c:v>
                </c:pt>
                <c:pt idx="3">
                  <c:v>1.97</c:v>
                </c:pt>
                <c:pt idx="4">
                  <c:v>#N/A</c:v>
                </c:pt>
                <c:pt idx="5">
                  <c:v>2.0099999999999998</c:v>
                </c:pt>
                <c:pt idx="6">
                  <c:v>#N/A</c:v>
                </c:pt>
                <c:pt idx="7">
                  <c:v>2.09</c:v>
                </c:pt>
                <c:pt idx="8">
                  <c:v>#N/A</c:v>
                </c:pt>
                <c:pt idx="9">
                  <c:v>1.99</c:v>
                </c:pt>
              </c:numCache>
            </c:numRef>
          </c:val>
          <c:extLst xmlns:c16r2="http://schemas.microsoft.com/office/drawing/2015/06/chart">
            <c:ext xmlns:c16="http://schemas.microsoft.com/office/drawing/2014/chart" uri="{C3380CC4-5D6E-409C-BE32-E72D297353CC}">
              <c16:uniqueId val="{00000007-8430-47D6-9A19-2D2D2B71840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4.42</c:v>
                </c:pt>
                <c:pt idx="2">
                  <c:v>#N/A</c:v>
                </c:pt>
                <c:pt idx="3">
                  <c:v>4.87</c:v>
                </c:pt>
                <c:pt idx="4">
                  <c:v>#N/A</c:v>
                </c:pt>
                <c:pt idx="5">
                  <c:v>5.28</c:v>
                </c:pt>
                <c:pt idx="6">
                  <c:v>#N/A</c:v>
                </c:pt>
                <c:pt idx="7">
                  <c:v>5.25</c:v>
                </c:pt>
                <c:pt idx="8">
                  <c:v>#N/A</c:v>
                </c:pt>
                <c:pt idx="9">
                  <c:v>5.77</c:v>
                </c:pt>
              </c:numCache>
            </c:numRef>
          </c:val>
          <c:extLst xmlns:c16r2="http://schemas.microsoft.com/office/drawing/2015/06/chart">
            <c:ext xmlns:c16="http://schemas.microsoft.com/office/drawing/2014/chart" uri="{C3380CC4-5D6E-409C-BE32-E72D297353CC}">
              <c16:uniqueId val="{00000008-8430-47D6-9A19-2D2D2B7184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10.24</c:v>
                </c:pt>
                <c:pt idx="2">
                  <c:v>#N/A</c:v>
                </c:pt>
                <c:pt idx="3">
                  <c:v>11.92</c:v>
                </c:pt>
                <c:pt idx="4">
                  <c:v>#N/A</c:v>
                </c:pt>
                <c:pt idx="5">
                  <c:v>13.62</c:v>
                </c:pt>
                <c:pt idx="6">
                  <c:v>#N/A</c:v>
                </c:pt>
                <c:pt idx="7">
                  <c:v>14.95</c:v>
                </c:pt>
                <c:pt idx="8">
                  <c:v>#N/A</c:v>
                </c:pt>
                <c:pt idx="9">
                  <c:v>15.76</c:v>
                </c:pt>
              </c:numCache>
            </c:numRef>
          </c:val>
          <c:extLst xmlns:c16r2="http://schemas.microsoft.com/office/drawing/2015/06/chart">
            <c:ext xmlns:c16="http://schemas.microsoft.com/office/drawing/2014/chart" uri="{C3380CC4-5D6E-409C-BE32-E72D297353CC}">
              <c16:uniqueId val="{00000009-8430-47D6-9A19-2D2D2B718409}"/>
            </c:ext>
          </c:extLst>
        </c:ser>
        <c:dLbls>
          <c:showLegendKey val="0"/>
          <c:showVal val="0"/>
          <c:showCatName val="0"/>
          <c:showSerName val="0"/>
          <c:showPercent val="0"/>
          <c:showBubbleSize val="0"/>
        </c:dLbls>
        <c:gapWidth val="150"/>
        <c:overlap val="100"/>
        <c:axId val="726358208"/>
        <c:axId val="726359384"/>
      </c:barChart>
      <c:catAx>
        <c:axId val="7263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6359384"/>
        <c:crosses val="autoZero"/>
        <c:auto val="1"/>
        <c:lblAlgn val="ctr"/>
        <c:lblOffset val="100"/>
        <c:tickLblSkip val="1"/>
        <c:tickMarkSkip val="1"/>
        <c:noMultiLvlLbl val="0"/>
      </c:catAx>
      <c:valAx>
        <c:axId val="726359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3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13246</c:v>
                </c:pt>
                <c:pt idx="5">
                  <c:v>12706</c:v>
                </c:pt>
                <c:pt idx="8">
                  <c:v>12510</c:v>
                </c:pt>
                <c:pt idx="11">
                  <c:v>12559</c:v>
                </c:pt>
                <c:pt idx="14">
                  <c:v>12403</c:v>
                </c:pt>
              </c:numCache>
            </c:numRef>
          </c:val>
          <c:extLst xmlns:c16r2="http://schemas.microsoft.com/office/drawing/2015/06/chart">
            <c:ext xmlns:c16="http://schemas.microsoft.com/office/drawing/2014/chart" uri="{C3380CC4-5D6E-409C-BE32-E72D297353CC}">
              <c16:uniqueId val="{00000000-6793-494F-9903-68CB596ED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93-494F-9903-68CB596ED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9</c:v>
                </c:pt>
                <c:pt idx="6">
                  <c:v>9</c:v>
                </c:pt>
                <c:pt idx="9">
                  <c:v>7</c:v>
                </c:pt>
                <c:pt idx="12">
                  <c:v>6</c:v>
                </c:pt>
              </c:numCache>
            </c:numRef>
          </c:val>
          <c:extLst xmlns:c16r2="http://schemas.microsoft.com/office/drawing/2015/06/chart">
            <c:ext xmlns:c16="http://schemas.microsoft.com/office/drawing/2014/chart" uri="{C3380CC4-5D6E-409C-BE32-E72D297353CC}">
              <c16:uniqueId val="{00000002-6793-494F-9903-68CB596ED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93-494F-9903-68CB596ED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4317</c:v>
                </c:pt>
                <c:pt idx="3">
                  <c:v>4256</c:v>
                </c:pt>
                <c:pt idx="6">
                  <c:v>4153</c:v>
                </c:pt>
                <c:pt idx="9">
                  <c:v>3640</c:v>
                </c:pt>
                <c:pt idx="12">
                  <c:v>3492</c:v>
                </c:pt>
              </c:numCache>
            </c:numRef>
          </c:val>
          <c:extLst xmlns:c16r2="http://schemas.microsoft.com/office/drawing/2015/06/chart">
            <c:ext xmlns:c16="http://schemas.microsoft.com/office/drawing/2014/chart" uri="{C3380CC4-5D6E-409C-BE32-E72D297353CC}">
              <c16:uniqueId val="{00000004-6793-494F-9903-68CB596ED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93-494F-9903-68CB596ED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93-494F-9903-68CB596ED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15580</c:v>
                </c:pt>
                <c:pt idx="3">
                  <c:v>15276</c:v>
                </c:pt>
                <c:pt idx="6">
                  <c:v>14276</c:v>
                </c:pt>
                <c:pt idx="9">
                  <c:v>14443</c:v>
                </c:pt>
                <c:pt idx="12">
                  <c:v>14532</c:v>
                </c:pt>
              </c:numCache>
            </c:numRef>
          </c:val>
          <c:extLst xmlns:c16r2="http://schemas.microsoft.com/office/drawing/2015/06/chart">
            <c:ext xmlns:c16="http://schemas.microsoft.com/office/drawing/2014/chart" uri="{C3380CC4-5D6E-409C-BE32-E72D297353CC}">
              <c16:uniqueId val="{00000007-6793-494F-9903-68CB596ED818}"/>
            </c:ext>
          </c:extLst>
        </c:ser>
        <c:dLbls>
          <c:showLegendKey val="0"/>
          <c:showVal val="0"/>
          <c:showCatName val="0"/>
          <c:showSerName val="0"/>
          <c:showPercent val="0"/>
          <c:showBubbleSize val="0"/>
        </c:dLbls>
        <c:gapWidth val="100"/>
        <c:overlap val="100"/>
        <c:axId val="726364872"/>
        <c:axId val="72636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6663</c:v>
                </c:pt>
                <c:pt idx="2">
                  <c:v>#N/A</c:v>
                </c:pt>
                <c:pt idx="3">
                  <c:v>#N/A</c:v>
                </c:pt>
                <c:pt idx="4">
                  <c:v>6835</c:v>
                </c:pt>
                <c:pt idx="5">
                  <c:v>#N/A</c:v>
                </c:pt>
                <c:pt idx="6">
                  <c:v>#N/A</c:v>
                </c:pt>
                <c:pt idx="7">
                  <c:v>5928</c:v>
                </c:pt>
                <c:pt idx="8">
                  <c:v>#N/A</c:v>
                </c:pt>
                <c:pt idx="9">
                  <c:v>#N/A</c:v>
                </c:pt>
                <c:pt idx="10">
                  <c:v>5531</c:v>
                </c:pt>
                <c:pt idx="11">
                  <c:v>#N/A</c:v>
                </c:pt>
                <c:pt idx="12">
                  <c:v>#N/A</c:v>
                </c:pt>
                <c:pt idx="13">
                  <c:v>5627</c:v>
                </c:pt>
                <c:pt idx="14">
                  <c:v>#N/A</c:v>
                </c:pt>
              </c:numCache>
            </c:numRef>
          </c:val>
          <c:smooth val="0"/>
          <c:extLst xmlns:c16r2="http://schemas.microsoft.com/office/drawing/2015/06/chart">
            <c:ext xmlns:c16="http://schemas.microsoft.com/office/drawing/2014/chart" uri="{C3380CC4-5D6E-409C-BE32-E72D297353CC}">
              <c16:uniqueId val="{00000008-6793-494F-9903-68CB596ED818}"/>
            </c:ext>
          </c:extLst>
        </c:ser>
        <c:dLbls>
          <c:showLegendKey val="0"/>
          <c:showVal val="0"/>
          <c:showCatName val="0"/>
          <c:showSerName val="0"/>
          <c:showPercent val="0"/>
          <c:showBubbleSize val="0"/>
        </c:dLbls>
        <c:marker val="1"/>
        <c:smooth val="0"/>
        <c:axId val="726364872"/>
        <c:axId val="726360560"/>
      </c:lineChart>
      <c:catAx>
        <c:axId val="72636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6360560"/>
        <c:crosses val="autoZero"/>
        <c:auto val="1"/>
        <c:lblAlgn val="ctr"/>
        <c:lblOffset val="100"/>
        <c:tickLblSkip val="1"/>
        <c:tickMarkSkip val="1"/>
        <c:noMultiLvlLbl val="0"/>
      </c:catAx>
      <c:valAx>
        <c:axId val="72636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36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130857</c:v>
                </c:pt>
                <c:pt idx="5">
                  <c:v>133256</c:v>
                </c:pt>
                <c:pt idx="8">
                  <c:v>133313</c:v>
                </c:pt>
                <c:pt idx="11">
                  <c:v>130243</c:v>
                </c:pt>
                <c:pt idx="14">
                  <c:v>127838</c:v>
                </c:pt>
              </c:numCache>
            </c:numRef>
          </c:val>
          <c:extLst xmlns:c16r2="http://schemas.microsoft.com/office/drawing/2015/06/chart">
            <c:ext xmlns:c16="http://schemas.microsoft.com/office/drawing/2014/chart" uri="{C3380CC4-5D6E-409C-BE32-E72D297353CC}">
              <c16:uniqueId val="{00000000-320E-4787-998D-A950C60FE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5078</c:v>
                </c:pt>
                <c:pt idx="5">
                  <c:v>4909</c:v>
                </c:pt>
                <c:pt idx="8">
                  <c:v>5581</c:v>
                </c:pt>
                <c:pt idx="11">
                  <c:v>5355</c:v>
                </c:pt>
                <c:pt idx="14">
                  <c:v>4939</c:v>
                </c:pt>
              </c:numCache>
            </c:numRef>
          </c:val>
          <c:extLst xmlns:c16r2="http://schemas.microsoft.com/office/drawing/2015/06/chart">
            <c:ext xmlns:c16="http://schemas.microsoft.com/office/drawing/2014/chart" uri="{C3380CC4-5D6E-409C-BE32-E72D297353CC}">
              <c16:uniqueId val="{00000001-320E-4787-998D-A950C60FE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29307</c:v>
                </c:pt>
                <c:pt idx="5">
                  <c:v>25557</c:v>
                </c:pt>
                <c:pt idx="8">
                  <c:v>22858</c:v>
                </c:pt>
                <c:pt idx="11">
                  <c:v>22032</c:v>
                </c:pt>
                <c:pt idx="14">
                  <c:v>22057</c:v>
                </c:pt>
              </c:numCache>
            </c:numRef>
          </c:val>
          <c:extLst xmlns:c16r2="http://schemas.microsoft.com/office/drawing/2015/06/chart">
            <c:ext xmlns:c16="http://schemas.microsoft.com/office/drawing/2014/chart" uri="{C3380CC4-5D6E-409C-BE32-E72D297353CC}">
              <c16:uniqueId val="{00000002-320E-4787-998D-A950C60FE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0E-4787-998D-A950C60FE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0E-4787-998D-A950C60FE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108</c:v>
                </c:pt>
                <c:pt idx="3">
                  <c:v>44</c:v>
                </c:pt>
                <c:pt idx="6">
                  <c:v>0</c:v>
                </c:pt>
                <c:pt idx="9">
                  <c:v>0</c:v>
                </c:pt>
                <c:pt idx="12">
                  <c:v>0</c:v>
                </c:pt>
              </c:numCache>
            </c:numRef>
          </c:val>
          <c:extLst xmlns:c16r2="http://schemas.microsoft.com/office/drawing/2015/06/chart">
            <c:ext xmlns:c16="http://schemas.microsoft.com/office/drawing/2014/chart" uri="{C3380CC4-5D6E-409C-BE32-E72D297353CC}">
              <c16:uniqueId val="{00000005-320E-4787-998D-A950C60FE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21573</c:v>
                </c:pt>
                <c:pt idx="3">
                  <c:v>20023</c:v>
                </c:pt>
                <c:pt idx="6">
                  <c:v>19937</c:v>
                </c:pt>
                <c:pt idx="9">
                  <c:v>18762</c:v>
                </c:pt>
                <c:pt idx="12">
                  <c:v>17579</c:v>
                </c:pt>
              </c:numCache>
            </c:numRef>
          </c:val>
          <c:extLst xmlns:c16r2="http://schemas.microsoft.com/office/drawing/2015/06/chart">
            <c:ext xmlns:c16="http://schemas.microsoft.com/office/drawing/2014/chart" uri="{C3380CC4-5D6E-409C-BE32-E72D297353CC}">
              <c16:uniqueId val="{00000006-320E-4787-998D-A950C60FE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20E-4787-998D-A950C60FE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55423</c:v>
                </c:pt>
                <c:pt idx="3">
                  <c:v>53698</c:v>
                </c:pt>
                <c:pt idx="6">
                  <c:v>50526</c:v>
                </c:pt>
                <c:pt idx="9">
                  <c:v>46834</c:v>
                </c:pt>
                <c:pt idx="12">
                  <c:v>43570</c:v>
                </c:pt>
              </c:numCache>
            </c:numRef>
          </c:val>
          <c:extLst xmlns:c16r2="http://schemas.microsoft.com/office/drawing/2015/06/chart">
            <c:ext xmlns:c16="http://schemas.microsoft.com/office/drawing/2014/chart" uri="{C3380CC4-5D6E-409C-BE32-E72D297353CC}">
              <c16:uniqueId val="{00000008-320E-4787-998D-A950C60FE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141</c:v>
                </c:pt>
                <c:pt idx="3">
                  <c:v>130</c:v>
                </c:pt>
                <c:pt idx="6">
                  <c:v>122</c:v>
                </c:pt>
                <c:pt idx="9">
                  <c:v>113</c:v>
                </c:pt>
                <c:pt idx="12">
                  <c:v>104</c:v>
                </c:pt>
              </c:numCache>
            </c:numRef>
          </c:val>
          <c:extLst xmlns:c16r2="http://schemas.microsoft.com/office/drawing/2015/06/chart">
            <c:ext xmlns:c16="http://schemas.microsoft.com/office/drawing/2014/chart" uri="{C3380CC4-5D6E-409C-BE32-E72D297353CC}">
              <c16:uniqueId val="{00000009-320E-4787-998D-A950C60FE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144514</c:v>
                </c:pt>
                <c:pt idx="3">
                  <c:v>145602</c:v>
                </c:pt>
                <c:pt idx="6">
                  <c:v>143700</c:v>
                </c:pt>
                <c:pt idx="9">
                  <c:v>142191</c:v>
                </c:pt>
                <c:pt idx="12">
                  <c:v>139738</c:v>
                </c:pt>
              </c:numCache>
            </c:numRef>
          </c:val>
          <c:extLst xmlns:c16r2="http://schemas.microsoft.com/office/drawing/2015/06/chart">
            <c:ext xmlns:c16="http://schemas.microsoft.com/office/drawing/2014/chart" uri="{C3380CC4-5D6E-409C-BE32-E72D297353CC}">
              <c16:uniqueId val="{0000000A-320E-4787-998D-A950C60FE022}"/>
            </c:ext>
          </c:extLst>
        </c:ser>
        <c:dLbls>
          <c:showLegendKey val="0"/>
          <c:showVal val="0"/>
          <c:showCatName val="0"/>
          <c:showSerName val="0"/>
          <c:showPercent val="0"/>
          <c:showBubbleSize val="0"/>
        </c:dLbls>
        <c:gapWidth val="100"/>
        <c:overlap val="100"/>
        <c:axId val="726361344"/>
        <c:axId val="726361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56516</c:v>
                </c:pt>
                <c:pt idx="2">
                  <c:v>#N/A</c:v>
                </c:pt>
                <c:pt idx="3">
                  <c:v>#N/A</c:v>
                </c:pt>
                <c:pt idx="4">
                  <c:v>55776</c:v>
                </c:pt>
                <c:pt idx="5">
                  <c:v>#N/A</c:v>
                </c:pt>
                <c:pt idx="6">
                  <c:v>#N/A</c:v>
                </c:pt>
                <c:pt idx="7">
                  <c:v>52534</c:v>
                </c:pt>
                <c:pt idx="8">
                  <c:v>#N/A</c:v>
                </c:pt>
                <c:pt idx="9">
                  <c:v>#N/A</c:v>
                </c:pt>
                <c:pt idx="10">
                  <c:v>50270</c:v>
                </c:pt>
                <c:pt idx="11">
                  <c:v>#N/A</c:v>
                </c:pt>
                <c:pt idx="12">
                  <c:v>#N/A</c:v>
                </c:pt>
                <c:pt idx="13">
                  <c:v>46158</c:v>
                </c:pt>
                <c:pt idx="14">
                  <c:v>#N/A</c:v>
                </c:pt>
              </c:numCache>
            </c:numRef>
          </c:val>
          <c:smooth val="0"/>
          <c:extLst xmlns:c16r2="http://schemas.microsoft.com/office/drawing/2015/06/chart">
            <c:ext xmlns:c16="http://schemas.microsoft.com/office/drawing/2014/chart" uri="{C3380CC4-5D6E-409C-BE32-E72D297353CC}">
              <c16:uniqueId val="{0000000B-320E-4787-998D-A950C60FE022}"/>
            </c:ext>
          </c:extLst>
        </c:ser>
        <c:dLbls>
          <c:showLegendKey val="0"/>
          <c:showVal val="0"/>
          <c:showCatName val="0"/>
          <c:showSerName val="0"/>
          <c:showPercent val="0"/>
          <c:showBubbleSize val="0"/>
        </c:dLbls>
        <c:marker val="1"/>
        <c:smooth val="0"/>
        <c:axId val="726361344"/>
        <c:axId val="726361736"/>
      </c:lineChart>
      <c:catAx>
        <c:axId val="7263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6361736"/>
        <c:crosses val="autoZero"/>
        <c:auto val="1"/>
        <c:lblAlgn val="ctr"/>
        <c:lblOffset val="100"/>
        <c:tickLblSkip val="1"/>
        <c:tickMarkSkip val="1"/>
        <c:noMultiLvlLbl val="0"/>
      </c:catAx>
      <c:valAx>
        <c:axId val="726361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3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6199</c:v>
                </c:pt>
                <c:pt idx="1">
                  <c:v>4996</c:v>
                </c:pt>
                <c:pt idx="2">
                  <c:v>4348</c:v>
                </c:pt>
              </c:numCache>
            </c:numRef>
          </c:val>
          <c:extLst xmlns:c16r2="http://schemas.microsoft.com/office/drawing/2015/06/chart">
            <c:ext xmlns:c16="http://schemas.microsoft.com/office/drawing/2014/chart" uri="{C3380CC4-5D6E-409C-BE32-E72D297353CC}">
              <c16:uniqueId val="{00000000-B893-49FC-8453-474C5E0EE5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7153</c:v>
                </c:pt>
                <c:pt idx="1">
                  <c:v>6044</c:v>
                </c:pt>
                <c:pt idx="2">
                  <c:v>5198</c:v>
                </c:pt>
              </c:numCache>
            </c:numRef>
          </c:val>
          <c:extLst xmlns:c16r2="http://schemas.microsoft.com/office/drawing/2015/06/chart">
            <c:ext xmlns:c16="http://schemas.microsoft.com/office/drawing/2014/chart" uri="{C3380CC4-5D6E-409C-BE32-E72D297353CC}">
              <c16:uniqueId val="{00000001-B893-49FC-8453-474C5E0EE5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9719</c:v>
                </c:pt>
                <c:pt idx="1">
                  <c:v>9411</c:v>
                </c:pt>
                <c:pt idx="2">
                  <c:v>8782</c:v>
                </c:pt>
              </c:numCache>
            </c:numRef>
          </c:val>
          <c:extLst xmlns:c16r2="http://schemas.microsoft.com/office/drawing/2015/06/chart">
            <c:ext xmlns:c16="http://schemas.microsoft.com/office/drawing/2014/chart" uri="{C3380CC4-5D6E-409C-BE32-E72D297353CC}">
              <c16:uniqueId val="{00000002-B893-49FC-8453-474C5E0EE5D6}"/>
            </c:ext>
          </c:extLst>
        </c:ser>
        <c:dLbls>
          <c:showLegendKey val="0"/>
          <c:showVal val="0"/>
          <c:showCatName val="0"/>
          <c:showSerName val="0"/>
          <c:showPercent val="0"/>
          <c:showBubbleSize val="0"/>
        </c:dLbls>
        <c:gapWidth val="120"/>
        <c:overlap val="100"/>
        <c:axId val="726362912"/>
        <c:axId val="726363304"/>
      </c:barChart>
      <c:catAx>
        <c:axId val="72636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6363304"/>
        <c:crosses val="autoZero"/>
        <c:auto val="1"/>
        <c:lblAlgn val="ctr"/>
        <c:lblOffset val="100"/>
        <c:tickLblSkip val="1"/>
        <c:tickMarkSkip val="1"/>
        <c:noMultiLvlLbl val="0"/>
      </c:catAx>
      <c:valAx>
        <c:axId val="726363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636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5F-494A-A7E3-6227BF8A9D8B}"/>
                </c:ext>
                <c:ext xmlns:c15="http://schemas.microsoft.com/office/drawing/2012/chart" uri="{CE6537A1-D6FC-4f65-9D91-7224C49458BB}">
                  <c15:dlblFieldTable>
                    <c15:dlblFTEntry>
                      <c15:txfldGUID>{05E1DD2D-7D70-4FD6-A318-869DA114A717}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5F-494A-A7E3-6227BF8A9D8B}"/>
                </c:ext>
                <c:ext xmlns:c15="http://schemas.microsoft.com/office/drawing/2012/chart" uri="{CE6537A1-D6FC-4f65-9D91-7224C49458BB}">
                  <c15:dlblFieldTable>
                    <c15:dlblFTEntry>
                      <c15:txfldGUID>{694403C9-0307-4185-99B6-C92A6B397F81}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5F-494A-A7E3-6227BF8A9D8B}"/>
                </c:ext>
                <c:ext xmlns:c15="http://schemas.microsoft.com/office/drawing/2012/chart" uri="{CE6537A1-D6FC-4f65-9D91-7224C49458BB}">
                  <c15:dlblFieldTable>
                    <c15:dlblFTEntry>
                      <c15:txfldGUID>{6366552A-4F19-4C3E-8381-EFA98CB01133}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5F-494A-A7E3-6227BF8A9D8B}"/>
                </c:ext>
                <c:ext xmlns:c15="http://schemas.microsoft.com/office/drawing/2012/chart" uri="{CE6537A1-D6FC-4f65-9D91-7224C49458BB}">
                  <c15:dlblFieldTable>
                    <c15:dlblFTEntry>
                      <c15:txfldGUID>{C309B353-308A-406A-9C13-E56EE571335E}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5F-494A-A7E3-6227BF8A9D8B}"/>
                </c:ext>
                <c:ext xmlns:c15="http://schemas.microsoft.com/office/drawing/2012/chart" uri="{CE6537A1-D6FC-4f65-9D91-7224C49458BB}">
                  <c15:dlblFieldTable>
                    <c15:dlblFTEntry>
                      <c15:txfldGUID>{9793829A-8CA0-4AD3-8D9A-80A96C8002A0}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5F-494A-A7E3-6227BF8A9D8B}"/>
                </c:ext>
                <c:ext xmlns:c15="http://schemas.microsoft.com/office/drawing/2012/chart" uri="{CE6537A1-D6FC-4f65-9D91-7224C49458BB}">
                  <c15:dlblFieldTable>
                    <c15:dlblFTEntry>
                      <c15:txfldGUID>{B17B6FC7-152F-4C8D-8573-A741A427C995}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5F-494A-A7E3-6227BF8A9D8B}"/>
                </c:ext>
                <c:ext xmlns:c15="http://schemas.microsoft.com/office/drawing/2012/chart" uri="{CE6537A1-D6FC-4f65-9D91-7224C49458BB}">
                  <c15:dlblFieldTable>
                    <c15:dlblFTEntry>
                      <c15:txfldGUID>{A03877A0-6080-40E7-A6E5-24DAF6F94427}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5F-494A-A7E3-6227BF8A9D8B}"/>
                </c:ext>
                <c:ext xmlns:c15="http://schemas.microsoft.com/office/drawing/2012/chart" uri="{CE6537A1-D6FC-4f65-9D91-7224C49458BB}">
                  <c15:dlblFieldTable>
                    <c15:dlblFTEntry>
                      <c15:txfldGUID>{B927C8CC-EE75-4FD6-AB5E-793DCE587AA0}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5F-494A-A7E3-6227BF8A9D8B}"/>
                </c:ext>
                <c:ext xmlns:c15="http://schemas.microsoft.com/office/drawing/2012/chart" uri="{CE6537A1-D6FC-4f65-9D91-7224C49458BB}">
                  <c15:dlblFieldTable>
                    <c15:dlblFTEntry>
                      <c15:txfldGUID>{C74C8269-235A-4E8C-A394-76CF1F972577}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51.5</c:v>
                </c:pt>
                <c:pt idx="24">
                  <c:v>52.6</c:v>
                </c:pt>
                <c:pt idx="32">
                  <c:v>56.4</c:v>
                </c:pt>
              </c:numCache>
            </c:numRef>
          </c:xVal>
          <c:yVal>
            <c:numRef>
              <c:f>公会計指標分析・財政指標組合せ分析表!$BP$51:$DC$51</c:f>
              <c:numCache>
                <c:formatCode>#,##0.0;"▲ "#,##0.0</c:formatCode>
                <c:ptCount val="40"/>
                <c:pt idx="8">
                  <c:v>91.2</c:v>
                </c:pt>
                <c:pt idx="16">
                  <c:v>87</c:v>
                </c:pt>
                <c:pt idx="24">
                  <c:v>83.6</c:v>
                </c:pt>
                <c:pt idx="32">
                  <c:v>77.099999999999994</c:v>
                </c:pt>
              </c:numCache>
            </c:numRef>
          </c:yVal>
          <c:smooth val="0"/>
          <c:extLst xmlns:c16r2="http://schemas.microsoft.com/office/drawing/2015/06/chart">
            <c:ext xmlns:c16="http://schemas.microsoft.com/office/drawing/2014/chart" uri="{C3380CC4-5D6E-409C-BE32-E72D297353CC}">
              <c16:uniqueId val="{00000009-985F-494A-A7E3-6227BF8A9D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5F-494A-A7E3-6227BF8A9D8B}"/>
                </c:ext>
                <c:ext xmlns:c15="http://schemas.microsoft.com/office/drawing/2012/chart" uri="{CE6537A1-D6FC-4f65-9D91-7224C49458BB}">
                  <c15:dlblFieldTable>
                    <c15:dlblFTEntry>
                      <c15:txfldGUID>{753C2C33-A8BB-47DA-8E85-94BE9ECCFD61}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5F-494A-A7E3-6227BF8A9D8B}"/>
                </c:ext>
                <c:ext xmlns:c15="http://schemas.microsoft.com/office/drawing/2012/chart" uri="{CE6537A1-D6FC-4f65-9D91-7224C49458BB}">
                  <c15:dlblFieldTable>
                    <c15:dlblFTEntry>
                      <c15:txfldGUID>{501E43EB-97AC-4128-B038-57343DA49E17}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5F-494A-A7E3-6227BF8A9D8B}"/>
                </c:ext>
                <c:ext xmlns:c15="http://schemas.microsoft.com/office/drawing/2012/chart" uri="{CE6537A1-D6FC-4f65-9D91-7224C49458BB}">
                  <c15:dlblFieldTable>
                    <c15:dlblFTEntry>
                      <c15:txfldGUID>{90506A05-9311-450F-9DAF-E8EEA47C06F4}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5F-494A-A7E3-6227BF8A9D8B}"/>
                </c:ext>
                <c:ext xmlns:c15="http://schemas.microsoft.com/office/drawing/2012/chart" uri="{CE6537A1-D6FC-4f65-9D91-7224C49458BB}">
                  <c15:dlblFieldTable>
                    <c15:dlblFTEntry>
                      <c15:txfldGUID>{FD4BF6B5-4EF0-4041-8FF0-F295C83C8CED}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5F-494A-A7E3-6227BF8A9D8B}"/>
                </c:ext>
                <c:ext xmlns:c15="http://schemas.microsoft.com/office/drawing/2012/chart" uri="{CE6537A1-D6FC-4f65-9D91-7224C49458BB}">
                  <c15:dlblFieldTable>
                    <c15:dlblFTEntry>
                      <c15:txfldGUID>{42B52E8F-BEC2-47DA-BB74-28856115D478}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5F-494A-A7E3-6227BF8A9D8B}"/>
                </c:ext>
                <c:ext xmlns:c15="http://schemas.microsoft.com/office/drawing/2012/chart" uri="{CE6537A1-D6FC-4f65-9D91-7224C49458BB}">
                  <c15:dlblFieldTable>
                    <c15:dlblFTEntry>
                      <c15:txfldGUID>{0BD6B674-8434-42F1-87AE-47A893343CBC}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5F-494A-A7E3-6227BF8A9D8B}"/>
                </c:ext>
                <c:ext xmlns:c15="http://schemas.microsoft.com/office/drawing/2012/chart" uri="{CE6537A1-D6FC-4f65-9D91-7224C49458BB}">
                  <c15:dlblFieldTable>
                    <c15:dlblFTEntry>
                      <c15:txfldGUID>{C37BE9EC-14B2-4FF2-9549-1D83B50E6F09}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5F-494A-A7E3-6227BF8A9D8B}"/>
                </c:ext>
                <c:ext xmlns:c15="http://schemas.microsoft.com/office/drawing/2012/chart" uri="{CE6537A1-D6FC-4f65-9D91-7224C49458BB}">
                  <c15:dlblFieldTable>
                    <c15:dlblFTEntry>
                      <c15:txfldGUID>{7EC4F683-6CBE-477F-8B22-2E7D9188D72D}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5F-494A-A7E3-6227BF8A9D8B}"/>
                </c:ext>
                <c:ext xmlns:c15="http://schemas.microsoft.com/office/drawing/2012/chart" uri="{CE6537A1-D6FC-4f65-9D91-7224C49458BB}">
                  <c15:dlblFieldTable>
                    <c15:dlblFTEntry>
                      <c15:txfldGUID>{54B246CE-0D2B-428A-9BBE-8507DCBED077}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985F-494A-A7E3-6227BF8A9D8B}"/>
            </c:ext>
          </c:extLst>
        </c:ser>
        <c:dLbls>
          <c:showLegendKey val="0"/>
          <c:showVal val="1"/>
          <c:showCatName val="0"/>
          <c:showSerName val="0"/>
          <c:showPercent val="0"/>
          <c:showBubbleSize val="0"/>
        </c:dLbls>
        <c:axId val="726365264"/>
        <c:axId val="726364088"/>
      </c:scatterChart>
      <c:valAx>
        <c:axId val="726365264"/>
        <c:scaling>
          <c:orientation val="minMax"/>
          <c:max val="61.6"/>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64088"/>
        <c:crosses val="autoZero"/>
        <c:crossBetween val="midCat"/>
      </c:valAx>
      <c:valAx>
        <c:axId val="726364088"/>
        <c:scaling>
          <c:orientation val="minMax"/>
          <c:max val="10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65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E8-4439-B803-3B9028099D90}"/>
                </c:ext>
                <c:ext xmlns:c15="http://schemas.microsoft.com/office/drawing/2012/chart" uri="{CE6537A1-D6FC-4f65-9D91-7224C49458BB}">
                  <c15:dlblFieldTable>
                    <c15:dlblFTEntry>
                      <c15:txfldGUID>{C336E2F0-812E-447E-91CE-2CF435952EE9}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E8-4439-B803-3B9028099D90}"/>
                </c:ext>
                <c:ext xmlns:c15="http://schemas.microsoft.com/office/drawing/2012/chart" uri="{CE6537A1-D6FC-4f65-9D91-7224C49458BB}">
                  <c15:dlblFieldTable>
                    <c15:dlblFTEntry>
                      <c15:txfldGUID>{F21214FB-B710-42E8-81A7-223E439D756A}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E8-4439-B803-3B9028099D90}"/>
                </c:ext>
                <c:ext xmlns:c15="http://schemas.microsoft.com/office/drawing/2012/chart" uri="{CE6537A1-D6FC-4f65-9D91-7224C49458BB}">
                  <c15:dlblFieldTable>
                    <c15:dlblFTEntry>
                      <c15:txfldGUID>{213DC6BF-D34F-46CA-B5AE-05D351EDE1E7}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E8-4439-B803-3B9028099D90}"/>
                </c:ext>
                <c:ext xmlns:c15="http://schemas.microsoft.com/office/drawing/2012/chart" uri="{CE6537A1-D6FC-4f65-9D91-7224C49458BB}">
                  <c15:dlblFieldTable>
                    <c15:dlblFTEntry>
                      <c15:txfldGUID>{6E1B7EEA-44A3-453D-9249-CA4E85FC7712}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E8-4439-B803-3B9028099D90}"/>
                </c:ext>
                <c:ext xmlns:c15="http://schemas.microsoft.com/office/drawing/2012/chart" uri="{CE6537A1-D6FC-4f65-9D91-7224C49458BB}">
                  <c15:dlblFieldTable>
                    <c15:dlblFTEntry>
                      <c15:txfldGUID>{20A5C053-9058-4313-9535-2A728CAE3353}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E8-4439-B803-3B9028099D90}"/>
                </c:ext>
                <c:ext xmlns:c15="http://schemas.microsoft.com/office/drawing/2012/chart" uri="{CE6537A1-D6FC-4f65-9D91-7224C49458BB}">
                  <c15:dlblFieldTable>
                    <c15:dlblFTEntry>
                      <c15:txfldGUID>{7D1C5D66-6EA1-4A96-8E01-9F3B3CECD7D4}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E8-4439-B803-3B9028099D90}"/>
                </c:ext>
                <c:ext xmlns:c15="http://schemas.microsoft.com/office/drawing/2012/chart" uri="{CE6537A1-D6FC-4f65-9D91-7224C49458BB}">
                  <c15:dlblFieldTable>
                    <c15:dlblFTEntry>
                      <c15:txfldGUID>{2BBE312D-EE96-4229-A4C7-3008F39C331B}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E8-4439-B803-3B9028099D90}"/>
                </c:ext>
                <c:ext xmlns:c15="http://schemas.microsoft.com/office/drawing/2012/chart" uri="{CE6537A1-D6FC-4f65-9D91-7224C49458BB}">
                  <c15:dlblFieldTable>
                    <c15:dlblFTEntry>
                      <c15:txfldGUID>{A3319F99-5D56-40A0-BB02-77D37F0B69E0}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E8-4439-B803-3B9028099D90}"/>
                </c:ext>
                <c:ext xmlns:c15="http://schemas.microsoft.com/office/drawing/2012/chart" uri="{CE6537A1-D6FC-4f65-9D91-7224C49458BB}">
                  <c15:dlblFieldTable>
                    <c15:dlblFTEntry>
                      <c15:txfldGUID>{957F841D-63A9-46B1-9F5C-93064C0440A3}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11.5</c:v>
                </c:pt>
                <c:pt idx="16">
                  <c:v>10.6</c:v>
                </c:pt>
                <c:pt idx="24">
                  <c:v>10.199999999999999</c:v>
                </c:pt>
                <c:pt idx="32">
                  <c:v>9.6</c:v>
                </c:pt>
              </c:numCache>
            </c:numRef>
          </c:xVal>
          <c:yVal>
            <c:numRef>
              <c:f>公会計指標分析・財政指標組合せ分析表!$BP$73:$DC$73</c:f>
              <c:numCache>
                <c:formatCode>#,##0.0;"▲ "#,##0.0</c:formatCode>
                <c:ptCount val="40"/>
                <c:pt idx="0">
                  <c:v>92.8</c:v>
                </c:pt>
                <c:pt idx="8">
                  <c:v>91.2</c:v>
                </c:pt>
                <c:pt idx="16">
                  <c:v>87</c:v>
                </c:pt>
                <c:pt idx="24">
                  <c:v>83.6</c:v>
                </c:pt>
                <c:pt idx="32">
                  <c:v>77.099999999999994</c:v>
                </c:pt>
              </c:numCache>
            </c:numRef>
          </c:yVal>
          <c:smooth val="0"/>
          <c:extLst xmlns:c16r2="http://schemas.microsoft.com/office/drawing/2015/06/chart">
            <c:ext xmlns:c16="http://schemas.microsoft.com/office/drawing/2014/chart" uri="{C3380CC4-5D6E-409C-BE32-E72D297353CC}">
              <c16:uniqueId val="{00000009-F9E8-4439-B803-3B9028099D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E8-4439-B803-3B9028099D90}"/>
                </c:ext>
                <c:ext xmlns:c15="http://schemas.microsoft.com/office/drawing/2012/chart" uri="{CE6537A1-D6FC-4f65-9D91-7224C49458BB}">
                  <c15:dlblFieldTable>
                    <c15:dlblFTEntry>
                      <c15:txfldGUID>{608C86E1-C92E-4A9C-817A-BF768E2BBA9D}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E8-4439-B803-3B9028099D90}"/>
                </c:ext>
                <c:ext xmlns:c15="http://schemas.microsoft.com/office/drawing/2012/chart" uri="{CE6537A1-D6FC-4f65-9D91-7224C49458BB}">
                  <c15:dlblFieldTable>
                    <c15:dlblFTEntry>
                      <c15:txfldGUID>{E239E5CA-E73B-4052-B686-B57F5D761DDD}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E8-4439-B803-3B9028099D90}"/>
                </c:ext>
                <c:ext xmlns:c15="http://schemas.microsoft.com/office/drawing/2012/chart" uri="{CE6537A1-D6FC-4f65-9D91-7224C49458BB}">
                  <c15:dlblFieldTable>
                    <c15:dlblFTEntry>
                      <c15:txfldGUID>{1A5C35EE-38CC-492F-BFAC-8FBAC61EC573}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E8-4439-B803-3B9028099D90}"/>
                </c:ext>
                <c:ext xmlns:c15="http://schemas.microsoft.com/office/drawing/2012/chart" uri="{CE6537A1-D6FC-4f65-9D91-7224C49458BB}">
                  <c15:dlblFieldTable>
                    <c15:dlblFTEntry>
                      <c15:txfldGUID>{07D9509F-5F8E-43CB-853F-E0DDF4D41A59}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E8-4439-B803-3B9028099D90}"/>
                </c:ext>
                <c:ext xmlns:c15="http://schemas.microsoft.com/office/drawing/2012/chart" uri="{CE6537A1-D6FC-4f65-9D91-7224C49458BB}">
                  <c15:dlblFieldTable>
                    <c15:dlblFTEntry>
                      <c15:txfldGUID>{2E618FBB-76CA-4B3E-9B99-D936B659240B}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E8-4439-B803-3B9028099D90}"/>
                </c:ext>
                <c:ext xmlns:c15="http://schemas.microsoft.com/office/drawing/2012/chart" uri="{CE6537A1-D6FC-4f65-9D91-7224C49458BB}">
                  <c15:dlblFieldTable>
                    <c15:dlblFTEntry>
                      <c15:txfldGUID>{5F681573-1341-46D4-9089-5F0071464221}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E8-4439-B803-3B9028099D90}"/>
                </c:ext>
                <c:ext xmlns:c15="http://schemas.microsoft.com/office/drawing/2012/chart" uri="{CE6537A1-D6FC-4f65-9D91-7224C49458BB}">
                  <c15:dlblFieldTable>
                    <c15:dlblFTEntry>
                      <c15:txfldGUID>{C5B20230-642E-4037-AAD0-F673360C70F2}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069941542837188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E8-4439-B803-3B9028099D90}"/>
                </c:ext>
                <c:ext xmlns:c15="http://schemas.microsoft.com/office/drawing/2012/chart" uri="{CE6537A1-D6FC-4f65-9D91-7224C49458BB}">
                  <c15:dlblFieldTable>
                    <c15:dlblFTEntry>
                      <c15:txfldGUID>{67AFD34B-3F01-4FFA-BB1D-47D271830C76}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269656780984941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E8-4439-B803-3B9028099D90}"/>
                </c:ext>
                <c:ext xmlns:c15="http://schemas.microsoft.com/office/drawing/2012/chart" uri="{CE6537A1-D6FC-4f65-9D91-7224C49458BB}">
                  <c15:dlblFieldTable>
                    <c15:dlblFTEntry>
                      <c15:txfldGUID>{3A1F0846-CC9B-4AF3-BD63-C30732621B8A}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F9E8-4439-B803-3B9028099D90}"/>
            </c:ext>
          </c:extLst>
        </c:ser>
        <c:dLbls>
          <c:showLegendKey val="0"/>
          <c:showVal val="1"/>
          <c:showCatName val="0"/>
          <c:showSerName val="0"/>
          <c:showPercent val="0"/>
          <c:showBubbleSize val="0"/>
        </c:dLbls>
        <c:axId val="726356248"/>
        <c:axId val="726366048"/>
      </c:scatterChart>
      <c:valAx>
        <c:axId val="726356248"/>
        <c:scaling>
          <c:orientation val="minMax"/>
          <c:max val="12.29999999999999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66048"/>
        <c:crosses val="autoZero"/>
        <c:crossBetween val="midCat"/>
      </c:valAx>
      <c:valAx>
        <c:axId val="726366048"/>
        <c:scaling>
          <c:orientation val="minMax"/>
          <c:max val="10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56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Ｐゴシック" panose="020B0600070205080204" pitchFamily="50" charset="-128"/>
              <a:ea typeface="ＭＳ Ｐゴシック" panose="020B0600070205080204" pitchFamily="50" charset="-128"/>
            </a:rPr>
            <a:t>○元利償還金</a:t>
          </a:r>
        </a:p>
        <a:p>
          <a:r>
            <a:rPr kumimoji="1" lang="ja-JP" altLang="en-US" sz="950">
              <a:latin typeface="ＭＳ Ｐゴシック" panose="020B0600070205080204" pitchFamily="50" charset="-128"/>
              <a:ea typeface="ＭＳ Ｐゴシック" panose="020B0600070205080204" pitchFamily="50" charset="-128"/>
            </a:rPr>
            <a:t>　庁舎建設事業等の大規模な借入の元金償還が始まったことなどにより増加している。今後は、投資的経費と臨時財政対策債の増加により、一時的に地方債残高の増加が見込まれる年度もあるものの、合併特例債や過去に発行した臨時地方道整備事業などの大型の投資的経費に係る地方債の償還が順次終了するほか、大規模事業の償還年数の調整による償還額の平準化や、地方債発行の抑制に努めることにより、元利償還金は減少していくと見込んでいる。</a:t>
          </a:r>
        </a:p>
        <a:p>
          <a:r>
            <a:rPr kumimoji="1" lang="ja-JP" altLang="en-US" sz="950">
              <a:latin typeface="ＭＳ Ｐゴシック" panose="020B0600070205080204" pitchFamily="50" charset="-128"/>
              <a:ea typeface="ＭＳ Ｐゴシック" panose="020B0600070205080204" pitchFamily="50" charset="-128"/>
            </a:rPr>
            <a:t>○公営企業債の元利償還金に対する繰入金</a:t>
          </a:r>
        </a:p>
        <a:p>
          <a:r>
            <a:rPr kumimoji="1" lang="ja-JP" altLang="en-US" sz="950">
              <a:latin typeface="ＭＳ Ｐゴシック" panose="020B0600070205080204" pitchFamily="50" charset="-128"/>
              <a:ea typeface="ＭＳ Ｐゴシック" panose="020B0600070205080204" pitchFamily="50" charset="-128"/>
            </a:rPr>
            <a:t>　地方債発行の抑制による下水道事業会計などの公営企業債の元利償還金の減少に伴い、一般会計からの繰入金は減少傾向にある。</a:t>
          </a:r>
        </a:p>
        <a:p>
          <a:r>
            <a:rPr kumimoji="1" lang="ja-JP" altLang="en-US" sz="950">
              <a:latin typeface="ＭＳ Ｐゴシック" panose="020B0600070205080204" pitchFamily="50" charset="-128"/>
              <a:ea typeface="ＭＳ Ｐゴシック" panose="020B0600070205080204" pitchFamily="50" charset="-128"/>
            </a:rPr>
            <a:t>○今後の対応</a:t>
          </a:r>
        </a:p>
        <a:p>
          <a:r>
            <a:rPr kumimoji="1" lang="ja-JP" altLang="en-US" sz="950">
              <a:latin typeface="ＭＳ Ｐゴシック" panose="020B0600070205080204" pitchFamily="50" charset="-128"/>
              <a:ea typeface="ＭＳ Ｐゴシック" panose="020B0600070205080204" pitchFamily="50" charset="-128"/>
            </a:rPr>
            <a:t>　今後も大規模事業の実施にあたっては、元利償還金が一時期に集中しないよう調整を行うなど、地方債発行の抑制に継続的に取り組むとともに、長期の償還年数の選択による公債費の平準化等、比率の改善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○一般会計等に係る地方債の現在高</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土崎・新屋まちづくり拠点施設整備事業や庁舎建設事業の終了など、普通建設事業に伴う地方債発行の減少や、過去の大規模事業の償還が終了したことにより、一般会計等の地方債残高は減少した。</a:t>
          </a:r>
        </a:p>
        <a:p>
          <a:r>
            <a:rPr kumimoji="1" lang="ja-JP" altLang="en-US" sz="1200">
              <a:latin typeface="ＭＳ Ｐゴシック" panose="020B0600070205080204" pitchFamily="50" charset="-128"/>
              <a:ea typeface="ＭＳ Ｐゴシック" panose="020B0600070205080204" pitchFamily="50" charset="-128"/>
            </a:rPr>
            <a:t>○公営企業債等繰入見込額</a:t>
          </a:r>
        </a:p>
        <a:p>
          <a:r>
            <a:rPr kumimoji="1" lang="ja-JP" altLang="en-US" sz="1200">
              <a:latin typeface="ＭＳ Ｐゴシック" panose="020B0600070205080204" pitchFamily="50" charset="-128"/>
              <a:ea typeface="ＭＳ Ｐゴシック" panose="020B0600070205080204" pitchFamily="50" charset="-128"/>
            </a:rPr>
            <a:t>　地方債発行の抑制による下水道事業会計等の公営企業債残高の減少に伴い、一般会計からの繰入見込額が減少した。</a:t>
          </a:r>
        </a:p>
        <a:p>
          <a:r>
            <a:rPr kumimoji="1" lang="ja-JP" altLang="en-US" sz="1200">
              <a:latin typeface="ＭＳ Ｐゴシック" panose="020B0600070205080204" pitchFamily="50" charset="-128"/>
              <a:ea typeface="ＭＳ Ｐゴシック" panose="020B0600070205080204" pitchFamily="50" charset="-128"/>
            </a:rPr>
            <a:t>○退職手当負担見込額</a:t>
          </a:r>
        </a:p>
        <a:p>
          <a:r>
            <a:rPr kumimoji="1" lang="ja-JP" altLang="en-US" sz="1200">
              <a:latin typeface="ＭＳ Ｐゴシック" panose="020B0600070205080204" pitchFamily="50" charset="-128"/>
              <a:ea typeface="ＭＳ Ｐゴシック" panose="020B0600070205080204" pitchFamily="50" charset="-128"/>
            </a:rPr>
            <a:t>　定員適正化計画の着実な実施による職員数の減により、退職手当負担見込額が減少した。</a:t>
          </a:r>
        </a:p>
        <a:p>
          <a:r>
            <a:rPr kumimoji="1" lang="ja-JP" altLang="en-US" sz="1200">
              <a:latin typeface="ＭＳ Ｐゴシック" panose="020B0600070205080204" pitchFamily="50" charset="-128"/>
              <a:ea typeface="ＭＳ Ｐゴシック" panose="020B0600070205080204" pitchFamily="50" charset="-128"/>
            </a:rPr>
            <a:t>○今後の対応</a:t>
          </a:r>
        </a:p>
        <a:p>
          <a:r>
            <a:rPr kumimoji="1" lang="ja-JP" altLang="en-US" sz="1200">
              <a:latin typeface="ＭＳ Ｐゴシック" panose="020B0600070205080204" pitchFamily="50" charset="-128"/>
              <a:ea typeface="ＭＳ Ｐゴシック" panose="020B0600070205080204" pitchFamily="50" charset="-128"/>
            </a:rPr>
            <a:t>　今後も地方債発行額の抑制や繰上償還等により地方債残高を縮減するとともに、充当可能基金である財政調整基金および減債基金の取崩しを抑制しながら基金残高を確保することにより、比率の改善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年度末の基金全体の残高は、前年度末と比較して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・公共施設等整備基金は、公共施設等の改修等のため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百万円を取り崩した一方で、今後想定される公共施設等の老朽化対策のため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百万円積み立てを行い、前年度末と比較し＋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百万円となったが、財政調整基金は、大雨被害への対応等の増により△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百万円、減債基金は、収支不足の補てんおよび合併特例債償還などで△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・財政調整基金および減債基金については、平成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年度からの４年間を計画期間とする「第３期・県都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改革プラン」において、大規模災害等不測の事態への備えとして、２基金合計で一般会計予算規模の５％程度を維持することとしている。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・特定目的基金は、「第３期・県都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改革プラン」において、公共施設等整備基金への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億円の積立てや、公共交通の活性化を図るための公共交通活性化基金を新設し、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億円の積立てを行うなど、それぞれの基金の残高や今後の事業計画の見通しを基に、設置目的に応じた必要額の確保等を図ることとしている。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・公共施設等整備基金：公共施設等の整備等に要する経費に充てる。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・緑あふれるまちづくり基金：市民の連携の強化および地域振興のための事業に要する経費に充てる。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・一般廃棄物処理施設整備基金：一般廃棄物処理施設の整備等の関連事業に要する経費に充てる。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・公共施設等整備基金：公共施設等の改修等を行うため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百万円を取り崩した一方、今後も増加が見込まれる老朽化対策の財源として活用するため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・緑あふれるまちづくり基金：「緑あふれる新県都プラン（合併特例法に基づく市町村建設計画）」に位置付けたソフト事業に充当するため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百万円を取り崩すとともに、運用益１百万円を積み立て、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・一般廃棄物処理施設整備基金：廃棄物処理施設の改修等を行うため、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百万円を取り崩した一方、「秋田市廃棄物の処理および再利用に関する条例」に規定された家庭ごみ処理手数料相当額の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百万円を、将来の廃棄物処理施設の整備等に備えて積み立て、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・公共施設等整備基金：今後も老朽化した公共施設等の改修等は増加すると見込まれるため、「第３期・県都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改革プラン」において、令和４年度までにさらに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・緑あふれるまちづくり基金：合併特例債を原資とした基金であり、平成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年度に策定された「緑あふれる新県都プラン」に位置付けたソフト事業に活用してきたが、当該市債は令和２年度に償還を終えることから、令和３年度までに全額を取り崩し、廃止する予定である。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・公共交通活性化基金：誰もが安心して利用できる公共交通の実現に向け、公共交通の活性化を図るために新たに設置し、令和４年度までに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・地方財政法に規定された前年度実質収支の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を下回らない額および運用益として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百万円を積み立てた一方、収支不足の補てんのほか、平成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年５月に発生した大雨被害への対応等により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百万円を取り崩した結果、前年度と比較し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・健全な財政運営のため、財政調整基金・減債基金の合計で一般会計予算規模の５％程度維持に努める。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・過去の実績に照らし、豪雪時の対応のため、最低限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維持してきたが、過去の災害対応時の実績等を考慮し、大規模災害等不測の事態への備えとして、一般会計予算規模の５％程度を一定の目安としており、令和２年３月作成の秋田市中・長期財政見通しにおいても、２基金の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年後においても概ね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億円程度を維持できると見通している。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・運用益３百万円を積み立てた一方で、収支不足の補てんとして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百万円、合併特例債の償還のため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償還分の取崩しが今後も続き、残高が減少することに加え、金利上昇等により将来的に財政負担の増大が想定されることから、収支状況を勘案しながら任意の積立てを検討し、財政調整基金との合計で一般会計予算規模の５％程度維持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有形固定資産減価償却率は前年度に比べ上昇しているが、類似団体平均よりやや低い水準にある。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秋田市公共施設等総合管理計画に基づき策定した個別施設計画に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沿って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、計画的な維持保全や効率的な施設運営に努め、施設の維持管理を適切に進めているところである。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95123</xdr:rowOff>
    </xdr:from>
    <xdr:to>
      <xdr:col>23</xdr:col>
      <xdr:colOff>136525</xdr:colOff>
      <xdr:row>33</xdr:row>
      <xdr:rowOff>25273</xdr:rowOff>
    </xdr:to>
    <xdr:sp macro="" textlink="">
      <xdr:nvSpPr>
        <xdr:cNvPr id="77" name="楕円 76"/>
        <xdr:cNvSpPr/>
      </xdr:nvSpPr>
      <xdr:spPr>
        <a:xfrm>
          <a:off x="4711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73550</xdr:rowOff>
    </xdr:from>
    <xdr:ext cx="405111" cy="259045"/>
    <xdr:sp macro="" textlink="">
      <xdr:nvSpPr>
        <xdr:cNvPr id="78" name="有形固定資産減価償却率該当値テキスト"/>
        <xdr:cNvSpPr txBox="1"/>
      </xdr:nvSpPr>
      <xdr:spPr>
        <a:xfrm>
          <a:off x="4813300"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87757</xdr:rowOff>
    </xdr:from>
    <xdr:to>
      <xdr:col>19</xdr:col>
      <xdr:colOff>187325</xdr:colOff>
      <xdr:row>34</xdr:row>
      <xdr:rowOff>17907</xdr:rowOff>
    </xdr:to>
    <xdr:sp macro="" textlink="">
      <xdr:nvSpPr>
        <xdr:cNvPr id="79" name="楕円 78"/>
        <xdr:cNvSpPr/>
      </xdr:nvSpPr>
      <xdr:spPr>
        <a:xfrm>
          <a:off x="400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145923</xdr:rowOff>
    </xdr:from>
    <xdr:to>
      <xdr:col>23</xdr:col>
      <xdr:colOff>85725</xdr:colOff>
      <xdr:row>33</xdr:row>
      <xdr:rowOff>138557</xdr:rowOff>
    </xdr:to>
    <xdr:cxnSp macro="">
      <xdr:nvCxnSpPr>
        <xdr:cNvPr id="80" name="直線コネクタ 79"/>
        <xdr:cNvCxnSpPr/>
      </xdr:nvCxnSpPr>
      <xdr:spPr>
        <a:xfrm flipV="1">
          <a:off x="4051300" y="6403848"/>
          <a:ext cx="711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135255</xdr:rowOff>
    </xdr:from>
    <xdr:to>
      <xdr:col>15</xdr:col>
      <xdr:colOff>187325</xdr:colOff>
      <xdr:row>34</xdr:row>
      <xdr:rowOff>65405</xdr:rowOff>
    </xdr:to>
    <xdr:sp macro="" textlink="">
      <xdr:nvSpPr>
        <xdr:cNvPr id="81" name="楕円 80"/>
        <xdr:cNvSpPr/>
      </xdr:nvSpPr>
      <xdr:spPr>
        <a:xfrm>
          <a:off x="3238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138557</xdr:rowOff>
    </xdr:from>
    <xdr:to>
      <xdr:col>19</xdr:col>
      <xdr:colOff>136525</xdr:colOff>
      <xdr:row>34</xdr:row>
      <xdr:rowOff>14605</xdr:rowOff>
    </xdr:to>
    <xdr:cxnSp macro="">
      <xdr:nvCxnSpPr>
        <xdr:cNvPr id="82" name="直線コネクタ 81"/>
        <xdr:cNvCxnSpPr/>
      </xdr:nvCxnSpPr>
      <xdr:spPr>
        <a:xfrm flipV="1">
          <a:off x="3289300" y="656793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92075</xdr:rowOff>
    </xdr:from>
    <xdr:to>
      <xdr:col>11</xdr:col>
      <xdr:colOff>187325</xdr:colOff>
      <xdr:row>34</xdr:row>
      <xdr:rowOff>22225</xdr:rowOff>
    </xdr:to>
    <xdr:sp macro="" textlink="">
      <xdr:nvSpPr>
        <xdr:cNvPr id="83" name="楕円 82"/>
        <xdr:cNvSpPr/>
      </xdr:nvSpPr>
      <xdr:spPr>
        <a:xfrm>
          <a:off x="247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142875</xdr:rowOff>
    </xdr:from>
    <xdr:to>
      <xdr:col>15</xdr:col>
      <xdr:colOff>136525</xdr:colOff>
      <xdr:row>34</xdr:row>
      <xdr:rowOff>14605</xdr:rowOff>
    </xdr:to>
    <xdr:cxnSp macro="">
      <xdr:nvCxnSpPr>
        <xdr:cNvPr id="84" name="直線コネクタ 83"/>
        <xdr:cNvCxnSpPr/>
      </xdr:nvCxnSpPr>
      <xdr:spPr>
        <a:xfrm>
          <a:off x="2527300" y="65722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9034</xdr:rowOff>
    </xdr:from>
    <xdr:ext cx="405111" cy="259045"/>
    <xdr:sp macro="" textlink="">
      <xdr:nvSpPr>
        <xdr:cNvPr id="88" name="n_1mainValue有形固定資産減価償却率"/>
        <xdr:cNvSpPr txBox="1"/>
      </xdr:nvSpPr>
      <xdr:spPr>
        <a:xfrm>
          <a:off x="3836044" y="6609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56532</xdr:rowOff>
    </xdr:from>
    <xdr:ext cx="405111" cy="259045"/>
    <xdr:sp macro="" textlink="">
      <xdr:nvSpPr>
        <xdr:cNvPr id="89" name="n_2mainValue有形固定資産減価償却率"/>
        <xdr:cNvSpPr txBox="1"/>
      </xdr:nvSpPr>
      <xdr:spPr>
        <a:xfrm>
          <a:off x="3086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13352</xdr:rowOff>
    </xdr:from>
    <xdr:ext cx="405111" cy="259045"/>
    <xdr:sp macro="" textlink="">
      <xdr:nvSpPr>
        <xdr:cNvPr id="90" name="n_3mainValue有形固定資産減価償却率"/>
        <xdr:cNvSpPr txBox="1"/>
      </xdr:nvSpPr>
      <xdr:spPr>
        <a:xfrm>
          <a:off x="2324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下水道事業会計等に係る公営企業債等繰入見込額や地方債現在高、退職手当負担見込額などの減少により、将来負担額は減少傾向にあることから、債務償還比率は前年度と比較すると改善した。しかしながら、類似団体と比較して人件費が高い水準にあることなどから、債務償還比率も類似団体と比較するとやや高く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将来負担額は地方債発行の抑制などにより、今後も減少する傾向にあると見込んでおり、併せて地方税等の歳入の確保に努めることにより、債務償還比率のさらなる改善を図る。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41776</xdr:rowOff>
    </xdr:from>
    <xdr:to>
      <xdr:col>76</xdr:col>
      <xdr:colOff>73025</xdr:colOff>
      <xdr:row>29</xdr:row>
      <xdr:rowOff>143376</xdr:rowOff>
    </xdr:to>
    <xdr:sp macro="" textlink="">
      <xdr:nvSpPr>
        <xdr:cNvPr id="132" name="楕円 131"/>
        <xdr:cNvSpPr/>
      </xdr:nvSpPr>
      <xdr:spPr>
        <a:xfrm>
          <a:off x="14744700" y="57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64653</xdr:rowOff>
    </xdr:from>
    <xdr:ext cx="469744" cy="259045"/>
    <xdr:sp macro="" textlink="">
      <xdr:nvSpPr>
        <xdr:cNvPr id="133" name="債務償還比率該当値テキスト"/>
        <xdr:cNvSpPr txBox="1"/>
      </xdr:nvSpPr>
      <xdr:spPr>
        <a:xfrm>
          <a:off x="14846300" y="563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10470</xdr:rowOff>
    </xdr:from>
    <xdr:to>
      <xdr:col>72</xdr:col>
      <xdr:colOff>123825</xdr:colOff>
      <xdr:row>29</xdr:row>
      <xdr:rowOff>112070</xdr:rowOff>
    </xdr:to>
    <xdr:sp macro="" textlink="">
      <xdr:nvSpPr>
        <xdr:cNvPr id="134" name="楕円 133"/>
        <xdr:cNvSpPr/>
      </xdr:nvSpPr>
      <xdr:spPr>
        <a:xfrm>
          <a:off x="14033500" y="57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61270</xdr:rowOff>
    </xdr:from>
    <xdr:to>
      <xdr:col>76</xdr:col>
      <xdr:colOff>22225</xdr:colOff>
      <xdr:row>29</xdr:row>
      <xdr:rowOff>92576</xdr:rowOff>
    </xdr:to>
    <xdr:cxnSp macro="">
      <xdr:nvCxnSpPr>
        <xdr:cNvPr id="135" name="直線コネクタ 134"/>
        <xdr:cNvCxnSpPr/>
      </xdr:nvCxnSpPr>
      <xdr:spPr>
        <a:xfrm>
          <a:off x="14084300" y="5804845"/>
          <a:ext cx="7112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128597</xdr:rowOff>
    </xdr:from>
    <xdr:ext cx="469744" cy="259045"/>
    <xdr:sp macro="" textlink="">
      <xdr:nvSpPr>
        <xdr:cNvPr id="137" name="n_1mainValue債務償還比率"/>
        <xdr:cNvSpPr txBox="1"/>
      </xdr:nvSpPr>
      <xdr:spPr>
        <a:xfrm>
          <a:off x="13836727" y="552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1" name="楕円 70"/>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2" name="【道路】&#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19050</xdr:rowOff>
    </xdr:to>
    <xdr:cxnSp macro="">
      <xdr:nvCxnSpPr>
        <xdr:cNvPr id="74" name="直線コネクタ 73"/>
        <xdr:cNvCxnSpPr/>
      </xdr:nvCxnSpPr>
      <xdr:spPr>
        <a:xfrm flipV="1">
          <a:off x="3797300" y="6648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41910</xdr:rowOff>
    </xdr:to>
    <xdr:cxnSp macro="">
      <xdr:nvCxnSpPr>
        <xdr:cNvPr id="76" name="直線コネクタ 75"/>
        <xdr:cNvCxnSpPr/>
      </xdr:nvCxnSpPr>
      <xdr:spPr>
        <a:xfrm flipV="1">
          <a:off x="2908300" y="670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17780</xdr:rowOff>
    </xdr:from>
    <xdr:to>
      <xdr:col>10</xdr:col>
      <xdr:colOff>165100</xdr:colOff>
      <xdr:row>39</xdr:row>
      <xdr:rowOff>119380</xdr:rowOff>
    </xdr:to>
    <xdr:sp macro="" textlink="">
      <xdr:nvSpPr>
        <xdr:cNvPr id="77" name="楕円 76"/>
        <xdr:cNvSpPr/>
      </xdr:nvSpPr>
      <xdr:spPr>
        <a:xfrm>
          <a:off x="1968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68580</xdr:rowOff>
    </xdr:to>
    <xdr:cxnSp macro="">
      <xdr:nvCxnSpPr>
        <xdr:cNvPr id="78" name="直線コネクタ 77"/>
        <xdr:cNvCxnSpPr/>
      </xdr:nvCxnSpPr>
      <xdr:spPr>
        <a:xfrm flipV="1">
          <a:off x="2019300" y="6728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2"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3" name="n_2main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110507</xdr:rowOff>
    </xdr:from>
    <xdr:ext cx="405111" cy="259045"/>
    <xdr:sp macro="" textlink="">
      <xdr:nvSpPr>
        <xdr:cNvPr id="84" name="n_3mainValue【道路】&#10;有形固定資産減価償却率"/>
        <xdr:cNvSpPr txBox="1"/>
      </xdr:nvSpPr>
      <xdr:spPr>
        <a:xfrm>
          <a:off x="1816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110782</xdr:rowOff>
    </xdr:from>
    <xdr:to>
      <xdr:col>55</xdr:col>
      <xdr:colOff>50800</xdr:colOff>
      <xdr:row>41</xdr:row>
      <xdr:rowOff>40932</xdr:rowOff>
    </xdr:to>
    <xdr:sp macro="" textlink="">
      <xdr:nvSpPr>
        <xdr:cNvPr id="121" name="楕円 120"/>
        <xdr:cNvSpPr/>
      </xdr:nvSpPr>
      <xdr:spPr>
        <a:xfrm>
          <a:off x="10426700" y="69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89209</xdr:rowOff>
    </xdr:from>
    <xdr:ext cx="469744" cy="259045"/>
    <xdr:sp macro="" textlink="">
      <xdr:nvSpPr>
        <xdr:cNvPr id="122" name="【道路】&#10;一人当たり延長該当値テキスト"/>
        <xdr:cNvSpPr txBox="1"/>
      </xdr:nvSpPr>
      <xdr:spPr>
        <a:xfrm>
          <a:off x="10515600" y="69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112245</xdr:rowOff>
    </xdr:from>
    <xdr:to>
      <xdr:col>50</xdr:col>
      <xdr:colOff>165100</xdr:colOff>
      <xdr:row>41</xdr:row>
      <xdr:rowOff>42395</xdr:rowOff>
    </xdr:to>
    <xdr:sp macro="" textlink="">
      <xdr:nvSpPr>
        <xdr:cNvPr id="123" name="楕円 122"/>
        <xdr:cNvSpPr/>
      </xdr:nvSpPr>
      <xdr:spPr>
        <a:xfrm>
          <a:off x="9588500" y="69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161582</xdr:rowOff>
    </xdr:from>
    <xdr:to>
      <xdr:col>55</xdr:col>
      <xdr:colOff>0</xdr:colOff>
      <xdr:row>40</xdr:row>
      <xdr:rowOff>163045</xdr:rowOff>
    </xdr:to>
    <xdr:cxnSp macro="">
      <xdr:nvCxnSpPr>
        <xdr:cNvPr id="124" name="直線コネクタ 123"/>
        <xdr:cNvCxnSpPr/>
      </xdr:nvCxnSpPr>
      <xdr:spPr>
        <a:xfrm flipV="1">
          <a:off x="9639300" y="7019582"/>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113777</xdr:rowOff>
    </xdr:from>
    <xdr:to>
      <xdr:col>46</xdr:col>
      <xdr:colOff>38100</xdr:colOff>
      <xdr:row>41</xdr:row>
      <xdr:rowOff>43927</xdr:rowOff>
    </xdr:to>
    <xdr:sp macro="" textlink="">
      <xdr:nvSpPr>
        <xdr:cNvPr id="125" name="楕円 124"/>
        <xdr:cNvSpPr/>
      </xdr:nvSpPr>
      <xdr:spPr>
        <a:xfrm>
          <a:off x="8699500" y="69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163045</xdr:rowOff>
    </xdr:from>
    <xdr:to>
      <xdr:col>50</xdr:col>
      <xdr:colOff>114300</xdr:colOff>
      <xdr:row>40</xdr:row>
      <xdr:rowOff>164577</xdr:rowOff>
    </xdr:to>
    <xdr:cxnSp macro="">
      <xdr:nvCxnSpPr>
        <xdr:cNvPr id="126" name="直線コネクタ 125"/>
        <xdr:cNvCxnSpPr/>
      </xdr:nvCxnSpPr>
      <xdr:spPr>
        <a:xfrm flipV="1">
          <a:off x="8750300" y="702104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114326</xdr:rowOff>
    </xdr:from>
    <xdr:to>
      <xdr:col>41</xdr:col>
      <xdr:colOff>101600</xdr:colOff>
      <xdr:row>41</xdr:row>
      <xdr:rowOff>44476</xdr:rowOff>
    </xdr:to>
    <xdr:sp macro="" textlink="">
      <xdr:nvSpPr>
        <xdr:cNvPr id="127" name="楕円 126"/>
        <xdr:cNvSpPr/>
      </xdr:nvSpPr>
      <xdr:spPr>
        <a:xfrm>
          <a:off x="7810500" y="6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164577</xdr:rowOff>
    </xdr:from>
    <xdr:to>
      <xdr:col>45</xdr:col>
      <xdr:colOff>177800</xdr:colOff>
      <xdr:row>40</xdr:row>
      <xdr:rowOff>165126</xdr:rowOff>
    </xdr:to>
    <xdr:cxnSp macro="">
      <xdr:nvCxnSpPr>
        <xdr:cNvPr id="128" name="直線コネクタ 127"/>
        <xdr:cNvCxnSpPr/>
      </xdr:nvCxnSpPr>
      <xdr:spPr>
        <a:xfrm flipV="1">
          <a:off x="7861300" y="70225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58922</xdr:rowOff>
    </xdr:from>
    <xdr:ext cx="469744" cy="259045"/>
    <xdr:sp macro="" textlink="">
      <xdr:nvSpPr>
        <xdr:cNvPr id="132" name="n_1mainValue【道路】&#10;一人当たり延長"/>
        <xdr:cNvSpPr txBox="1"/>
      </xdr:nvSpPr>
      <xdr:spPr>
        <a:xfrm>
          <a:off x="9391727" y="67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60454</xdr:rowOff>
    </xdr:from>
    <xdr:ext cx="469744" cy="259045"/>
    <xdr:sp macro="" textlink="">
      <xdr:nvSpPr>
        <xdr:cNvPr id="133" name="n_2mainValue【道路】&#10;一人当たり延長"/>
        <xdr:cNvSpPr txBox="1"/>
      </xdr:nvSpPr>
      <xdr:spPr>
        <a:xfrm>
          <a:off x="8515427" y="67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61003</xdr:rowOff>
    </xdr:from>
    <xdr:ext cx="469744" cy="259045"/>
    <xdr:sp macro="" textlink="">
      <xdr:nvSpPr>
        <xdr:cNvPr id="134" name="n_3mainValue【道路】&#10;一人当たり延長"/>
        <xdr:cNvSpPr txBox="1"/>
      </xdr:nvSpPr>
      <xdr:spPr>
        <a:xfrm>
          <a:off x="7626427" y="67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73" name="楕円 172"/>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165752</xdr:rowOff>
    </xdr:from>
    <xdr:ext cx="405111" cy="259045"/>
    <xdr:sp macro="" textlink="">
      <xdr:nvSpPr>
        <xdr:cNvPr id="174" name="【橋りょう・トンネル】&#10;有形固定資産減価償却率該当値テキスト"/>
        <xdr:cNvSpPr txBox="1"/>
      </xdr:nvSpPr>
      <xdr:spPr>
        <a:xfrm>
          <a:off x="46736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75" name="楕円 174"/>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118110</xdr:rowOff>
    </xdr:to>
    <xdr:cxnSp macro="">
      <xdr:nvCxnSpPr>
        <xdr:cNvPr id="176" name="直線コネクタ 175"/>
        <xdr:cNvCxnSpPr/>
      </xdr:nvCxnSpPr>
      <xdr:spPr>
        <a:xfrm flipV="1">
          <a:off x="3797300" y="100107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7" name="楕円 176"/>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58</xdr:row>
      <xdr:rowOff>137160</xdr:rowOff>
    </xdr:to>
    <xdr:cxnSp macro="">
      <xdr:nvCxnSpPr>
        <xdr:cNvPr id="178" name="直線コネクタ 177"/>
        <xdr:cNvCxnSpPr/>
      </xdr:nvCxnSpPr>
      <xdr:spPr>
        <a:xfrm flipV="1">
          <a:off x="2908300" y="10062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79" name="楕円 178"/>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146685</xdr:rowOff>
    </xdr:to>
    <xdr:cxnSp macro="">
      <xdr:nvCxnSpPr>
        <xdr:cNvPr id="180" name="直線コネクタ 179"/>
        <xdr:cNvCxnSpPr/>
      </xdr:nvCxnSpPr>
      <xdr:spPr>
        <a:xfrm flipV="1">
          <a:off x="2019300" y="100812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160037</xdr:rowOff>
    </xdr:from>
    <xdr:ext cx="405111" cy="259045"/>
    <xdr:sp macro="" textlink="">
      <xdr:nvSpPr>
        <xdr:cNvPr id="184" name="n_1mainValue【橋りょう・トンネル】&#10;有形固定資産減価償却率"/>
        <xdr:cNvSpPr txBox="1"/>
      </xdr:nvSpPr>
      <xdr:spPr>
        <a:xfrm>
          <a:off x="35820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7637</xdr:rowOff>
    </xdr:from>
    <xdr:ext cx="405111" cy="259045"/>
    <xdr:sp macro="" textlink="">
      <xdr:nvSpPr>
        <xdr:cNvPr id="185" name="n_2mainValue【橋りょう・トンネル】&#10;有形固定資産減価償却率"/>
        <xdr:cNvSpPr txBox="1"/>
      </xdr:nvSpPr>
      <xdr:spPr>
        <a:xfrm>
          <a:off x="2705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17162</xdr:rowOff>
    </xdr:from>
    <xdr:ext cx="405111" cy="259045"/>
    <xdr:sp macro="" textlink="">
      <xdr:nvSpPr>
        <xdr:cNvPr id="186" name="n_3mainValue【橋りょう・トンネル】&#10;有形固定資産減価償却率"/>
        <xdr:cNvSpPr txBox="1"/>
      </xdr:nvSpPr>
      <xdr:spPr>
        <a:xfrm>
          <a:off x="1816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164760</xdr:rowOff>
    </xdr:from>
    <xdr:to>
      <xdr:col>55</xdr:col>
      <xdr:colOff>50800</xdr:colOff>
      <xdr:row>60</xdr:row>
      <xdr:rowOff>94910</xdr:rowOff>
    </xdr:to>
    <xdr:sp macro="" textlink="">
      <xdr:nvSpPr>
        <xdr:cNvPr id="223" name="楕円 222"/>
        <xdr:cNvSpPr/>
      </xdr:nvSpPr>
      <xdr:spPr>
        <a:xfrm>
          <a:off x="10426700" y="102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16187</xdr:rowOff>
    </xdr:from>
    <xdr:ext cx="599010" cy="259045"/>
    <xdr:sp macro="" textlink="">
      <xdr:nvSpPr>
        <xdr:cNvPr id="224" name="【橋りょう・トンネル】&#10;一人当たり有形固定資産（償却資産）額該当値テキスト"/>
        <xdr:cNvSpPr txBox="1"/>
      </xdr:nvSpPr>
      <xdr:spPr>
        <a:xfrm>
          <a:off x="10515600" y="1013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6848</xdr:rowOff>
    </xdr:from>
    <xdr:to>
      <xdr:col>50</xdr:col>
      <xdr:colOff>165100</xdr:colOff>
      <xdr:row>60</xdr:row>
      <xdr:rowOff>108448</xdr:rowOff>
    </xdr:to>
    <xdr:sp macro="" textlink="">
      <xdr:nvSpPr>
        <xdr:cNvPr id="225" name="楕円 224"/>
        <xdr:cNvSpPr/>
      </xdr:nvSpPr>
      <xdr:spPr>
        <a:xfrm>
          <a:off x="9588500" y="1029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44110</xdr:rowOff>
    </xdr:from>
    <xdr:to>
      <xdr:col>55</xdr:col>
      <xdr:colOff>0</xdr:colOff>
      <xdr:row>60</xdr:row>
      <xdr:rowOff>57648</xdr:rowOff>
    </xdr:to>
    <xdr:cxnSp macro="">
      <xdr:nvCxnSpPr>
        <xdr:cNvPr id="226" name="直線コネクタ 225"/>
        <xdr:cNvCxnSpPr/>
      </xdr:nvCxnSpPr>
      <xdr:spPr>
        <a:xfrm flipV="1">
          <a:off x="9639300" y="10331110"/>
          <a:ext cx="8382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18983</xdr:rowOff>
    </xdr:from>
    <xdr:to>
      <xdr:col>46</xdr:col>
      <xdr:colOff>38100</xdr:colOff>
      <xdr:row>60</xdr:row>
      <xdr:rowOff>120583</xdr:rowOff>
    </xdr:to>
    <xdr:sp macro="" textlink="">
      <xdr:nvSpPr>
        <xdr:cNvPr id="227" name="楕円 226"/>
        <xdr:cNvSpPr/>
      </xdr:nvSpPr>
      <xdr:spPr>
        <a:xfrm>
          <a:off x="8699500" y="103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57648</xdr:rowOff>
    </xdr:from>
    <xdr:to>
      <xdr:col>50</xdr:col>
      <xdr:colOff>114300</xdr:colOff>
      <xdr:row>60</xdr:row>
      <xdr:rowOff>69783</xdr:rowOff>
    </xdr:to>
    <xdr:cxnSp macro="">
      <xdr:nvCxnSpPr>
        <xdr:cNvPr id="228" name="直線コネクタ 227"/>
        <xdr:cNvCxnSpPr/>
      </xdr:nvCxnSpPr>
      <xdr:spPr>
        <a:xfrm flipV="1">
          <a:off x="8750300" y="10344648"/>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60903</xdr:rowOff>
    </xdr:from>
    <xdr:to>
      <xdr:col>41</xdr:col>
      <xdr:colOff>101600</xdr:colOff>
      <xdr:row>60</xdr:row>
      <xdr:rowOff>162503</xdr:rowOff>
    </xdr:to>
    <xdr:sp macro="" textlink="">
      <xdr:nvSpPr>
        <xdr:cNvPr id="229" name="楕円 228"/>
        <xdr:cNvSpPr/>
      </xdr:nvSpPr>
      <xdr:spPr>
        <a:xfrm>
          <a:off x="7810500" y="103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69783</xdr:rowOff>
    </xdr:from>
    <xdr:to>
      <xdr:col>45</xdr:col>
      <xdr:colOff>177800</xdr:colOff>
      <xdr:row>60</xdr:row>
      <xdr:rowOff>111703</xdr:rowOff>
    </xdr:to>
    <xdr:cxnSp macro="">
      <xdr:nvCxnSpPr>
        <xdr:cNvPr id="230" name="直線コネクタ 229"/>
        <xdr:cNvCxnSpPr/>
      </xdr:nvCxnSpPr>
      <xdr:spPr>
        <a:xfrm flipV="1">
          <a:off x="7861300" y="10356783"/>
          <a:ext cx="889000"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124975</xdr:rowOff>
    </xdr:from>
    <xdr:ext cx="599010" cy="259045"/>
    <xdr:sp macro="" textlink="">
      <xdr:nvSpPr>
        <xdr:cNvPr id="234" name="n_1mainValue【橋りょう・トンネル】&#10;一人当たり有形固定資産（償却資産）額"/>
        <xdr:cNvSpPr txBox="1"/>
      </xdr:nvSpPr>
      <xdr:spPr>
        <a:xfrm>
          <a:off x="9327095" y="1006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137110</xdr:rowOff>
    </xdr:from>
    <xdr:ext cx="599010" cy="259045"/>
    <xdr:sp macro="" textlink="">
      <xdr:nvSpPr>
        <xdr:cNvPr id="235" name="n_2mainValue【橋りょう・トンネル】&#10;一人当たり有形固定資産（償却資産）額"/>
        <xdr:cNvSpPr txBox="1"/>
      </xdr:nvSpPr>
      <xdr:spPr>
        <a:xfrm>
          <a:off x="8450795" y="100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7580</xdr:rowOff>
    </xdr:from>
    <xdr:ext cx="599010" cy="259045"/>
    <xdr:sp macro="" textlink="">
      <xdr:nvSpPr>
        <xdr:cNvPr id="236" name="n_3mainValue【橋りょう・トンネル】&#10;一人当たり有形固定資産（償却資産）額"/>
        <xdr:cNvSpPr txBox="1"/>
      </xdr:nvSpPr>
      <xdr:spPr>
        <a:xfrm>
          <a:off x="7561795" y="1012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6" name="楕円 275"/>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77" name="【公営住宅】&#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278" name="楕円 277"/>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167639</xdr:rowOff>
    </xdr:to>
    <xdr:cxnSp macro="">
      <xdr:nvCxnSpPr>
        <xdr:cNvPr id="279" name="直線コネクタ 278"/>
        <xdr:cNvCxnSpPr/>
      </xdr:nvCxnSpPr>
      <xdr:spPr>
        <a:xfrm flipV="1">
          <a:off x="3797300" y="14234161"/>
          <a:ext cx="8382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280" name="楕円 279"/>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41911</xdr:rowOff>
    </xdr:to>
    <xdr:cxnSp macro="">
      <xdr:nvCxnSpPr>
        <xdr:cNvPr id="281" name="直線コネクタ 280"/>
        <xdr:cNvCxnSpPr/>
      </xdr:nvCxnSpPr>
      <xdr:spPr>
        <a:xfrm flipV="1">
          <a:off x="2908300" y="14397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282" name="楕円 281"/>
        <xdr:cNvSpPr/>
      </xdr:nvSpPr>
      <xdr:spPr>
        <a:xfrm>
          <a:off x="196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95250</xdr:rowOff>
    </xdr:to>
    <xdr:cxnSp macro="">
      <xdr:nvCxnSpPr>
        <xdr:cNvPr id="283" name="直線コネクタ 282"/>
        <xdr:cNvCxnSpPr/>
      </xdr:nvCxnSpPr>
      <xdr:spPr>
        <a:xfrm flipV="1">
          <a:off x="2019300" y="14443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287" name="n_1mainValue【公営住宅】&#10;有形固定資産減価償却率"/>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288" name="n_2mainValue【公営住宅】&#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289" name="n_3mainValue【公営住宅】&#10;有形固定資産減価償却率"/>
        <xdr:cNvSpPr txBox="1"/>
      </xdr:nvSpPr>
      <xdr:spPr>
        <a:xfrm>
          <a:off x="1816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160274</xdr:rowOff>
    </xdr:from>
    <xdr:to>
      <xdr:col>55</xdr:col>
      <xdr:colOff>50800</xdr:colOff>
      <xdr:row>84</xdr:row>
      <xdr:rowOff>90424</xdr:rowOff>
    </xdr:to>
    <xdr:sp macro="" textlink="">
      <xdr:nvSpPr>
        <xdr:cNvPr id="328" name="楕円 327"/>
        <xdr:cNvSpPr/>
      </xdr:nvSpPr>
      <xdr:spPr>
        <a:xfrm>
          <a:off x="104267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138701</xdr:rowOff>
    </xdr:from>
    <xdr:ext cx="469744" cy="259045"/>
    <xdr:sp macro="" textlink="">
      <xdr:nvSpPr>
        <xdr:cNvPr id="329" name="【公営住宅】&#10;一人当たり面積該当値テキスト"/>
        <xdr:cNvSpPr txBox="1"/>
      </xdr:nvSpPr>
      <xdr:spPr>
        <a:xfrm>
          <a:off x="10515600" y="143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30" name="楕円 329"/>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39624</xdr:rowOff>
    </xdr:from>
    <xdr:to>
      <xdr:col>55</xdr:col>
      <xdr:colOff>0</xdr:colOff>
      <xdr:row>84</xdr:row>
      <xdr:rowOff>42672</xdr:rowOff>
    </xdr:to>
    <xdr:cxnSp macro="">
      <xdr:nvCxnSpPr>
        <xdr:cNvPr id="331" name="直線コネクタ 330"/>
        <xdr:cNvCxnSpPr/>
      </xdr:nvCxnSpPr>
      <xdr:spPr>
        <a:xfrm flipV="1">
          <a:off x="9639300" y="1444142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32" name="楕円 331"/>
        <xdr:cNvSpPr/>
      </xdr:nvSpPr>
      <xdr:spPr>
        <a:xfrm>
          <a:off x="8699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44196</xdr:rowOff>
    </xdr:to>
    <xdr:cxnSp macro="">
      <xdr:nvCxnSpPr>
        <xdr:cNvPr id="333" name="直線コネクタ 332"/>
        <xdr:cNvCxnSpPr/>
      </xdr:nvCxnSpPr>
      <xdr:spPr>
        <a:xfrm flipV="1">
          <a:off x="8750300" y="144444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167894</xdr:rowOff>
    </xdr:from>
    <xdr:to>
      <xdr:col>41</xdr:col>
      <xdr:colOff>101600</xdr:colOff>
      <xdr:row>84</xdr:row>
      <xdr:rowOff>98044</xdr:rowOff>
    </xdr:to>
    <xdr:sp macro="" textlink="">
      <xdr:nvSpPr>
        <xdr:cNvPr id="334" name="楕円 333"/>
        <xdr:cNvSpPr/>
      </xdr:nvSpPr>
      <xdr:spPr>
        <a:xfrm>
          <a:off x="7810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44196</xdr:rowOff>
    </xdr:from>
    <xdr:to>
      <xdr:col>45</xdr:col>
      <xdr:colOff>177800</xdr:colOff>
      <xdr:row>84</xdr:row>
      <xdr:rowOff>47244</xdr:rowOff>
    </xdr:to>
    <xdr:cxnSp macro="">
      <xdr:nvCxnSpPr>
        <xdr:cNvPr id="335" name="直線コネクタ 334"/>
        <xdr:cNvCxnSpPr/>
      </xdr:nvCxnSpPr>
      <xdr:spPr>
        <a:xfrm flipV="1">
          <a:off x="7861300" y="144459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39" name="n_1mainValue【公営住宅】&#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86123</xdr:rowOff>
    </xdr:from>
    <xdr:ext cx="469744" cy="259045"/>
    <xdr:sp macro="" textlink="">
      <xdr:nvSpPr>
        <xdr:cNvPr id="340" name="n_2mainValue【公営住宅】&#10;一人当たり面積"/>
        <xdr:cNvSpPr txBox="1"/>
      </xdr:nvSpPr>
      <xdr:spPr>
        <a:xfrm>
          <a:off x="85154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89171</xdr:rowOff>
    </xdr:from>
    <xdr:ext cx="469744" cy="259045"/>
    <xdr:sp macro="" textlink="">
      <xdr:nvSpPr>
        <xdr:cNvPr id="341" name="n_3mainValue【公営住宅】&#10;一人当たり面積"/>
        <xdr:cNvSpPr txBox="1"/>
      </xdr:nvSpPr>
      <xdr:spPr>
        <a:xfrm>
          <a:off x="7626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397" name="楕円 396"/>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398" name="【認定こども園・幼稚園・保育所】&#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399" name="楕円 398"/>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118110</xdr:rowOff>
    </xdr:to>
    <xdr:cxnSp macro="">
      <xdr:nvCxnSpPr>
        <xdr:cNvPr id="400" name="直線コネクタ 399"/>
        <xdr:cNvCxnSpPr/>
      </xdr:nvCxnSpPr>
      <xdr:spPr>
        <a:xfrm flipV="1">
          <a:off x="15481300" y="61683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01" name="楕円 400"/>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37</xdr:row>
      <xdr:rowOff>20955</xdr:rowOff>
    </xdr:to>
    <xdr:cxnSp macro="">
      <xdr:nvCxnSpPr>
        <xdr:cNvPr id="402" name="直線コネクタ 401"/>
        <xdr:cNvCxnSpPr/>
      </xdr:nvCxnSpPr>
      <xdr:spPr>
        <a:xfrm flipV="1">
          <a:off x="14592300" y="62903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3" name="楕円 402"/>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37</xdr:row>
      <xdr:rowOff>28575</xdr:rowOff>
    </xdr:to>
    <xdr:cxnSp macro="">
      <xdr:nvCxnSpPr>
        <xdr:cNvPr id="404" name="直線コネクタ 403"/>
        <xdr:cNvCxnSpPr/>
      </xdr:nvCxnSpPr>
      <xdr:spPr>
        <a:xfrm flipV="1">
          <a:off x="13703300" y="63646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07"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08" name="n_1mainValue【認定こども園・幼稚園・保育所】&#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09"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10" name="n_3main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447" name="楕円 446"/>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448" name="【認定こども園・幼稚園・保育所】&#10;一人当たり面積該当値テキスト"/>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449" name="楕円 448"/>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450" name="直線コネクタ 449"/>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451" name="楕円 450"/>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452" name="直線コネクタ 451"/>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27686</xdr:rowOff>
    </xdr:from>
    <xdr:to>
      <xdr:col>102</xdr:col>
      <xdr:colOff>165100</xdr:colOff>
      <xdr:row>41</xdr:row>
      <xdr:rowOff>129286</xdr:rowOff>
    </xdr:to>
    <xdr:sp macro="" textlink="">
      <xdr:nvSpPr>
        <xdr:cNvPr id="453" name="楕円 452"/>
        <xdr:cNvSpPr/>
      </xdr:nvSpPr>
      <xdr:spPr>
        <a:xfrm>
          <a:off x="19494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78486</xdr:rowOff>
    </xdr:from>
    <xdr:to>
      <xdr:col>107</xdr:col>
      <xdr:colOff>50800</xdr:colOff>
      <xdr:row>41</xdr:row>
      <xdr:rowOff>94488</xdr:rowOff>
    </xdr:to>
    <xdr:cxnSp macro="">
      <xdr:nvCxnSpPr>
        <xdr:cNvPr id="454" name="直線コネクタ 453"/>
        <xdr:cNvCxnSpPr/>
      </xdr:nvCxnSpPr>
      <xdr:spPr>
        <a:xfrm>
          <a:off x="19545300" y="71079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56"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458" name="n_1mainValue【認定こども園・幼稚園・保育所】&#10;一人当たり面積"/>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459" name="n_2mainValue【認定こども園・幼稚園・保育所】&#10;一人当たり面積"/>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120413</xdr:rowOff>
    </xdr:from>
    <xdr:ext cx="469744" cy="259045"/>
    <xdr:sp macro="" textlink="">
      <xdr:nvSpPr>
        <xdr:cNvPr id="460" name="n_3mainValue【認定こども園・幼稚園・保育所】&#10;一人当たり面積"/>
        <xdr:cNvSpPr txBox="1"/>
      </xdr:nvSpPr>
      <xdr:spPr>
        <a:xfrm>
          <a:off x="19310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00" name="楕円 499"/>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501" name="【学校施設】&#10;有形固定資産減価償却率該当値テキスト"/>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02" name="楕円 501"/>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144780</xdr:rowOff>
    </xdr:from>
    <xdr:to>
      <xdr:col>85</xdr:col>
      <xdr:colOff>127000</xdr:colOff>
      <xdr:row>59</xdr:row>
      <xdr:rowOff>125730</xdr:rowOff>
    </xdr:to>
    <xdr:cxnSp macro="">
      <xdr:nvCxnSpPr>
        <xdr:cNvPr id="503" name="直線コネクタ 502"/>
        <xdr:cNvCxnSpPr/>
      </xdr:nvCxnSpPr>
      <xdr:spPr>
        <a:xfrm flipV="1">
          <a:off x="15481300" y="10088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04" name="楕円 503"/>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148590</xdr:rowOff>
    </xdr:to>
    <xdr:cxnSp macro="">
      <xdr:nvCxnSpPr>
        <xdr:cNvPr id="505" name="直線コネクタ 504"/>
        <xdr:cNvCxnSpPr/>
      </xdr:nvCxnSpPr>
      <xdr:spPr>
        <a:xfrm flipV="1">
          <a:off x="14592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06" name="楕円 505"/>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26670</xdr:rowOff>
    </xdr:to>
    <xdr:cxnSp macro="">
      <xdr:nvCxnSpPr>
        <xdr:cNvPr id="507" name="直線コネクタ 506"/>
        <xdr:cNvCxnSpPr/>
      </xdr:nvCxnSpPr>
      <xdr:spPr>
        <a:xfrm flipV="1">
          <a:off x="13703300" y="10264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511" name="n_1mainValue【学校施設】&#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12" name="n_2main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13" name="n_3main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64643</xdr:rowOff>
    </xdr:from>
    <xdr:to>
      <xdr:col>116</xdr:col>
      <xdr:colOff>114300</xdr:colOff>
      <xdr:row>63</xdr:row>
      <xdr:rowOff>166243</xdr:rowOff>
    </xdr:to>
    <xdr:sp macro="" textlink="">
      <xdr:nvSpPr>
        <xdr:cNvPr id="553" name="楕円 552"/>
        <xdr:cNvSpPr/>
      </xdr:nvSpPr>
      <xdr:spPr>
        <a:xfrm>
          <a:off x="22110700" y="108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43070</xdr:rowOff>
    </xdr:from>
    <xdr:ext cx="469744" cy="259045"/>
    <xdr:sp macro="" textlink="">
      <xdr:nvSpPr>
        <xdr:cNvPr id="554" name="【学校施設】&#10;一人当たり面積該当値テキスト"/>
        <xdr:cNvSpPr txBox="1"/>
      </xdr:nvSpPr>
      <xdr:spPr>
        <a:xfrm>
          <a:off x="22199600" y="108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69215</xdr:rowOff>
    </xdr:from>
    <xdr:to>
      <xdr:col>112</xdr:col>
      <xdr:colOff>38100</xdr:colOff>
      <xdr:row>63</xdr:row>
      <xdr:rowOff>170815</xdr:rowOff>
    </xdr:to>
    <xdr:sp macro="" textlink="">
      <xdr:nvSpPr>
        <xdr:cNvPr id="555" name="楕円 554"/>
        <xdr:cNvSpPr/>
      </xdr:nvSpPr>
      <xdr:spPr>
        <a:xfrm>
          <a:off x="2127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115443</xdr:rowOff>
    </xdr:from>
    <xdr:to>
      <xdr:col>116</xdr:col>
      <xdr:colOff>63500</xdr:colOff>
      <xdr:row>63</xdr:row>
      <xdr:rowOff>120015</xdr:rowOff>
    </xdr:to>
    <xdr:cxnSp macro="">
      <xdr:nvCxnSpPr>
        <xdr:cNvPr id="556" name="直線コネクタ 555"/>
        <xdr:cNvCxnSpPr/>
      </xdr:nvCxnSpPr>
      <xdr:spPr>
        <a:xfrm flipV="1">
          <a:off x="21323300" y="1091679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73406</xdr:rowOff>
    </xdr:from>
    <xdr:to>
      <xdr:col>107</xdr:col>
      <xdr:colOff>101600</xdr:colOff>
      <xdr:row>64</xdr:row>
      <xdr:rowOff>3556</xdr:rowOff>
    </xdr:to>
    <xdr:sp macro="" textlink="">
      <xdr:nvSpPr>
        <xdr:cNvPr id="557" name="楕円 556"/>
        <xdr:cNvSpPr/>
      </xdr:nvSpPr>
      <xdr:spPr>
        <a:xfrm>
          <a:off x="20383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120015</xdr:rowOff>
    </xdr:from>
    <xdr:to>
      <xdr:col>111</xdr:col>
      <xdr:colOff>177800</xdr:colOff>
      <xdr:row>63</xdr:row>
      <xdr:rowOff>124206</xdr:rowOff>
    </xdr:to>
    <xdr:cxnSp macro="">
      <xdr:nvCxnSpPr>
        <xdr:cNvPr id="558" name="直線コネクタ 557"/>
        <xdr:cNvCxnSpPr/>
      </xdr:nvCxnSpPr>
      <xdr:spPr>
        <a:xfrm flipV="1">
          <a:off x="20434300" y="109213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47879</xdr:rowOff>
    </xdr:from>
    <xdr:to>
      <xdr:col>102</xdr:col>
      <xdr:colOff>165100</xdr:colOff>
      <xdr:row>63</xdr:row>
      <xdr:rowOff>149479</xdr:rowOff>
    </xdr:to>
    <xdr:sp macro="" textlink="">
      <xdr:nvSpPr>
        <xdr:cNvPr id="559" name="楕円 558"/>
        <xdr:cNvSpPr/>
      </xdr:nvSpPr>
      <xdr:spPr>
        <a:xfrm>
          <a:off x="19494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98679</xdr:rowOff>
    </xdr:from>
    <xdr:to>
      <xdr:col>107</xdr:col>
      <xdr:colOff>50800</xdr:colOff>
      <xdr:row>63</xdr:row>
      <xdr:rowOff>124206</xdr:rowOff>
    </xdr:to>
    <xdr:cxnSp macro="">
      <xdr:nvCxnSpPr>
        <xdr:cNvPr id="560" name="直線コネクタ 559"/>
        <xdr:cNvCxnSpPr/>
      </xdr:nvCxnSpPr>
      <xdr:spPr>
        <a:xfrm>
          <a:off x="19545300" y="1090002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161942</xdr:rowOff>
    </xdr:from>
    <xdr:ext cx="469744" cy="259045"/>
    <xdr:sp macro="" textlink="">
      <xdr:nvSpPr>
        <xdr:cNvPr id="564" name="n_1mainValue【学校施設】&#10;一人当たり面積"/>
        <xdr:cNvSpPr txBox="1"/>
      </xdr:nvSpPr>
      <xdr:spPr>
        <a:xfrm>
          <a:off x="21075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166133</xdr:rowOff>
    </xdr:from>
    <xdr:ext cx="469744" cy="259045"/>
    <xdr:sp macro="" textlink="">
      <xdr:nvSpPr>
        <xdr:cNvPr id="565" name="n_2mainValue【学校施設】&#10;一人当たり面積"/>
        <xdr:cNvSpPr txBox="1"/>
      </xdr:nvSpPr>
      <xdr:spPr>
        <a:xfrm>
          <a:off x="20199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166006</xdr:rowOff>
    </xdr:from>
    <xdr:ext cx="469744" cy="259045"/>
    <xdr:sp macro="" textlink="">
      <xdr:nvSpPr>
        <xdr:cNvPr id="566" name="n_3mainValue【学校施設】&#10;一人当たり面積"/>
        <xdr:cNvSpPr txBox="1"/>
      </xdr:nvSpPr>
      <xdr:spPr>
        <a:xfrm>
          <a:off x="19310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9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126364</xdr:rowOff>
    </xdr:from>
    <xdr:to>
      <xdr:col>85</xdr:col>
      <xdr:colOff>177800</xdr:colOff>
      <xdr:row>81</xdr:row>
      <xdr:rowOff>56514</xdr:rowOff>
    </xdr:to>
    <xdr:sp macro="" textlink="">
      <xdr:nvSpPr>
        <xdr:cNvPr id="606" name="楕円 605"/>
        <xdr:cNvSpPr/>
      </xdr:nvSpPr>
      <xdr:spPr>
        <a:xfrm>
          <a:off x="16268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149241</xdr:rowOff>
    </xdr:from>
    <xdr:ext cx="405111" cy="259045"/>
    <xdr:sp macro="" textlink="">
      <xdr:nvSpPr>
        <xdr:cNvPr id="607" name="【児童館】&#10;有形固定資産減価償却率該当値テキスト"/>
        <xdr:cNvSpPr txBox="1"/>
      </xdr:nvSpPr>
      <xdr:spPr>
        <a:xfrm>
          <a:off x="16357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71120</xdr:rowOff>
    </xdr:from>
    <xdr:to>
      <xdr:col>81</xdr:col>
      <xdr:colOff>101600</xdr:colOff>
      <xdr:row>82</xdr:row>
      <xdr:rowOff>1270</xdr:rowOff>
    </xdr:to>
    <xdr:sp macro="" textlink="">
      <xdr:nvSpPr>
        <xdr:cNvPr id="608" name="楕円 607"/>
        <xdr:cNvSpPr/>
      </xdr:nvSpPr>
      <xdr:spPr>
        <a:xfrm>
          <a:off x="1543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121920</xdr:rowOff>
    </xdr:to>
    <xdr:cxnSp macro="">
      <xdr:nvCxnSpPr>
        <xdr:cNvPr id="609" name="直線コネクタ 608"/>
        <xdr:cNvCxnSpPr/>
      </xdr:nvCxnSpPr>
      <xdr:spPr>
        <a:xfrm flipV="1">
          <a:off x="15481300" y="13893164"/>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10" name="楕円 609"/>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121920</xdr:rowOff>
    </xdr:from>
    <xdr:to>
      <xdr:col>81</xdr:col>
      <xdr:colOff>50800</xdr:colOff>
      <xdr:row>82</xdr:row>
      <xdr:rowOff>0</xdr:rowOff>
    </xdr:to>
    <xdr:cxnSp macro="">
      <xdr:nvCxnSpPr>
        <xdr:cNvPr id="611" name="直線コネクタ 610"/>
        <xdr:cNvCxnSpPr/>
      </xdr:nvCxnSpPr>
      <xdr:spPr>
        <a:xfrm flipV="1">
          <a:off x="14592300" y="14009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80645</xdr:rowOff>
    </xdr:from>
    <xdr:to>
      <xdr:col>72</xdr:col>
      <xdr:colOff>38100</xdr:colOff>
      <xdr:row>82</xdr:row>
      <xdr:rowOff>10795</xdr:rowOff>
    </xdr:to>
    <xdr:sp macro="" textlink="">
      <xdr:nvSpPr>
        <xdr:cNvPr id="612" name="楕円 611"/>
        <xdr:cNvSpPr/>
      </xdr:nvSpPr>
      <xdr:spPr>
        <a:xfrm>
          <a:off x="13652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131445</xdr:rowOff>
    </xdr:from>
    <xdr:to>
      <xdr:col>76</xdr:col>
      <xdr:colOff>114300</xdr:colOff>
      <xdr:row>82</xdr:row>
      <xdr:rowOff>0</xdr:rowOff>
    </xdr:to>
    <xdr:cxnSp macro="">
      <xdr:nvCxnSpPr>
        <xdr:cNvPr id="613" name="直線コネクタ 612"/>
        <xdr:cNvCxnSpPr/>
      </xdr:nvCxnSpPr>
      <xdr:spPr>
        <a:xfrm>
          <a:off x="13703300" y="1401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14"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15"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16" name="n_3ave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17797</xdr:rowOff>
    </xdr:from>
    <xdr:ext cx="405111" cy="259045"/>
    <xdr:sp macro="" textlink="">
      <xdr:nvSpPr>
        <xdr:cNvPr id="617" name="n_1mainValue【児童館】&#10;有形固定資産減価償却率"/>
        <xdr:cNvSpPr txBox="1"/>
      </xdr:nvSpPr>
      <xdr:spPr>
        <a:xfrm>
          <a:off x="15266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18" name="n_2main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19" name="n_3main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8" name="楕円 65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59"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660" name="楕円 659"/>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661" name="直線コネクタ 660"/>
        <xdr:cNvCxnSpPr/>
      </xdr:nvCxnSpPr>
      <xdr:spPr>
        <a:xfrm flipV="1">
          <a:off x="21323300" y="1440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662" name="楕円 661"/>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663" name="直線コネクタ 662"/>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64" name="楕円 663"/>
        <xdr:cNvSpPr/>
      </xdr:nvSpPr>
      <xdr:spPr>
        <a:xfrm>
          <a:off x="19494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63500</xdr:rowOff>
    </xdr:to>
    <xdr:cxnSp macro="">
      <xdr:nvCxnSpPr>
        <xdr:cNvPr id="665" name="直線コネクタ 664"/>
        <xdr:cNvCxnSpPr/>
      </xdr:nvCxnSpPr>
      <xdr:spPr>
        <a:xfrm flipV="1">
          <a:off x="19545300" y="1441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669" name="n_1main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70" name="n_2main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71" name="n_3main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99"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68835</xdr:rowOff>
    </xdr:from>
    <xdr:to>
      <xdr:col>81</xdr:col>
      <xdr:colOff>101600</xdr:colOff>
      <xdr:row>103</xdr:row>
      <xdr:rowOff>170435</xdr:rowOff>
    </xdr:to>
    <xdr:sp macro="" textlink="">
      <xdr:nvSpPr>
        <xdr:cNvPr id="709" name="楕円 708"/>
        <xdr:cNvSpPr/>
      </xdr:nvSpPr>
      <xdr:spPr>
        <a:xfrm>
          <a:off x="1543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160274</xdr:rowOff>
    </xdr:from>
    <xdr:to>
      <xdr:col>76</xdr:col>
      <xdr:colOff>165100</xdr:colOff>
      <xdr:row>103</xdr:row>
      <xdr:rowOff>90424</xdr:rowOff>
    </xdr:to>
    <xdr:sp macro="" textlink="">
      <xdr:nvSpPr>
        <xdr:cNvPr id="710" name="楕円 709"/>
        <xdr:cNvSpPr/>
      </xdr:nvSpPr>
      <xdr:spPr>
        <a:xfrm>
          <a:off x="14541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39624</xdr:rowOff>
    </xdr:from>
    <xdr:to>
      <xdr:col>81</xdr:col>
      <xdr:colOff>50800</xdr:colOff>
      <xdr:row>103</xdr:row>
      <xdr:rowOff>119635</xdr:rowOff>
    </xdr:to>
    <xdr:cxnSp macro="">
      <xdr:nvCxnSpPr>
        <xdr:cNvPr id="711" name="直線コネクタ 710"/>
        <xdr:cNvCxnSpPr/>
      </xdr:nvCxnSpPr>
      <xdr:spPr>
        <a:xfrm>
          <a:off x="14592300" y="1769897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712" name="楕円 711"/>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39624</xdr:rowOff>
    </xdr:from>
    <xdr:to>
      <xdr:col>76</xdr:col>
      <xdr:colOff>114300</xdr:colOff>
      <xdr:row>103</xdr:row>
      <xdr:rowOff>110489</xdr:rowOff>
    </xdr:to>
    <xdr:cxnSp macro="">
      <xdr:nvCxnSpPr>
        <xdr:cNvPr id="713" name="直線コネクタ 712"/>
        <xdr:cNvCxnSpPr/>
      </xdr:nvCxnSpPr>
      <xdr:spPr>
        <a:xfrm flipV="1">
          <a:off x="13703300" y="1769897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14"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15"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716"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15512</xdr:rowOff>
    </xdr:from>
    <xdr:ext cx="405111" cy="259045"/>
    <xdr:sp macro="" textlink="">
      <xdr:nvSpPr>
        <xdr:cNvPr id="717" name="n_1mainValue【公民館】&#10;有形固定資産減価償却率"/>
        <xdr:cNvSpPr txBox="1"/>
      </xdr:nvSpPr>
      <xdr:spPr>
        <a:xfrm>
          <a:off x="152660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106951</xdr:rowOff>
    </xdr:from>
    <xdr:ext cx="405111" cy="259045"/>
    <xdr:sp macro="" textlink="">
      <xdr:nvSpPr>
        <xdr:cNvPr id="718" name="n_2mainValue【公民館】&#10;有形固定資産減価償却率"/>
        <xdr:cNvSpPr txBox="1"/>
      </xdr:nvSpPr>
      <xdr:spPr>
        <a:xfrm>
          <a:off x="14389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719" name="n_3mainValue【公民館】&#10;有形固定資産減価償却率"/>
        <xdr:cNvSpPr txBox="1"/>
      </xdr:nvSpPr>
      <xdr:spPr>
        <a:xfrm>
          <a:off x="13500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0" name="直線コネクタ 7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1" name="テキスト ボックス 7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2" name="直線コネクタ 7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3" name="テキスト ボックス 7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4" name="直線コネクタ 7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5" name="テキスト ボックス 7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6" name="直線コネクタ 7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7" name="テキスト ボックス 7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8" name="直線コネクタ 7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9" name="テキスト ボックス 7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3" name="直線コネクタ 742"/>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5" name="直線コネクタ 74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6"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47" name="直線コネクタ 746"/>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48"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49" name="フローチャート: 判断 74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0" name="フローチャート: 判断 74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1" name="フローチャート: 判断 75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2" name="フローチャート: 判断 751"/>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58" name="楕円 757"/>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55880</xdr:rowOff>
    </xdr:from>
    <xdr:to>
      <xdr:col>107</xdr:col>
      <xdr:colOff>101600</xdr:colOff>
      <xdr:row>108</xdr:row>
      <xdr:rowOff>157480</xdr:rowOff>
    </xdr:to>
    <xdr:sp macro="" textlink="">
      <xdr:nvSpPr>
        <xdr:cNvPr id="759" name="楕円 758"/>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106680</xdr:rowOff>
    </xdr:to>
    <xdr:cxnSp macro="">
      <xdr:nvCxnSpPr>
        <xdr:cNvPr id="760" name="直線コネクタ 759"/>
        <xdr:cNvCxnSpPr/>
      </xdr:nvCxnSpPr>
      <xdr:spPr>
        <a:xfrm flipV="1">
          <a:off x="20434300" y="1861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33020</xdr:rowOff>
    </xdr:from>
    <xdr:to>
      <xdr:col>102</xdr:col>
      <xdr:colOff>165100</xdr:colOff>
      <xdr:row>108</xdr:row>
      <xdr:rowOff>134620</xdr:rowOff>
    </xdr:to>
    <xdr:sp macro="" textlink="">
      <xdr:nvSpPr>
        <xdr:cNvPr id="761" name="楕円 760"/>
        <xdr:cNvSpPr/>
      </xdr:nvSpPr>
      <xdr:spPr>
        <a:xfrm>
          <a:off x="19494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83820</xdr:rowOff>
    </xdr:from>
    <xdr:to>
      <xdr:col>107</xdr:col>
      <xdr:colOff>50800</xdr:colOff>
      <xdr:row>108</xdr:row>
      <xdr:rowOff>106680</xdr:rowOff>
    </xdr:to>
    <xdr:cxnSp macro="">
      <xdr:nvCxnSpPr>
        <xdr:cNvPr id="762" name="直線コネクタ 761"/>
        <xdr:cNvCxnSpPr/>
      </xdr:nvCxnSpPr>
      <xdr:spPr>
        <a:xfrm>
          <a:off x="19545300" y="18600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63"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64"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6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66"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767" name="n_2mainValue【公民館】&#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125747</xdr:rowOff>
    </xdr:from>
    <xdr:ext cx="469744" cy="259045"/>
    <xdr:sp macro="" textlink="">
      <xdr:nvSpPr>
        <xdr:cNvPr id="768" name="n_3mainValue【公民館】&#10;一人当たり面積"/>
        <xdr:cNvSpPr txBox="1"/>
      </xdr:nvSpPr>
      <xdr:spPr>
        <a:xfrm>
          <a:off x="19310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・類似団体平均と比較して有形固定資産減価償却率が高くなっている施設は、認定こども園・幼稚園・保育所、</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児童館であり、有形固定資産減価償却率が低くなっている施設は、道路、橋りょう・トンネル、公営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である。公民館については、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唯一の設置となっていた北部公民館が平成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年度に市民サー</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ビスセンター</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へ移行したことにより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廃止</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となったものである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年代に建築され老朽化が進んでいることから比率が高くなっているが、児童数の減少等を踏まえ、施設のあり方について検討を行っている。学校施設については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、今後学校施設の適正配置に合わせ見直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していくこととしており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それに伴い児童館についても見直しを進めてていくことから、こうした動きと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整合を図りつつ、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施設の複合化や統廃合などを長期的な視点で進め、比率の改善に努める。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類似団体平均を下回っているが、今後老朽化していくことが想定されることから、長寿命化などの維持管理の適正化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に努めていくこととしている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秋田市公共施設等総合管理計画に基づき、施設の長寿命化や施設保有量の見直しに取り組み、将来負担の軽減を図る。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2" name="楕円 71"/>
        <xdr:cNvSpPr/>
      </xdr:nvSpPr>
      <xdr:spPr>
        <a:xfrm>
          <a:off x="4584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3" name="【図書館】&#10;有形固定資産減価償却率該当値テキスト"/>
        <xdr:cNvSpPr txBox="1"/>
      </xdr:nvSpPr>
      <xdr:spPr>
        <a:xfrm>
          <a:off x="4673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142966</xdr:rowOff>
    </xdr:from>
    <xdr:to>
      <xdr:col>20</xdr:col>
      <xdr:colOff>38100</xdr:colOff>
      <xdr:row>36</xdr:row>
      <xdr:rowOff>73116</xdr:rowOff>
    </xdr:to>
    <xdr:sp macro="" textlink="">
      <xdr:nvSpPr>
        <xdr:cNvPr id="74" name="楕円 73"/>
        <xdr:cNvSpPr/>
      </xdr:nvSpPr>
      <xdr:spPr>
        <a:xfrm>
          <a:off x="3746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22316</xdr:rowOff>
    </xdr:to>
    <xdr:cxnSp macro="">
      <xdr:nvCxnSpPr>
        <xdr:cNvPr id="75" name="直線コネクタ 74"/>
        <xdr:cNvCxnSpPr/>
      </xdr:nvCxnSpPr>
      <xdr:spPr>
        <a:xfrm flipV="1">
          <a:off x="3797300" y="61765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6" name="楕円 75"/>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22316</xdr:rowOff>
    </xdr:from>
    <xdr:to>
      <xdr:col>19</xdr:col>
      <xdr:colOff>177800</xdr:colOff>
      <xdr:row>36</xdr:row>
      <xdr:rowOff>40277</xdr:rowOff>
    </xdr:to>
    <xdr:cxnSp macro="">
      <xdr:nvCxnSpPr>
        <xdr:cNvPr id="77" name="直線コネクタ 76"/>
        <xdr:cNvCxnSpPr/>
      </xdr:nvCxnSpPr>
      <xdr:spPr>
        <a:xfrm flipV="1">
          <a:off x="2908300" y="61945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7439</xdr:rowOff>
    </xdr:from>
    <xdr:to>
      <xdr:col>10</xdr:col>
      <xdr:colOff>165100</xdr:colOff>
      <xdr:row>36</xdr:row>
      <xdr:rowOff>109039</xdr:rowOff>
    </xdr:to>
    <xdr:sp macro="" textlink="">
      <xdr:nvSpPr>
        <xdr:cNvPr id="78" name="楕円 77"/>
        <xdr:cNvSpPr/>
      </xdr:nvSpPr>
      <xdr:spPr>
        <a:xfrm>
          <a:off x="1968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40277</xdr:rowOff>
    </xdr:from>
    <xdr:to>
      <xdr:col>15</xdr:col>
      <xdr:colOff>50800</xdr:colOff>
      <xdr:row>36</xdr:row>
      <xdr:rowOff>58239</xdr:rowOff>
    </xdr:to>
    <xdr:cxnSp macro="">
      <xdr:nvCxnSpPr>
        <xdr:cNvPr id="79" name="直線コネクタ 78"/>
        <xdr:cNvCxnSpPr/>
      </xdr:nvCxnSpPr>
      <xdr:spPr>
        <a:xfrm flipV="1">
          <a:off x="2019300" y="621247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89643</xdr:rowOff>
    </xdr:from>
    <xdr:ext cx="405111" cy="259045"/>
    <xdr:sp macro="" textlink="">
      <xdr:nvSpPr>
        <xdr:cNvPr id="83" name="n_1mainValue【図書館】&#10;有形固定資産減価償却率"/>
        <xdr:cNvSpPr txBox="1"/>
      </xdr:nvSpPr>
      <xdr:spPr>
        <a:xfrm>
          <a:off x="3582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4" name="n_2mainValue【図書館】&#10;有形固定資産減価償却率"/>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125566</xdr:rowOff>
    </xdr:from>
    <xdr:ext cx="405111" cy="259045"/>
    <xdr:sp macro="" textlink="">
      <xdr:nvSpPr>
        <xdr:cNvPr id="85" name="n_3mainValue【図書館】&#10;有形固定資産減価償却率"/>
        <xdr:cNvSpPr txBox="1"/>
      </xdr:nvSpPr>
      <xdr:spPr>
        <a:xfrm>
          <a:off x="1816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4" name="楕円 123"/>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130827</xdr:rowOff>
    </xdr:from>
    <xdr:ext cx="469744" cy="259045"/>
    <xdr:sp macro="" textlink="">
      <xdr:nvSpPr>
        <xdr:cNvPr id="125" name="【図書館】&#10;一人当たり面積該当値テキスト"/>
        <xdr:cNvSpPr txBox="1"/>
      </xdr:nvSpPr>
      <xdr:spPr>
        <a:xfrm>
          <a:off x="10515600"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7" name="直線コネクタ 126"/>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9" name="直線コネクタ 128"/>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0" name="楕円 129"/>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25400</xdr:rowOff>
    </xdr:to>
    <xdr:cxnSp macro="">
      <xdr:nvCxnSpPr>
        <xdr:cNvPr id="131" name="直線コネクタ 130"/>
        <xdr:cNvCxnSpPr/>
      </xdr:nvCxnSpPr>
      <xdr:spPr>
        <a:xfrm flipV="1">
          <a:off x="7861300" y="684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54627</xdr:rowOff>
    </xdr:from>
    <xdr:ext cx="469744" cy="259045"/>
    <xdr:sp macro="" textlink="">
      <xdr:nvSpPr>
        <xdr:cNvPr id="135" name="n_1mainValue【図書館】&#10;一人当たり面積"/>
        <xdr:cNvSpPr txBox="1"/>
      </xdr:nvSpPr>
      <xdr:spPr>
        <a:xfrm>
          <a:off x="93917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54627</xdr:rowOff>
    </xdr:from>
    <xdr:ext cx="469744" cy="259045"/>
    <xdr:sp macro="" textlink="">
      <xdr:nvSpPr>
        <xdr:cNvPr id="136" name="n_2mainValue【図書館】&#10;一人当たり面積"/>
        <xdr:cNvSpPr txBox="1"/>
      </xdr:nvSpPr>
      <xdr:spPr>
        <a:xfrm>
          <a:off x="8515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92727</xdr:rowOff>
    </xdr:from>
    <xdr:ext cx="469744" cy="259045"/>
    <xdr:sp macro="" textlink="">
      <xdr:nvSpPr>
        <xdr:cNvPr id="137" name="n_3mainValue【図書館】&#10;一人当たり面積"/>
        <xdr:cNvSpPr txBox="1"/>
      </xdr:nvSpPr>
      <xdr:spPr>
        <a:xfrm>
          <a:off x="7626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42926</xdr:rowOff>
    </xdr:from>
    <xdr:to>
      <xdr:col>24</xdr:col>
      <xdr:colOff>114300</xdr:colOff>
      <xdr:row>57</xdr:row>
      <xdr:rowOff>144526</xdr:rowOff>
    </xdr:to>
    <xdr:sp macro="" textlink="">
      <xdr:nvSpPr>
        <xdr:cNvPr id="175" name="楕円 174"/>
        <xdr:cNvSpPr/>
      </xdr:nvSpPr>
      <xdr:spPr>
        <a:xfrm>
          <a:off x="45847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65803</xdr:rowOff>
    </xdr:from>
    <xdr:ext cx="405111" cy="259045"/>
    <xdr:sp macro="" textlink="">
      <xdr:nvSpPr>
        <xdr:cNvPr id="176" name="【体育館・プール】&#10;有形固定資産減価償却率該当値テキスト"/>
        <xdr:cNvSpPr txBox="1"/>
      </xdr:nvSpPr>
      <xdr:spPr>
        <a:xfrm>
          <a:off x="4673600" y="96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122936</xdr:rowOff>
    </xdr:from>
    <xdr:to>
      <xdr:col>20</xdr:col>
      <xdr:colOff>38100</xdr:colOff>
      <xdr:row>58</xdr:row>
      <xdr:rowOff>53086</xdr:rowOff>
    </xdr:to>
    <xdr:sp macro="" textlink="">
      <xdr:nvSpPr>
        <xdr:cNvPr id="177" name="楕円 176"/>
        <xdr:cNvSpPr/>
      </xdr:nvSpPr>
      <xdr:spPr>
        <a:xfrm>
          <a:off x="3746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93726</xdr:rowOff>
    </xdr:from>
    <xdr:to>
      <xdr:col>24</xdr:col>
      <xdr:colOff>63500</xdr:colOff>
      <xdr:row>58</xdr:row>
      <xdr:rowOff>2286</xdr:rowOff>
    </xdr:to>
    <xdr:cxnSp macro="">
      <xdr:nvCxnSpPr>
        <xdr:cNvPr id="178" name="直線コネクタ 177"/>
        <xdr:cNvCxnSpPr/>
      </xdr:nvCxnSpPr>
      <xdr:spPr>
        <a:xfrm flipV="1">
          <a:off x="3797300" y="986637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152654</xdr:rowOff>
    </xdr:from>
    <xdr:to>
      <xdr:col>15</xdr:col>
      <xdr:colOff>101600</xdr:colOff>
      <xdr:row>58</xdr:row>
      <xdr:rowOff>82804</xdr:rowOff>
    </xdr:to>
    <xdr:sp macro="" textlink="">
      <xdr:nvSpPr>
        <xdr:cNvPr id="179" name="楕円 178"/>
        <xdr:cNvSpPr/>
      </xdr:nvSpPr>
      <xdr:spPr>
        <a:xfrm>
          <a:off x="2857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xdr:rowOff>
    </xdr:from>
    <xdr:to>
      <xdr:col>19</xdr:col>
      <xdr:colOff>177800</xdr:colOff>
      <xdr:row>58</xdr:row>
      <xdr:rowOff>32004</xdr:rowOff>
    </xdr:to>
    <xdr:cxnSp macro="">
      <xdr:nvCxnSpPr>
        <xdr:cNvPr id="180" name="直線コネクタ 179"/>
        <xdr:cNvCxnSpPr/>
      </xdr:nvCxnSpPr>
      <xdr:spPr>
        <a:xfrm flipV="1">
          <a:off x="2908300" y="99463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xdr:rowOff>
    </xdr:from>
    <xdr:to>
      <xdr:col>10</xdr:col>
      <xdr:colOff>165100</xdr:colOff>
      <xdr:row>58</xdr:row>
      <xdr:rowOff>110236</xdr:rowOff>
    </xdr:to>
    <xdr:sp macro="" textlink="">
      <xdr:nvSpPr>
        <xdr:cNvPr id="181" name="楕円 180"/>
        <xdr:cNvSpPr/>
      </xdr:nvSpPr>
      <xdr:spPr>
        <a:xfrm>
          <a:off x="1968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32004</xdr:rowOff>
    </xdr:from>
    <xdr:to>
      <xdr:col>15</xdr:col>
      <xdr:colOff>50800</xdr:colOff>
      <xdr:row>58</xdr:row>
      <xdr:rowOff>59436</xdr:rowOff>
    </xdr:to>
    <xdr:cxnSp macro="">
      <xdr:nvCxnSpPr>
        <xdr:cNvPr id="182" name="直線コネクタ 181"/>
        <xdr:cNvCxnSpPr/>
      </xdr:nvCxnSpPr>
      <xdr:spPr>
        <a:xfrm flipV="1">
          <a:off x="2019300" y="99761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69613</xdr:rowOff>
    </xdr:from>
    <xdr:ext cx="405111" cy="259045"/>
    <xdr:sp macro="" textlink="">
      <xdr:nvSpPr>
        <xdr:cNvPr id="186" name="n_1mainValue【体育館・プール】&#10;有形固定資産減価償却率"/>
        <xdr:cNvSpPr txBox="1"/>
      </xdr:nvSpPr>
      <xdr:spPr>
        <a:xfrm>
          <a:off x="35820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99331</xdr:rowOff>
    </xdr:from>
    <xdr:ext cx="405111" cy="259045"/>
    <xdr:sp macro="" textlink="">
      <xdr:nvSpPr>
        <xdr:cNvPr id="187" name="n_2mainValue【体育館・プール】&#10;有形固定資産減価償却率"/>
        <xdr:cNvSpPr txBox="1"/>
      </xdr:nvSpPr>
      <xdr:spPr>
        <a:xfrm>
          <a:off x="2705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126763</xdr:rowOff>
    </xdr:from>
    <xdr:ext cx="405111" cy="259045"/>
    <xdr:sp macro="" textlink="">
      <xdr:nvSpPr>
        <xdr:cNvPr id="188" name="n_3mainValue【体育館・プール】&#10;有形固定資産減価償却率"/>
        <xdr:cNvSpPr txBox="1"/>
      </xdr:nvSpPr>
      <xdr:spPr>
        <a:xfrm>
          <a:off x="1816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27" name="楕円 226"/>
        <xdr:cNvSpPr/>
      </xdr:nvSpPr>
      <xdr:spPr>
        <a:xfrm>
          <a:off x="104267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28"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29" name="楕円 228"/>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129540</xdr:rowOff>
    </xdr:from>
    <xdr:to>
      <xdr:col>55</xdr:col>
      <xdr:colOff>0</xdr:colOff>
      <xdr:row>63</xdr:row>
      <xdr:rowOff>130810</xdr:rowOff>
    </xdr:to>
    <xdr:cxnSp macro="">
      <xdr:nvCxnSpPr>
        <xdr:cNvPr id="230" name="直線コネクタ 229"/>
        <xdr:cNvCxnSpPr/>
      </xdr:nvCxnSpPr>
      <xdr:spPr>
        <a:xfrm>
          <a:off x="9639300" y="109308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80010</xdr:rowOff>
    </xdr:from>
    <xdr:to>
      <xdr:col>46</xdr:col>
      <xdr:colOff>38100</xdr:colOff>
      <xdr:row>64</xdr:row>
      <xdr:rowOff>10160</xdr:rowOff>
    </xdr:to>
    <xdr:sp macro="" textlink="">
      <xdr:nvSpPr>
        <xdr:cNvPr id="231" name="楕円 230"/>
        <xdr:cNvSpPr/>
      </xdr:nvSpPr>
      <xdr:spPr>
        <a:xfrm>
          <a:off x="8699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130810</xdr:rowOff>
    </xdr:to>
    <xdr:cxnSp macro="">
      <xdr:nvCxnSpPr>
        <xdr:cNvPr id="232" name="直線コネクタ 231"/>
        <xdr:cNvCxnSpPr/>
      </xdr:nvCxnSpPr>
      <xdr:spPr>
        <a:xfrm flipV="1">
          <a:off x="8750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81280</xdr:rowOff>
    </xdr:from>
    <xdr:to>
      <xdr:col>41</xdr:col>
      <xdr:colOff>101600</xdr:colOff>
      <xdr:row>64</xdr:row>
      <xdr:rowOff>11430</xdr:rowOff>
    </xdr:to>
    <xdr:sp macro="" textlink="">
      <xdr:nvSpPr>
        <xdr:cNvPr id="233" name="楕円 232"/>
        <xdr:cNvSpPr/>
      </xdr:nvSpPr>
      <xdr:spPr>
        <a:xfrm>
          <a:off x="7810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130810</xdr:rowOff>
    </xdr:from>
    <xdr:to>
      <xdr:col>45</xdr:col>
      <xdr:colOff>177800</xdr:colOff>
      <xdr:row>63</xdr:row>
      <xdr:rowOff>132080</xdr:rowOff>
    </xdr:to>
    <xdr:cxnSp macro="">
      <xdr:nvCxnSpPr>
        <xdr:cNvPr id="234" name="直線コネクタ 233"/>
        <xdr:cNvCxnSpPr/>
      </xdr:nvCxnSpPr>
      <xdr:spPr>
        <a:xfrm flipV="1">
          <a:off x="7861300" y="10932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238"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1287</xdr:rowOff>
    </xdr:from>
    <xdr:ext cx="469744" cy="259045"/>
    <xdr:sp macro="" textlink="">
      <xdr:nvSpPr>
        <xdr:cNvPr id="239" name="n_2mainValue【体育館・プール】&#10;一人当たり面積"/>
        <xdr:cNvSpPr txBox="1"/>
      </xdr:nvSpPr>
      <xdr:spPr>
        <a:xfrm>
          <a:off x="8515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27957</xdr:rowOff>
    </xdr:from>
    <xdr:ext cx="469744" cy="259045"/>
    <xdr:sp macro="" textlink="">
      <xdr:nvSpPr>
        <xdr:cNvPr id="240" name="n_3mainValue【体育館・プール】&#10;一人当たり面積"/>
        <xdr:cNvSpPr txBox="1"/>
      </xdr:nvSpPr>
      <xdr:spPr>
        <a:xfrm>
          <a:off x="76264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80" name="楕円 279"/>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81" name="【福祉施設】&#10;有形固定資産減価償却率該当値テキスト"/>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82" name="楕円 281"/>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125730</xdr:rowOff>
    </xdr:to>
    <xdr:cxnSp macro="">
      <xdr:nvCxnSpPr>
        <xdr:cNvPr id="283" name="直線コネクタ 282"/>
        <xdr:cNvCxnSpPr/>
      </xdr:nvCxnSpPr>
      <xdr:spPr>
        <a:xfrm flipV="1">
          <a:off x="3797300" y="139465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84" name="楕円 283"/>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13336</xdr:rowOff>
    </xdr:to>
    <xdr:cxnSp macro="">
      <xdr:nvCxnSpPr>
        <xdr:cNvPr id="285" name="直線コネクタ 284"/>
        <xdr:cNvCxnSpPr/>
      </xdr:nvCxnSpPr>
      <xdr:spPr>
        <a:xfrm flipV="1">
          <a:off x="2908300" y="140131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86" name="楕円 285"/>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19050</xdr:rowOff>
    </xdr:to>
    <xdr:cxnSp macro="">
      <xdr:nvCxnSpPr>
        <xdr:cNvPr id="287" name="直線コネクタ 286"/>
        <xdr:cNvCxnSpPr/>
      </xdr:nvCxnSpPr>
      <xdr:spPr>
        <a:xfrm flipV="1">
          <a:off x="2019300" y="14072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91"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92" name="n_2main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93" name="n_3mainValue【福祉施設】&#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32" name="楕円 331"/>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33"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34" name="楕円 333"/>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0</xdr:rowOff>
    </xdr:to>
    <xdr:cxnSp macro="">
      <xdr:nvCxnSpPr>
        <xdr:cNvPr id="335" name="直線コネクタ 334"/>
        <xdr:cNvCxnSpPr/>
      </xdr:nvCxnSpPr>
      <xdr:spPr>
        <a:xfrm>
          <a:off x="9639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36" name="楕円 335"/>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86</xdr:row>
      <xdr:rowOff>0</xdr:rowOff>
    </xdr:to>
    <xdr:cxnSp macro="">
      <xdr:nvCxnSpPr>
        <xdr:cNvPr id="337" name="直線コネクタ 336"/>
        <xdr:cNvCxnSpPr/>
      </xdr:nvCxnSpPr>
      <xdr:spPr>
        <a:xfrm>
          <a:off x="8750300" y="14698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38" name="楕円 337"/>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125730</xdr:rowOff>
    </xdr:to>
    <xdr:cxnSp macro="">
      <xdr:nvCxnSpPr>
        <xdr:cNvPr id="339" name="直線コネクタ 338"/>
        <xdr:cNvCxnSpPr/>
      </xdr:nvCxnSpPr>
      <xdr:spPr>
        <a:xfrm>
          <a:off x="7861300" y="14668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43"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44" name="n_2mainValue【福祉施設】&#10;一人当たり面積"/>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45"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89081</xdr:rowOff>
    </xdr:from>
    <xdr:to>
      <xdr:col>24</xdr:col>
      <xdr:colOff>114300</xdr:colOff>
      <xdr:row>102</xdr:row>
      <xdr:rowOff>19231</xdr:rowOff>
    </xdr:to>
    <xdr:sp macro="" textlink="">
      <xdr:nvSpPr>
        <xdr:cNvPr id="386" name="楕円 385"/>
        <xdr:cNvSpPr/>
      </xdr:nvSpPr>
      <xdr:spPr>
        <a:xfrm>
          <a:off x="45847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111958</xdr:rowOff>
    </xdr:from>
    <xdr:ext cx="405111" cy="259045"/>
    <xdr:sp macro="" textlink="">
      <xdr:nvSpPr>
        <xdr:cNvPr id="387" name="【市民会館】&#10;有形固定資産減価償却率該当値テキスト"/>
        <xdr:cNvSpPr txBox="1"/>
      </xdr:nvSpPr>
      <xdr:spPr>
        <a:xfrm>
          <a:off x="467360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131536</xdr:rowOff>
    </xdr:from>
    <xdr:to>
      <xdr:col>20</xdr:col>
      <xdr:colOff>38100</xdr:colOff>
      <xdr:row>102</xdr:row>
      <xdr:rowOff>61686</xdr:rowOff>
    </xdr:to>
    <xdr:sp macro="" textlink="">
      <xdr:nvSpPr>
        <xdr:cNvPr id="388" name="楕円 387"/>
        <xdr:cNvSpPr/>
      </xdr:nvSpPr>
      <xdr:spPr>
        <a:xfrm>
          <a:off x="3746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139881</xdr:rowOff>
    </xdr:from>
    <xdr:to>
      <xdr:col>24</xdr:col>
      <xdr:colOff>63500</xdr:colOff>
      <xdr:row>102</xdr:row>
      <xdr:rowOff>10886</xdr:rowOff>
    </xdr:to>
    <xdr:cxnSp macro="">
      <xdr:nvCxnSpPr>
        <xdr:cNvPr id="389" name="直線コネクタ 388"/>
        <xdr:cNvCxnSpPr/>
      </xdr:nvCxnSpPr>
      <xdr:spPr>
        <a:xfrm flipV="1">
          <a:off x="3797300" y="174563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149498</xdr:rowOff>
    </xdr:from>
    <xdr:to>
      <xdr:col>15</xdr:col>
      <xdr:colOff>101600</xdr:colOff>
      <xdr:row>102</xdr:row>
      <xdr:rowOff>79648</xdr:rowOff>
    </xdr:to>
    <xdr:sp macro="" textlink="">
      <xdr:nvSpPr>
        <xdr:cNvPr id="390" name="楕円 389"/>
        <xdr:cNvSpPr/>
      </xdr:nvSpPr>
      <xdr:spPr>
        <a:xfrm>
          <a:off x="2857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10886</xdr:rowOff>
    </xdr:from>
    <xdr:to>
      <xdr:col>19</xdr:col>
      <xdr:colOff>177800</xdr:colOff>
      <xdr:row>102</xdr:row>
      <xdr:rowOff>28848</xdr:rowOff>
    </xdr:to>
    <xdr:cxnSp macro="">
      <xdr:nvCxnSpPr>
        <xdr:cNvPr id="391" name="直線コネクタ 390"/>
        <xdr:cNvCxnSpPr/>
      </xdr:nvCxnSpPr>
      <xdr:spPr>
        <a:xfrm flipV="1">
          <a:off x="2908300" y="1749878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392" name="楕円 391"/>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28848</xdr:rowOff>
    </xdr:from>
    <xdr:to>
      <xdr:col>15</xdr:col>
      <xdr:colOff>50800</xdr:colOff>
      <xdr:row>102</xdr:row>
      <xdr:rowOff>50074</xdr:rowOff>
    </xdr:to>
    <xdr:cxnSp macro="">
      <xdr:nvCxnSpPr>
        <xdr:cNvPr id="393" name="直線コネクタ 392"/>
        <xdr:cNvCxnSpPr/>
      </xdr:nvCxnSpPr>
      <xdr:spPr>
        <a:xfrm flipV="1">
          <a:off x="2019300" y="175167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78213</xdr:rowOff>
    </xdr:from>
    <xdr:ext cx="405111" cy="259045"/>
    <xdr:sp macro="" textlink="">
      <xdr:nvSpPr>
        <xdr:cNvPr id="397" name="n_1mainValue【市民会館】&#10;有形固定資産減価償却率"/>
        <xdr:cNvSpPr txBox="1"/>
      </xdr:nvSpPr>
      <xdr:spPr>
        <a:xfrm>
          <a:off x="3582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96175</xdr:rowOff>
    </xdr:from>
    <xdr:ext cx="405111" cy="259045"/>
    <xdr:sp macro="" textlink="">
      <xdr:nvSpPr>
        <xdr:cNvPr id="398" name="n_2mainValue【市民会館】&#10;有形固定資産減価償却率"/>
        <xdr:cNvSpPr txBox="1"/>
      </xdr:nvSpPr>
      <xdr:spPr>
        <a:xfrm>
          <a:off x="2705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399"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34" name="楕円 433"/>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35"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36" name="楕円 435"/>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167639</xdr:rowOff>
    </xdr:to>
    <xdr:cxnSp macro="">
      <xdr:nvCxnSpPr>
        <xdr:cNvPr id="437" name="直線コネクタ 436"/>
        <xdr:cNvCxnSpPr/>
      </xdr:nvCxnSpPr>
      <xdr:spPr>
        <a:xfrm>
          <a:off x="9639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122555</xdr:rowOff>
    </xdr:from>
    <xdr:to>
      <xdr:col>46</xdr:col>
      <xdr:colOff>38100</xdr:colOff>
      <xdr:row>105</xdr:row>
      <xdr:rowOff>52705</xdr:rowOff>
    </xdr:to>
    <xdr:sp macro="" textlink="">
      <xdr:nvSpPr>
        <xdr:cNvPr id="438" name="楕円 437"/>
        <xdr:cNvSpPr/>
      </xdr:nvSpPr>
      <xdr:spPr>
        <a:xfrm>
          <a:off x="8699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1905</xdr:rowOff>
    </xdr:to>
    <xdr:cxnSp macro="">
      <xdr:nvCxnSpPr>
        <xdr:cNvPr id="439" name="直線コネクタ 438"/>
        <xdr:cNvCxnSpPr/>
      </xdr:nvCxnSpPr>
      <xdr:spPr>
        <a:xfrm flipV="1">
          <a:off x="8750300" y="1799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40" name="楕円 439"/>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xdr:rowOff>
    </xdr:from>
    <xdr:to>
      <xdr:col>45</xdr:col>
      <xdr:colOff>177800</xdr:colOff>
      <xdr:row>105</xdr:row>
      <xdr:rowOff>7620</xdr:rowOff>
    </xdr:to>
    <xdr:cxnSp macro="">
      <xdr:nvCxnSpPr>
        <xdr:cNvPr id="441" name="直線コネクタ 440"/>
        <xdr:cNvCxnSpPr/>
      </xdr:nvCxnSpPr>
      <xdr:spPr>
        <a:xfrm flipV="1">
          <a:off x="7861300" y="1800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45"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69232</xdr:rowOff>
    </xdr:from>
    <xdr:ext cx="469744" cy="259045"/>
    <xdr:sp macro="" textlink="">
      <xdr:nvSpPr>
        <xdr:cNvPr id="446" name="n_2mainValue【市民会館】&#10;一人当たり面積"/>
        <xdr:cNvSpPr txBox="1"/>
      </xdr:nvSpPr>
      <xdr:spPr>
        <a:xfrm>
          <a:off x="8515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74947</xdr:rowOff>
    </xdr:from>
    <xdr:ext cx="469744" cy="259045"/>
    <xdr:sp macro="" textlink="">
      <xdr:nvSpPr>
        <xdr:cNvPr id="447" name="n_3mainValue【市民会館】&#10;一人当たり面積"/>
        <xdr:cNvSpPr txBox="1"/>
      </xdr:nvSpPr>
      <xdr:spPr>
        <a:xfrm>
          <a:off x="7626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87" name="楕円 486"/>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88" name="【一般廃棄物処理施設】&#10;有形固定資産減価償却率該当値テキスト"/>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489" name="楕円 488"/>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37</xdr:row>
      <xdr:rowOff>36195</xdr:rowOff>
    </xdr:to>
    <xdr:cxnSp macro="">
      <xdr:nvCxnSpPr>
        <xdr:cNvPr id="490" name="直線コネクタ 489"/>
        <xdr:cNvCxnSpPr/>
      </xdr:nvCxnSpPr>
      <xdr:spPr>
        <a:xfrm flipV="1">
          <a:off x="15481300" y="622935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91" name="楕円 490"/>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118110</xdr:rowOff>
    </xdr:to>
    <xdr:cxnSp macro="">
      <xdr:nvCxnSpPr>
        <xdr:cNvPr id="492" name="直線コネクタ 491"/>
        <xdr:cNvCxnSpPr/>
      </xdr:nvCxnSpPr>
      <xdr:spPr>
        <a:xfrm flipV="1">
          <a:off x="14592300" y="63798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493" name="楕円 492"/>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34290</xdr:rowOff>
    </xdr:to>
    <xdr:cxnSp macro="">
      <xdr:nvCxnSpPr>
        <xdr:cNvPr id="494" name="直線コネクタ 493"/>
        <xdr:cNvCxnSpPr/>
      </xdr:nvCxnSpPr>
      <xdr:spPr>
        <a:xfrm flipV="1">
          <a:off x="13703300" y="646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498" name="n_1mainValue【一般廃棄物処理施設】&#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499" name="n_2mainValue【一般廃棄物処理施設】&#10;有形固定資産減価償却率"/>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500" name="n_3mainValue【一般廃棄物処理施設】&#10;有形固定資産減価償却率"/>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151152</xdr:rowOff>
    </xdr:from>
    <xdr:to>
      <xdr:col>116</xdr:col>
      <xdr:colOff>114300</xdr:colOff>
      <xdr:row>36</xdr:row>
      <xdr:rowOff>81302</xdr:rowOff>
    </xdr:to>
    <xdr:sp macro="" textlink="">
      <xdr:nvSpPr>
        <xdr:cNvPr id="541" name="楕円 540"/>
        <xdr:cNvSpPr/>
      </xdr:nvSpPr>
      <xdr:spPr>
        <a:xfrm>
          <a:off x="22110700" y="61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2579</xdr:rowOff>
    </xdr:from>
    <xdr:ext cx="599010" cy="259045"/>
    <xdr:sp macro="" textlink="">
      <xdr:nvSpPr>
        <xdr:cNvPr id="542" name="【一般廃棄物処理施設】&#10;一人当たり有形固定資産（償却資産）額該当値テキスト"/>
        <xdr:cNvSpPr txBox="1"/>
      </xdr:nvSpPr>
      <xdr:spPr>
        <a:xfrm>
          <a:off x="22199600" y="60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164977</xdr:rowOff>
    </xdr:from>
    <xdr:to>
      <xdr:col>112</xdr:col>
      <xdr:colOff>38100</xdr:colOff>
      <xdr:row>36</xdr:row>
      <xdr:rowOff>95127</xdr:rowOff>
    </xdr:to>
    <xdr:sp macro="" textlink="">
      <xdr:nvSpPr>
        <xdr:cNvPr id="543" name="楕円 542"/>
        <xdr:cNvSpPr/>
      </xdr:nvSpPr>
      <xdr:spPr>
        <a:xfrm>
          <a:off x="21272500" y="61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30502</xdr:rowOff>
    </xdr:from>
    <xdr:to>
      <xdr:col>116</xdr:col>
      <xdr:colOff>63500</xdr:colOff>
      <xdr:row>36</xdr:row>
      <xdr:rowOff>44327</xdr:rowOff>
    </xdr:to>
    <xdr:cxnSp macro="">
      <xdr:nvCxnSpPr>
        <xdr:cNvPr id="544" name="直線コネクタ 543"/>
        <xdr:cNvCxnSpPr/>
      </xdr:nvCxnSpPr>
      <xdr:spPr>
        <a:xfrm flipV="1">
          <a:off x="21323300" y="6202702"/>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2061</xdr:rowOff>
    </xdr:from>
    <xdr:to>
      <xdr:col>107</xdr:col>
      <xdr:colOff>101600</xdr:colOff>
      <xdr:row>36</xdr:row>
      <xdr:rowOff>103661</xdr:rowOff>
    </xdr:to>
    <xdr:sp macro="" textlink="">
      <xdr:nvSpPr>
        <xdr:cNvPr id="545" name="楕円 544"/>
        <xdr:cNvSpPr/>
      </xdr:nvSpPr>
      <xdr:spPr>
        <a:xfrm>
          <a:off x="20383500" y="61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44327</xdr:rowOff>
    </xdr:from>
    <xdr:to>
      <xdr:col>111</xdr:col>
      <xdr:colOff>177800</xdr:colOff>
      <xdr:row>36</xdr:row>
      <xdr:rowOff>52861</xdr:rowOff>
    </xdr:to>
    <xdr:cxnSp macro="">
      <xdr:nvCxnSpPr>
        <xdr:cNvPr id="546" name="直線コネクタ 545"/>
        <xdr:cNvCxnSpPr/>
      </xdr:nvCxnSpPr>
      <xdr:spPr>
        <a:xfrm flipV="1">
          <a:off x="20434300" y="6216527"/>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9583</xdr:rowOff>
    </xdr:from>
    <xdr:to>
      <xdr:col>102</xdr:col>
      <xdr:colOff>165100</xdr:colOff>
      <xdr:row>36</xdr:row>
      <xdr:rowOff>111183</xdr:rowOff>
    </xdr:to>
    <xdr:sp macro="" textlink="">
      <xdr:nvSpPr>
        <xdr:cNvPr id="547" name="楕円 546"/>
        <xdr:cNvSpPr/>
      </xdr:nvSpPr>
      <xdr:spPr>
        <a:xfrm>
          <a:off x="19494500" y="61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52861</xdr:rowOff>
    </xdr:from>
    <xdr:to>
      <xdr:col>107</xdr:col>
      <xdr:colOff>50800</xdr:colOff>
      <xdr:row>36</xdr:row>
      <xdr:rowOff>60383</xdr:rowOff>
    </xdr:to>
    <xdr:cxnSp macro="">
      <xdr:nvCxnSpPr>
        <xdr:cNvPr id="548" name="直線コネクタ 547"/>
        <xdr:cNvCxnSpPr/>
      </xdr:nvCxnSpPr>
      <xdr:spPr>
        <a:xfrm flipV="1">
          <a:off x="19545300" y="6225061"/>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111654</xdr:rowOff>
    </xdr:from>
    <xdr:ext cx="534377" cy="259045"/>
    <xdr:sp macro="" textlink="">
      <xdr:nvSpPr>
        <xdr:cNvPr id="552" name="n_1mainValue【一般廃棄物処理施設】&#10;一人当たり有形固定資産（償却資産）額"/>
        <xdr:cNvSpPr txBox="1"/>
      </xdr:nvSpPr>
      <xdr:spPr>
        <a:xfrm>
          <a:off x="21043411" y="59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120188</xdr:rowOff>
    </xdr:from>
    <xdr:ext cx="534377" cy="259045"/>
    <xdr:sp macro="" textlink="">
      <xdr:nvSpPr>
        <xdr:cNvPr id="553" name="n_2mainValue【一般廃棄物処理施設】&#10;一人当たり有形固定資産（償却資産）額"/>
        <xdr:cNvSpPr txBox="1"/>
      </xdr:nvSpPr>
      <xdr:spPr>
        <a:xfrm>
          <a:off x="20167111" y="59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127710</xdr:rowOff>
    </xdr:from>
    <xdr:ext cx="534377" cy="259045"/>
    <xdr:sp macro="" textlink="">
      <xdr:nvSpPr>
        <xdr:cNvPr id="554" name="n_3mainValue【一般廃棄物処理施設】&#10;一人当たり有形固定資産（償却資産）額"/>
        <xdr:cNvSpPr txBox="1"/>
      </xdr:nvSpPr>
      <xdr:spPr>
        <a:xfrm>
          <a:off x="19278111" y="59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90170</xdr:rowOff>
    </xdr:from>
    <xdr:to>
      <xdr:col>85</xdr:col>
      <xdr:colOff>177800</xdr:colOff>
      <xdr:row>57</xdr:row>
      <xdr:rowOff>20320</xdr:rowOff>
    </xdr:to>
    <xdr:sp macro="" textlink="">
      <xdr:nvSpPr>
        <xdr:cNvPr id="593" name="楕円 592"/>
        <xdr:cNvSpPr/>
      </xdr:nvSpPr>
      <xdr:spPr>
        <a:xfrm>
          <a:off x="16268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43197</xdr:rowOff>
    </xdr:from>
    <xdr:ext cx="405111" cy="259045"/>
    <xdr:sp macro="" textlink="">
      <xdr:nvSpPr>
        <xdr:cNvPr id="594" name="【保健センター・保健所】&#10;有形固定資産減価償却率該当値テキスト"/>
        <xdr:cNvSpPr txBox="1"/>
      </xdr:nvSpPr>
      <xdr:spPr>
        <a:xfrm>
          <a:off x="16357600"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595" name="楕円 594"/>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140970</xdr:rowOff>
    </xdr:from>
    <xdr:to>
      <xdr:col>85</xdr:col>
      <xdr:colOff>127000</xdr:colOff>
      <xdr:row>57</xdr:row>
      <xdr:rowOff>34290</xdr:rowOff>
    </xdr:to>
    <xdr:cxnSp macro="">
      <xdr:nvCxnSpPr>
        <xdr:cNvPr id="596" name="直線コネクタ 595"/>
        <xdr:cNvCxnSpPr/>
      </xdr:nvCxnSpPr>
      <xdr:spPr>
        <a:xfrm flipV="1">
          <a:off x="15481300" y="97421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31115</xdr:rowOff>
    </xdr:from>
    <xdr:to>
      <xdr:col>76</xdr:col>
      <xdr:colOff>165100</xdr:colOff>
      <xdr:row>57</xdr:row>
      <xdr:rowOff>132715</xdr:rowOff>
    </xdr:to>
    <xdr:sp macro="" textlink="">
      <xdr:nvSpPr>
        <xdr:cNvPr id="597" name="楕円 596"/>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81915</xdr:rowOff>
    </xdr:to>
    <xdr:cxnSp macro="">
      <xdr:nvCxnSpPr>
        <xdr:cNvPr id="598" name="直線コネクタ 597"/>
        <xdr:cNvCxnSpPr/>
      </xdr:nvCxnSpPr>
      <xdr:spPr>
        <a:xfrm flipV="1">
          <a:off x="14592300" y="98069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80645</xdr:rowOff>
    </xdr:from>
    <xdr:to>
      <xdr:col>72</xdr:col>
      <xdr:colOff>38100</xdr:colOff>
      <xdr:row>58</xdr:row>
      <xdr:rowOff>10795</xdr:rowOff>
    </xdr:to>
    <xdr:sp macro="" textlink="">
      <xdr:nvSpPr>
        <xdr:cNvPr id="599" name="楕円 598"/>
        <xdr:cNvSpPr/>
      </xdr:nvSpPr>
      <xdr:spPr>
        <a:xfrm>
          <a:off x="1365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81915</xdr:rowOff>
    </xdr:from>
    <xdr:to>
      <xdr:col>76</xdr:col>
      <xdr:colOff>114300</xdr:colOff>
      <xdr:row>57</xdr:row>
      <xdr:rowOff>131445</xdr:rowOff>
    </xdr:to>
    <xdr:cxnSp macro="">
      <xdr:nvCxnSpPr>
        <xdr:cNvPr id="600" name="直線コネクタ 599"/>
        <xdr:cNvCxnSpPr/>
      </xdr:nvCxnSpPr>
      <xdr:spPr>
        <a:xfrm flipV="1">
          <a:off x="13703300" y="98545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04" name="n_1mainValue【保健センター・保健所】&#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149242</xdr:rowOff>
    </xdr:from>
    <xdr:ext cx="405111" cy="259045"/>
    <xdr:sp macro="" textlink="">
      <xdr:nvSpPr>
        <xdr:cNvPr id="605" name="n_2mainValue【保健センター・保健所】&#10;有形固定資産減価償却率"/>
        <xdr:cNvSpPr txBox="1"/>
      </xdr:nvSpPr>
      <xdr:spPr>
        <a:xfrm>
          <a:off x="14389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27322</xdr:rowOff>
    </xdr:from>
    <xdr:ext cx="405111" cy="259045"/>
    <xdr:sp macro="" textlink="">
      <xdr:nvSpPr>
        <xdr:cNvPr id="606" name="n_3mainValue【保健センター・保健所】&#10;有形固定資産減価償却率"/>
        <xdr:cNvSpPr txBox="1"/>
      </xdr:nvSpPr>
      <xdr:spPr>
        <a:xfrm>
          <a:off x="13500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5" name="楕円 644"/>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46"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47" name="楕円 646"/>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48" name="直線コネクタ 647"/>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49" name="楕円 648"/>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650" name="直線コネクタ 649"/>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51" name="楕円 650"/>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95250</xdr:rowOff>
    </xdr:to>
    <xdr:cxnSp macro="">
      <xdr:nvCxnSpPr>
        <xdr:cNvPr id="652" name="直線コネクタ 651"/>
        <xdr:cNvCxnSpPr/>
      </xdr:nvCxnSpPr>
      <xdr:spPr>
        <a:xfrm flipV="1">
          <a:off x="19545300" y="1070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56"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57"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58" name="n_3main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696" name="楕円 695"/>
        <xdr:cNvSpPr/>
      </xdr:nvSpPr>
      <xdr:spPr>
        <a:xfrm>
          <a:off x="16268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35323</xdr:rowOff>
    </xdr:from>
    <xdr:ext cx="405111" cy="259045"/>
    <xdr:sp macro="" textlink="">
      <xdr:nvSpPr>
        <xdr:cNvPr id="697" name="【消防施設】&#10;有形固定資産減価償却率該当値テキスト"/>
        <xdr:cNvSpPr txBox="1"/>
      </xdr:nvSpPr>
      <xdr:spPr>
        <a:xfrm>
          <a:off x="16357600" y="137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106172</xdr:rowOff>
    </xdr:from>
    <xdr:to>
      <xdr:col>81</xdr:col>
      <xdr:colOff>101600</xdr:colOff>
      <xdr:row>82</xdr:row>
      <xdr:rowOff>36322</xdr:rowOff>
    </xdr:to>
    <xdr:sp macro="" textlink="">
      <xdr:nvSpPr>
        <xdr:cNvPr id="698" name="楕円 697"/>
        <xdr:cNvSpPr/>
      </xdr:nvSpPr>
      <xdr:spPr>
        <a:xfrm>
          <a:off x="15430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63246</xdr:rowOff>
    </xdr:from>
    <xdr:to>
      <xdr:col>85</xdr:col>
      <xdr:colOff>127000</xdr:colOff>
      <xdr:row>81</xdr:row>
      <xdr:rowOff>156972</xdr:rowOff>
    </xdr:to>
    <xdr:cxnSp macro="">
      <xdr:nvCxnSpPr>
        <xdr:cNvPr id="699" name="直線コネクタ 698"/>
        <xdr:cNvCxnSpPr/>
      </xdr:nvCxnSpPr>
      <xdr:spPr>
        <a:xfrm flipV="1">
          <a:off x="15481300" y="13950696"/>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00" name="楕円 699"/>
        <xdr:cNvSpPr/>
      </xdr:nvSpPr>
      <xdr:spPr>
        <a:xfrm>
          <a:off x="14541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156972</xdr:rowOff>
    </xdr:from>
    <xdr:to>
      <xdr:col>81</xdr:col>
      <xdr:colOff>50800</xdr:colOff>
      <xdr:row>82</xdr:row>
      <xdr:rowOff>24385</xdr:rowOff>
    </xdr:to>
    <xdr:cxnSp macro="">
      <xdr:nvCxnSpPr>
        <xdr:cNvPr id="701" name="直線コネクタ 700"/>
        <xdr:cNvCxnSpPr/>
      </xdr:nvCxnSpPr>
      <xdr:spPr>
        <a:xfrm flipV="1">
          <a:off x="14592300" y="1404442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702" name="楕円 701"/>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82</xdr:row>
      <xdr:rowOff>24385</xdr:rowOff>
    </xdr:to>
    <xdr:cxnSp macro="">
      <xdr:nvCxnSpPr>
        <xdr:cNvPr id="703" name="直線コネクタ 702"/>
        <xdr:cNvCxnSpPr/>
      </xdr:nvCxnSpPr>
      <xdr:spPr>
        <a:xfrm>
          <a:off x="13703300" y="14016989"/>
          <a:ext cx="8890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704"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5"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27449</xdr:rowOff>
    </xdr:from>
    <xdr:ext cx="405111" cy="259045"/>
    <xdr:sp macro="" textlink="">
      <xdr:nvSpPr>
        <xdr:cNvPr id="707" name="n_1mainValue【消防施設】&#10;有形固定資産減価償却率"/>
        <xdr:cNvSpPr txBox="1"/>
      </xdr:nvSpPr>
      <xdr:spPr>
        <a:xfrm>
          <a:off x="15266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08" name="n_2mainValue【消防施設】&#10;有形固定資産減価償却率"/>
        <xdr:cNvSpPr txBox="1"/>
      </xdr:nvSpPr>
      <xdr:spPr>
        <a:xfrm>
          <a:off x="14389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09" name="n_3main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36"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167894</xdr:rowOff>
    </xdr:from>
    <xdr:to>
      <xdr:col>116</xdr:col>
      <xdr:colOff>114300</xdr:colOff>
      <xdr:row>82</xdr:row>
      <xdr:rowOff>98044</xdr:rowOff>
    </xdr:to>
    <xdr:sp macro="" textlink="">
      <xdr:nvSpPr>
        <xdr:cNvPr id="746" name="楕円 745"/>
        <xdr:cNvSpPr/>
      </xdr:nvSpPr>
      <xdr:spPr>
        <a:xfrm>
          <a:off x="22110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19321</xdr:rowOff>
    </xdr:from>
    <xdr:ext cx="469744" cy="259045"/>
    <xdr:sp macro="" textlink="">
      <xdr:nvSpPr>
        <xdr:cNvPr id="747" name="【消防施設】&#10;一人当たり面積該当値テキスト"/>
        <xdr:cNvSpPr txBox="1"/>
      </xdr:nvSpPr>
      <xdr:spPr>
        <a:xfrm>
          <a:off x="22199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48" name="楕円 747"/>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82</xdr:row>
      <xdr:rowOff>56387</xdr:rowOff>
    </xdr:to>
    <xdr:cxnSp macro="">
      <xdr:nvCxnSpPr>
        <xdr:cNvPr id="749" name="直線コネクタ 748"/>
        <xdr:cNvCxnSpPr/>
      </xdr:nvCxnSpPr>
      <xdr:spPr>
        <a:xfrm flipV="1">
          <a:off x="21323300" y="1410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750" name="楕円 749"/>
        <xdr:cNvSpPr/>
      </xdr:nvSpPr>
      <xdr:spPr>
        <a:xfrm>
          <a:off x="2038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56387</xdr:rowOff>
    </xdr:to>
    <xdr:cxnSp macro="">
      <xdr:nvCxnSpPr>
        <xdr:cNvPr id="751" name="直線コネクタ 750"/>
        <xdr:cNvCxnSpPr/>
      </xdr:nvCxnSpPr>
      <xdr:spPr>
        <a:xfrm>
          <a:off x="20434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752" name="楕円 751"/>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56387</xdr:rowOff>
    </xdr:from>
    <xdr:to>
      <xdr:col>107</xdr:col>
      <xdr:colOff>50800</xdr:colOff>
      <xdr:row>82</xdr:row>
      <xdr:rowOff>83820</xdr:rowOff>
    </xdr:to>
    <xdr:cxnSp macro="">
      <xdr:nvCxnSpPr>
        <xdr:cNvPr id="753" name="直線コネクタ 752"/>
        <xdr:cNvCxnSpPr/>
      </xdr:nvCxnSpPr>
      <xdr:spPr>
        <a:xfrm flipV="1">
          <a:off x="19545300" y="141152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54"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55"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57"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123714</xdr:rowOff>
    </xdr:from>
    <xdr:ext cx="469744" cy="259045"/>
    <xdr:sp macro="" textlink="">
      <xdr:nvSpPr>
        <xdr:cNvPr id="758" name="n_2mainValue【消防施設】&#10;一人当たり面積"/>
        <xdr:cNvSpPr txBox="1"/>
      </xdr:nvSpPr>
      <xdr:spPr>
        <a:xfrm>
          <a:off x="20199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759" name="n_3mainValue【消防施設】&#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81099</xdr:rowOff>
    </xdr:from>
    <xdr:to>
      <xdr:col>85</xdr:col>
      <xdr:colOff>126364</xdr:colOff>
      <xdr:row>107</xdr:row>
      <xdr:rowOff>53339</xdr:rowOff>
    </xdr:to>
    <xdr:cxnSp macro="">
      <xdr:nvCxnSpPr>
        <xdr:cNvPr id="785" name="直線コネクタ 784"/>
        <xdr:cNvCxnSpPr/>
      </xdr:nvCxnSpPr>
      <xdr:spPr>
        <a:xfrm flipV="1">
          <a:off x="16318864" y="17226099"/>
          <a:ext cx="0" cy="117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786" name="【庁舎】&#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787" name="直線コネクタ 78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27776</xdr:rowOff>
    </xdr:from>
    <xdr:ext cx="405111" cy="259045"/>
    <xdr:sp macro="" textlink="">
      <xdr:nvSpPr>
        <xdr:cNvPr id="788" name="【庁舎】&#10;有形固定資産減価償却率最大値テキスト"/>
        <xdr:cNvSpPr txBox="1"/>
      </xdr:nvSpPr>
      <xdr:spPr>
        <a:xfrm>
          <a:off x="163576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81099</xdr:rowOff>
    </xdr:from>
    <xdr:to>
      <xdr:col>86</xdr:col>
      <xdr:colOff>25400</xdr:colOff>
      <xdr:row>100</xdr:row>
      <xdr:rowOff>81099</xdr:rowOff>
    </xdr:to>
    <xdr:cxnSp macro="">
      <xdr:nvCxnSpPr>
        <xdr:cNvPr id="789" name="直線コネクタ 788"/>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146248</xdr:rowOff>
    </xdr:from>
    <xdr:ext cx="405111" cy="259045"/>
    <xdr:sp macro="" textlink="">
      <xdr:nvSpPr>
        <xdr:cNvPr id="790" name="【庁舎】&#10;有形固定資産減価償却率平均値テキスト"/>
        <xdr:cNvSpPr txBox="1"/>
      </xdr:nvSpPr>
      <xdr:spPr>
        <a:xfrm>
          <a:off x="16357600" y="176341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123371</xdr:rowOff>
    </xdr:from>
    <xdr:to>
      <xdr:col>85</xdr:col>
      <xdr:colOff>177800</xdr:colOff>
      <xdr:row>104</xdr:row>
      <xdr:rowOff>53521</xdr:rowOff>
    </xdr:to>
    <xdr:sp macro="" textlink="">
      <xdr:nvSpPr>
        <xdr:cNvPr id="791" name="フローチャート: 判断 790"/>
        <xdr:cNvSpPr/>
      </xdr:nvSpPr>
      <xdr:spPr>
        <a:xfrm>
          <a:off x="162687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92" name="フローチャート: 判断 791"/>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147864</xdr:rowOff>
    </xdr:from>
    <xdr:to>
      <xdr:col>76</xdr:col>
      <xdr:colOff>165100</xdr:colOff>
      <xdr:row>104</xdr:row>
      <xdr:rowOff>78014</xdr:rowOff>
    </xdr:to>
    <xdr:sp macro="" textlink="">
      <xdr:nvSpPr>
        <xdr:cNvPr id="793" name="フローチャート: 判断 792"/>
        <xdr:cNvSpPr/>
      </xdr:nvSpPr>
      <xdr:spPr>
        <a:xfrm>
          <a:off x="1454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94" name="フローチャート: 判断 793"/>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00" name="楕円 799"/>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88916</xdr:rowOff>
    </xdr:from>
    <xdr:ext cx="405111" cy="259045"/>
    <xdr:sp macro="" textlink="">
      <xdr:nvSpPr>
        <xdr:cNvPr id="801" name="【庁舎】&#10;有形固定資産減価償却率該当値テキスト"/>
        <xdr:cNvSpPr txBox="1"/>
      </xdr:nvSpPr>
      <xdr:spPr>
        <a:xfrm>
          <a:off x="16357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802" name="楕円 801"/>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164374</xdr:rowOff>
    </xdr:to>
    <xdr:cxnSp macro="">
      <xdr:nvCxnSpPr>
        <xdr:cNvPr id="803" name="直線コネクタ 802"/>
        <xdr:cNvCxnSpPr/>
      </xdr:nvCxnSpPr>
      <xdr:spPr>
        <a:xfrm flipV="1">
          <a:off x="15481300" y="18398489"/>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804" name="楕円 803"/>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134982</xdr:rowOff>
    </xdr:from>
    <xdr:to>
      <xdr:col>81</xdr:col>
      <xdr:colOff>50800</xdr:colOff>
      <xdr:row>107</xdr:row>
      <xdr:rowOff>164374</xdr:rowOff>
    </xdr:to>
    <xdr:cxnSp macro="">
      <xdr:nvCxnSpPr>
        <xdr:cNvPr id="805" name="直線コネクタ 804"/>
        <xdr:cNvCxnSpPr/>
      </xdr:nvCxnSpPr>
      <xdr:spPr>
        <a:xfrm>
          <a:off x="14592300" y="184801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06" name="楕円 805"/>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107</xdr:row>
      <xdr:rowOff>134982</xdr:rowOff>
    </xdr:to>
    <xdr:cxnSp macro="">
      <xdr:nvCxnSpPr>
        <xdr:cNvPr id="807" name="直線コネクタ 806"/>
        <xdr:cNvCxnSpPr/>
      </xdr:nvCxnSpPr>
      <xdr:spPr>
        <a:xfrm>
          <a:off x="13703300" y="18078450"/>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808"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94541</xdr:rowOff>
    </xdr:from>
    <xdr:ext cx="405111" cy="259045"/>
    <xdr:sp macro="" textlink="">
      <xdr:nvSpPr>
        <xdr:cNvPr id="809" name="n_2aveValue【庁舎】&#10;有形固定資産減価償却率"/>
        <xdr:cNvSpPr txBox="1"/>
      </xdr:nvSpPr>
      <xdr:spPr>
        <a:xfrm>
          <a:off x="14389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10"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811" name="n_1mainValue【庁舎】&#10;有形固定資産減価償却率"/>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812" name="n_2mainValue【庁舎】&#10;有形固定資産減価償却率"/>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13" name="n_3main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7" name="直線コネクタ 836"/>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8"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9" name="直線コネクタ 838"/>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40"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1" name="直線コネクタ 840"/>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2"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3" name="フローチャート: 判断 84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4" name="フローチャート: 判断 843"/>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5" name="フローチャート: 判断 844"/>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6" name="フローチャート: 判断 84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52" name="楕円 851"/>
        <xdr:cNvSpPr/>
      </xdr:nvSpPr>
      <xdr:spPr>
        <a:xfrm>
          <a:off x="22110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55897</xdr:rowOff>
    </xdr:from>
    <xdr:ext cx="469744" cy="259045"/>
    <xdr:sp macro="" textlink="">
      <xdr:nvSpPr>
        <xdr:cNvPr id="853" name="【庁舎】&#10;一人当たり面積該当値テキスト"/>
        <xdr:cNvSpPr txBox="1"/>
      </xdr:nvSpPr>
      <xdr:spPr>
        <a:xfrm>
          <a:off x="22199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854" name="楕円 853"/>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104</xdr:row>
      <xdr:rowOff>91439</xdr:rowOff>
    </xdr:to>
    <xdr:cxnSp macro="">
      <xdr:nvCxnSpPr>
        <xdr:cNvPr id="855" name="直線コネクタ 854"/>
        <xdr:cNvCxnSpPr/>
      </xdr:nvCxnSpPr>
      <xdr:spPr>
        <a:xfrm flipV="1">
          <a:off x="21323300" y="1791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56" name="楕円 855"/>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91439</xdr:rowOff>
    </xdr:to>
    <xdr:cxnSp macro="">
      <xdr:nvCxnSpPr>
        <xdr:cNvPr id="857" name="直線コネクタ 856"/>
        <xdr:cNvCxnSpPr/>
      </xdr:nvCxnSpPr>
      <xdr:spPr>
        <a:xfrm>
          <a:off x="20434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58" name="楕円 857"/>
        <xdr:cNvSpPr/>
      </xdr:nvSpPr>
      <xdr:spPr>
        <a:xfrm>
          <a:off x="19494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105</xdr:row>
      <xdr:rowOff>72389</xdr:rowOff>
    </xdr:to>
    <xdr:cxnSp macro="">
      <xdr:nvCxnSpPr>
        <xdr:cNvPr id="859" name="直線コネクタ 858"/>
        <xdr:cNvCxnSpPr/>
      </xdr:nvCxnSpPr>
      <xdr:spPr>
        <a:xfrm flipV="1">
          <a:off x="19545300" y="17922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60"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1"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2"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863" name="n_1main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64" name="n_2mainValue【庁舎】&#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65" name="n_3main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・類似団体平均と比較して有形固定資産減価償却率が高くなっている施設は、庁舎以外の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施設である。庁舎は、平成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年度に有形固定資産減価償却率が大きく低下しているが、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本庁舎の建替を行ったことによるものである。類似団体平均との差が大きい市民会館は、秋田市文化会館の老朽化により有形固定資産減価償却率が高くなっているが、現在県の所有する県民会館との複合施設となる新たな文化施設を整備中であり、将来的には低下することが見込まれる。図書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年に整備した中央図書館が老朽化しており、個別施設計画に基づき計画的に改修等を進めることとしている。保健センター・保健所については、秋田市保健センターが昭和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年に、秋田市保健所が平成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され、老朽化が進んでいるが、中期修繕計画を基に計画的な改修・修繕を進めることとしており、これにより老朽化対策を進めることとしている。一般廃棄物処理施設については、汚泥再生処理センター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年、旧焼却施設が昭和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年の建設と、築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年を超えた建物が現存していることが影響している。今後も、平成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年度に策定した秋田市公共施設等総合管理計画に基づき、施設の長寿命化や施設保有量の見直しに取り組み、将来負担の軽減を図る。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財政力指数は前年度と同程度の水準を維持し、直近５年間では改善傾向にあるものの、類似団体平均を下回る状況が続いている。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今後も厳しい財政状況が見通される中、喫緊の最重要課題である人口減少対策や、「新・県都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成長プラン」の成長戦略で位置づけた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産業経済基盤の強化</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地域資源の活用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市民が幸せを実感できる社会づくり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などに向けた施策・事業を重点的に推進するとともに、適正な債権管理や未利用資産の活用、新規財源の開拓などにより、安定的で持続可能な財政運営に努める。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xdr:cNvCxnSpPr/>
      </xdr:nvCxnSpPr>
      <xdr:spPr>
        <a:xfrm flipV="1">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となる経常経費充当一般財源は、退職手当の減による人件費の減少などがあったものの、ごみ処理施設運営費の増による物件費の増加や商工業振興奨励措置事業の増による補助費等の増加などにより、前年度比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％の増となった。</a:t>
          </a:r>
        </a:p>
        <a:p>
          <a:r>
            <a:rPr kumimoji="1" lang="ja-JP" altLang="en-US" sz="1050">
              <a:latin typeface="ＭＳ Ｐゴシック" panose="020B0600070205080204" pitchFamily="50" charset="-128"/>
              <a:ea typeface="ＭＳ Ｐゴシック" panose="020B0600070205080204" pitchFamily="50" charset="-128"/>
            </a:rPr>
            <a:t>　分母となる経常一般財源は、臨時財政対策債や地方消費税交付金などの増加があったものの、普通交付税などの減少により、前年度比で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％の減となり、経常収支比率は前年度から</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近年は類似団体平均を下回っているものの、依然として高い水準にあることから、今後も市税をはじめとする経常一般財源の確保に努めるとともに、歳出では、既存事業の見直しによる財源の捻出や、削減率の設定等による配分方法の工夫等によ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126238</xdr:rowOff>
    </xdr:to>
    <xdr:cxnSp macro="">
      <xdr:nvCxnSpPr>
        <xdr:cNvPr id="130" name="直線コネクタ 129"/>
        <xdr:cNvCxnSpPr/>
      </xdr:nvCxnSpPr>
      <xdr:spPr>
        <a:xfrm>
          <a:off x="4114800" y="110893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64</xdr:row>
      <xdr:rowOff>131064</xdr:rowOff>
    </xdr:to>
    <xdr:cxnSp macro="">
      <xdr:nvCxnSpPr>
        <xdr:cNvPr id="133" name="直線コネクタ 132"/>
        <xdr:cNvCxnSpPr/>
      </xdr:nvCxnSpPr>
      <xdr:spPr>
        <a:xfrm flipV="1">
          <a:off x="3225800" y="1108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131064</xdr:rowOff>
    </xdr:to>
    <xdr:cxnSp macro="">
      <xdr:nvCxnSpPr>
        <xdr:cNvPr id="136" name="直線コネクタ 135"/>
        <xdr:cNvCxnSpPr/>
      </xdr:nvCxnSpPr>
      <xdr:spPr>
        <a:xfrm>
          <a:off x="2336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131064</xdr:rowOff>
    </xdr:to>
    <xdr:cxnSp macro="">
      <xdr:nvCxnSpPr>
        <xdr:cNvPr id="139" name="直線コネクタ 138"/>
        <xdr:cNvCxnSpPr/>
      </xdr:nvCxnSpPr>
      <xdr:spPr>
        <a:xfrm flipV="1">
          <a:off x="1447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91965</xdr:rowOff>
    </xdr:from>
    <xdr:ext cx="762000" cy="259045"/>
    <xdr:sp macro="" textlink="">
      <xdr:nvSpPr>
        <xdr:cNvPr id="150" name="財政構造の弾力性該当値テキスト"/>
        <xdr:cNvSpPr txBox="1"/>
      </xdr:nvSpPr>
      <xdr:spPr>
        <a:xfrm>
          <a:off x="50419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1" name="楕円 150"/>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2" name="テキスト ボックス 151"/>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3" name="楕円 152"/>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20591</xdr:rowOff>
    </xdr:from>
    <xdr:ext cx="762000" cy="259045"/>
    <xdr:sp macro="" textlink="">
      <xdr:nvSpPr>
        <xdr:cNvPr id="154" name="テキスト ボックス 153"/>
        <xdr:cNvSpPr txBox="1"/>
      </xdr:nvSpPr>
      <xdr:spPr>
        <a:xfrm>
          <a:off x="2844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6" name="テキスト ボックス 155"/>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人件費は、秋田県人事委員会勧告を踏まえた勤勉手当の引き上げを行った一方で、職員の平均年齢の低下等による職員給の減少により、前年度比で</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％の減となった。また、物件費は、学校給食費管理費の減などにより、前年度比で</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％の減となった。</a:t>
          </a:r>
        </a:p>
        <a:p>
          <a:r>
            <a:rPr kumimoji="1" lang="ja-JP" altLang="en-US" sz="1050">
              <a:latin typeface="ＭＳ Ｐゴシック" panose="020B0600070205080204" pitchFamily="50" charset="-128"/>
              <a:ea typeface="ＭＳ Ｐゴシック" panose="020B0600070205080204" pitchFamily="50" charset="-128"/>
            </a:rPr>
            <a:t>　人件費・物件費等全体額の前年度に対する減少率が、人口の減少率を上回ったことから、人口１人当たり人件費・物件費等の決算額は、前年度に比べ</a:t>
          </a:r>
          <a:r>
            <a:rPr kumimoji="1" lang="en-US" altLang="ja-JP" sz="1050">
              <a:latin typeface="ＭＳ Ｐゴシック" panose="020B0600070205080204" pitchFamily="50" charset="-128"/>
              <a:ea typeface="ＭＳ Ｐゴシック" panose="020B0600070205080204" pitchFamily="50" charset="-128"/>
            </a:rPr>
            <a:t>2,791</a:t>
          </a:r>
          <a:r>
            <a:rPr kumimoji="1" lang="ja-JP" altLang="en-US" sz="1050">
              <a:latin typeface="ＭＳ Ｐゴシック" panose="020B0600070205080204" pitchFamily="50" charset="-128"/>
              <a:ea typeface="ＭＳ Ｐゴシック" panose="020B0600070205080204" pitchFamily="50" charset="-128"/>
            </a:rPr>
            <a:t>円の減となったものの、類似団体平均を上回る水準となっている。</a:t>
          </a:r>
        </a:p>
        <a:p>
          <a:r>
            <a:rPr kumimoji="1" lang="ja-JP" altLang="en-US" sz="1050">
              <a:latin typeface="ＭＳ Ｐゴシック" panose="020B0600070205080204" pitchFamily="50" charset="-128"/>
              <a:ea typeface="ＭＳ Ｐゴシック" panose="020B0600070205080204" pitchFamily="50" charset="-128"/>
            </a:rPr>
            <a:t>　引き続き、「第３期・県都</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あきた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改革プラン」に位置付けた職員数の適正化や、市有施設における包括委託による経費削減などの取組を進め、人件費・物件費の縮減に努める。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99937</xdr:rowOff>
    </xdr:from>
    <xdr:to>
      <xdr:col>23</xdr:col>
      <xdr:colOff>133350</xdr:colOff>
      <xdr:row>82</xdr:row>
      <xdr:rowOff>137351</xdr:rowOff>
    </xdr:to>
    <xdr:cxnSp macro="">
      <xdr:nvCxnSpPr>
        <xdr:cNvPr id="193" name="直線コネクタ 192"/>
        <xdr:cNvCxnSpPr/>
      </xdr:nvCxnSpPr>
      <xdr:spPr>
        <a:xfrm flipV="1">
          <a:off x="4114800" y="14158837"/>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98837</xdr:rowOff>
    </xdr:from>
    <xdr:to>
      <xdr:col>19</xdr:col>
      <xdr:colOff>133350</xdr:colOff>
      <xdr:row>82</xdr:row>
      <xdr:rowOff>137351</xdr:rowOff>
    </xdr:to>
    <xdr:cxnSp macro="">
      <xdr:nvCxnSpPr>
        <xdr:cNvPr id="196" name="直線コネクタ 195"/>
        <xdr:cNvCxnSpPr/>
      </xdr:nvCxnSpPr>
      <xdr:spPr>
        <a:xfrm>
          <a:off x="3225800" y="14157737"/>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49169</xdr:rowOff>
    </xdr:from>
    <xdr:to>
      <xdr:col>15</xdr:col>
      <xdr:colOff>82550</xdr:colOff>
      <xdr:row>82</xdr:row>
      <xdr:rowOff>98837</xdr:rowOff>
    </xdr:to>
    <xdr:cxnSp macro="">
      <xdr:nvCxnSpPr>
        <xdr:cNvPr id="199" name="直線コネクタ 198"/>
        <xdr:cNvCxnSpPr/>
      </xdr:nvCxnSpPr>
      <xdr:spPr>
        <a:xfrm>
          <a:off x="2336800" y="14108069"/>
          <a:ext cx="889000" cy="4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169638</xdr:rowOff>
    </xdr:from>
    <xdr:to>
      <xdr:col>11</xdr:col>
      <xdr:colOff>31750</xdr:colOff>
      <xdr:row>82</xdr:row>
      <xdr:rowOff>49169</xdr:rowOff>
    </xdr:to>
    <xdr:cxnSp macro="">
      <xdr:nvCxnSpPr>
        <xdr:cNvPr id="202" name="直線コネクタ 201"/>
        <xdr:cNvCxnSpPr/>
      </xdr:nvCxnSpPr>
      <xdr:spPr>
        <a:xfrm>
          <a:off x="1447800" y="14057088"/>
          <a:ext cx="889000" cy="5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49137</xdr:rowOff>
    </xdr:from>
    <xdr:to>
      <xdr:col>23</xdr:col>
      <xdr:colOff>184150</xdr:colOff>
      <xdr:row>82</xdr:row>
      <xdr:rowOff>150737</xdr:rowOff>
    </xdr:to>
    <xdr:sp macro="" textlink="">
      <xdr:nvSpPr>
        <xdr:cNvPr id="212" name="楕円 211"/>
        <xdr:cNvSpPr/>
      </xdr:nvSpPr>
      <xdr:spPr>
        <a:xfrm>
          <a:off x="4902200" y="141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21214</xdr:rowOff>
    </xdr:from>
    <xdr:ext cx="762000" cy="259045"/>
    <xdr:sp macro="" textlink="">
      <xdr:nvSpPr>
        <xdr:cNvPr id="213" name="人件費・物件費等の状況該当値テキスト"/>
        <xdr:cNvSpPr txBox="1"/>
      </xdr:nvSpPr>
      <xdr:spPr>
        <a:xfrm>
          <a:off x="5041900" y="1408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86551</xdr:rowOff>
    </xdr:from>
    <xdr:to>
      <xdr:col>19</xdr:col>
      <xdr:colOff>184150</xdr:colOff>
      <xdr:row>83</xdr:row>
      <xdr:rowOff>16701</xdr:rowOff>
    </xdr:to>
    <xdr:sp macro="" textlink="">
      <xdr:nvSpPr>
        <xdr:cNvPr id="214" name="楕円 213"/>
        <xdr:cNvSpPr/>
      </xdr:nvSpPr>
      <xdr:spPr>
        <a:xfrm>
          <a:off x="4064000" y="141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1478</xdr:rowOff>
    </xdr:from>
    <xdr:ext cx="736600" cy="259045"/>
    <xdr:sp macro="" textlink="">
      <xdr:nvSpPr>
        <xdr:cNvPr id="215" name="テキスト ボックス 214"/>
        <xdr:cNvSpPr txBox="1"/>
      </xdr:nvSpPr>
      <xdr:spPr>
        <a:xfrm>
          <a:off x="3733800" y="1423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48037</xdr:rowOff>
    </xdr:from>
    <xdr:to>
      <xdr:col>15</xdr:col>
      <xdr:colOff>133350</xdr:colOff>
      <xdr:row>82</xdr:row>
      <xdr:rowOff>149637</xdr:rowOff>
    </xdr:to>
    <xdr:sp macro="" textlink="">
      <xdr:nvSpPr>
        <xdr:cNvPr id="216" name="楕円 215"/>
        <xdr:cNvSpPr/>
      </xdr:nvSpPr>
      <xdr:spPr>
        <a:xfrm>
          <a:off x="3175000" y="141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134414</xdr:rowOff>
    </xdr:from>
    <xdr:ext cx="762000" cy="259045"/>
    <xdr:sp macro="" textlink="">
      <xdr:nvSpPr>
        <xdr:cNvPr id="217" name="テキスト ボックス 216"/>
        <xdr:cNvSpPr txBox="1"/>
      </xdr:nvSpPr>
      <xdr:spPr>
        <a:xfrm>
          <a:off x="2844800" y="141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169819</xdr:rowOff>
    </xdr:from>
    <xdr:to>
      <xdr:col>11</xdr:col>
      <xdr:colOff>82550</xdr:colOff>
      <xdr:row>82</xdr:row>
      <xdr:rowOff>99969</xdr:rowOff>
    </xdr:to>
    <xdr:sp macro="" textlink="">
      <xdr:nvSpPr>
        <xdr:cNvPr id="218" name="楕円 217"/>
        <xdr:cNvSpPr/>
      </xdr:nvSpPr>
      <xdr:spPr>
        <a:xfrm>
          <a:off x="2286000" y="140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84746</xdr:rowOff>
    </xdr:from>
    <xdr:ext cx="762000" cy="259045"/>
    <xdr:sp macro="" textlink="">
      <xdr:nvSpPr>
        <xdr:cNvPr id="219" name="テキスト ボックス 218"/>
        <xdr:cNvSpPr txBox="1"/>
      </xdr:nvSpPr>
      <xdr:spPr>
        <a:xfrm>
          <a:off x="1955800" y="141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118838</xdr:rowOff>
    </xdr:from>
    <xdr:to>
      <xdr:col>7</xdr:col>
      <xdr:colOff>31750</xdr:colOff>
      <xdr:row>82</xdr:row>
      <xdr:rowOff>48988</xdr:rowOff>
    </xdr:to>
    <xdr:sp macro="" textlink="">
      <xdr:nvSpPr>
        <xdr:cNvPr id="220" name="楕円 219"/>
        <xdr:cNvSpPr/>
      </xdr:nvSpPr>
      <xdr:spPr>
        <a:xfrm>
          <a:off x="1397000" y="14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33765</xdr:rowOff>
    </xdr:from>
    <xdr:ext cx="762000" cy="259045"/>
    <xdr:sp macro="" textlink="">
      <xdr:nvSpPr>
        <xdr:cNvPr id="221" name="テキスト ボックス 220"/>
        <xdr:cNvSpPr txBox="1"/>
      </xdr:nvSpPr>
      <xdr:spPr>
        <a:xfrm>
          <a:off x="1066800" y="140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ポイント低下しており、類似団体と比較すると指数が低い順で上位に位置している。</a:t>
          </a:r>
        </a:p>
        <a:p>
          <a:r>
            <a:rPr kumimoji="1" lang="ja-JP" altLang="en-US" sz="1300">
              <a:latin typeface="ＭＳ Ｐゴシック" panose="020B0600070205080204" pitchFamily="50" charset="-128"/>
              <a:ea typeface="ＭＳ Ｐゴシック" panose="020B0600070205080204" pitchFamily="50" charset="-128"/>
            </a:rPr>
            <a:t>　今後も秋田県人事委員会勧告等を踏まえ、給与制度の適正化に努める。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84</xdr:row>
      <xdr:rowOff>22225</xdr:rowOff>
    </xdr:to>
    <xdr:cxnSp macro="">
      <xdr:nvCxnSpPr>
        <xdr:cNvPr id="255" name="直線コネクタ 254"/>
        <xdr:cNvCxnSpPr/>
      </xdr:nvCxnSpPr>
      <xdr:spPr>
        <a:xfrm flipV="1">
          <a:off x="16179800" y="1426315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22225</xdr:rowOff>
    </xdr:to>
    <xdr:cxnSp macro="">
      <xdr:nvCxnSpPr>
        <xdr:cNvPr id="258" name="直線コネクタ 257"/>
        <xdr:cNvCxnSpPr/>
      </xdr:nvCxnSpPr>
      <xdr:spPr>
        <a:xfrm>
          <a:off x="15290800" y="1442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122766</xdr:rowOff>
    </xdr:to>
    <xdr:cxnSp macro="">
      <xdr:nvCxnSpPr>
        <xdr:cNvPr id="261" name="直線コネクタ 260"/>
        <xdr:cNvCxnSpPr/>
      </xdr:nvCxnSpPr>
      <xdr:spPr>
        <a:xfrm flipV="1">
          <a:off x="14401800" y="144240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122766</xdr:rowOff>
    </xdr:to>
    <xdr:cxnSp macro="">
      <xdr:nvCxnSpPr>
        <xdr:cNvPr id="264" name="直線コネクタ 263"/>
        <xdr:cNvCxnSpPr/>
      </xdr:nvCxnSpPr>
      <xdr:spPr>
        <a:xfrm>
          <a:off x="13512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4" name="楕円 273"/>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5" name="給与水準   （国との比較）該当値テキスト"/>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6" name="楕円 275"/>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7" name="テキスト ボックス 276"/>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行政改革の一環として公営企業（ガス事業、交通事業）を廃止した際に普通会計に当該企業職員を受け入れたことなどにより、類似団体の平均値との比較では上回っている。</a:t>
          </a:r>
        </a:p>
        <a:p>
          <a:r>
            <a:rPr kumimoji="1" lang="ja-JP" altLang="en-US" sz="1300">
              <a:latin typeface="ＭＳ Ｐゴシック" panose="020B0600070205080204" pitchFamily="50" charset="-128"/>
              <a:ea typeface="ＭＳ Ｐゴシック" panose="020B0600070205080204" pitchFamily="50" charset="-128"/>
            </a:rPr>
            <a:t>　前年度と比べ普通会計の職員数は増加しているが、これまでも定員適正化の取組を進めてきたところであり、今後も事務事業執行体制の効率化を図るとともに、「第３期・県都</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あきた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改革プラン」に基づいた定員管理に努める。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97972</xdr:rowOff>
    </xdr:to>
    <xdr:cxnSp macro="">
      <xdr:nvCxnSpPr>
        <xdr:cNvPr id="320" name="直線コネクタ 319"/>
        <xdr:cNvCxnSpPr/>
      </xdr:nvCxnSpPr>
      <xdr:spPr>
        <a:xfrm>
          <a:off x="16179800" y="110294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56606</xdr:rowOff>
    </xdr:to>
    <xdr:cxnSp macro="">
      <xdr:nvCxnSpPr>
        <xdr:cNvPr id="323" name="直線コネクタ 322"/>
        <xdr:cNvCxnSpPr/>
      </xdr:nvCxnSpPr>
      <xdr:spPr>
        <a:xfrm>
          <a:off x="15290800" y="110121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8346</xdr:rowOff>
    </xdr:from>
    <xdr:to>
      <xdr:col>72</xdr:col>
      <xdr:colOff>203200</xdr:colOff>
      <xdr:row>64</xdr:row>
      <xdr:rowOff>39370</xdr:rowOff>
    </xdr:to>
    <xdr:cxnSp macro="">
      <xdr:nvCxnSpPr>
        <xdr:cNvPr id="326" name="直線コネクタ 325"/>
        <xdr:cNvCxnSpPr/>
      </xdr:nvCxnSpPr>
      <xdr:spPr>
        <a:xfrm>
          <a:off x="14401800" y="109811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162560</xdr:rowOff>
    </xdr:from>
    <xdr:to>
      <xdr:col>68</xdr:col>
      <xdr:colOff>152400</xdr:colOff>
      <xdr:row>64</xdr:row>
      <xdr:rowOff>8346</xdr:rowOff>
    </xdr:to>
    <xdr:cxnSp macro="">
      <xdr:nvCxnSpPr>
        <xdr:cNvPr id="329" name="直線コネクタ 328"/>
        <xdr:cNvCxnSpPr/>
      </xdr:nvCxnSpPr>
      <xdr:spPr>
        <a:xfrm>
          <a:off x="13512800" y="109639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47172</xdr:rowOff>
    </xdr:from>
    <xdr:to>
      <xdr:col>81</xdr:col>
      <xdr:colOff>95250</xdr:colOff>
      <xdr:row>64</xdr:row>
      <xdr:rowOff>148772</xdr:rowOff>
    </xdr:to>
    <xdr:sp macro="" textlink="">
      <xdr:nvSpPr>
        <xdr:cNvPr id="339" name="楕円 338"/>
        <xdr:cNvSpPr/>
      </xdr:nvSpPr>
      <xdr:spPr>
        <a:xfrm>
          <a:off x="16967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19249</xdr:rowOff>
    </xdr:from>
    <xdr:ext cx="762000" cy="259045"/>
    <xdr:sp macro="" textlink="">
      <xdr:nvSpPr>
        <xdr:cNvPr id="340" name="定員管理の状況該当値テキスト"/>
        <xdr:cNvSpPr txBox="1"/>
      </xdr:nvSpPr>
      <xdr:spPr>
        <a:xfrm>
          <a:off x="17106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41" name="楕円 340"/>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42" name="テキスト ボックス 341"/>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3" name="楕円 342"/>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74947</xdr:rowOff>
    </xdr:from>
    <xdr:ext cx="762000" cy="259045"/>
    <xdr:sp macro="" textlink="">
      <xdr:nvSpPr>
        <xdr:cNvPr id="344" name="テキスト ボックス 343"/>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128996</xdr:rowOff>
    </xdr:from>
    <xdr:to>
      <xdr:col>68</xdr:col>
      <xdr:colOff>203200</xdr:colOff>
      <xdr:row>64</xdr:row>
      <xdr:rowOff>59146</xdr:rowOff>
    </xdr:to>
    <xdr:sp macro="" textlink="">
      <xdr:nvSpPr>
        <xdr:cNvPr id="345" name="楕円 344"/>
        <xdr:cNvSpPr/>
      </xdr:nvSpPr>
      <xdr:spPr>
        <a:xfrm>
          <a:off x="14351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43923</xdr:rowOff>
    </xdr:from>
    <xdr:ext cx="762000" cy="259045"/>
    <xdr:sp macro="" textlink="">
      <xdr:nvSpPr>
        <xdr:cNvPr id="346" name="テキスト ボックス 345"/>
        <xdr:cNvSpPr txBox="1"/>
      </xdr:nvSpPr>
      <xdr:spPr>
        <a:xfrm>
          <a:off x="14020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111760</xdr:rowOff>
    </xdr:from>
    <xdr:to>
      <xdr:col>64</xdr:col>
      <xdr:colOff>152400</xdr:colOff>
      <xdr:row>64</xdr:row>
      <xdr:rowOff>41910</xdr:rowOff>
    </xdr:to>
    <xdr:sp macro="" textlink="">
      <xdr:nvSpPr>
        <xdr:cNvPr id="347" name="楕円 346"/>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26687</xdr:rowOff>
    </xdr:from>
    <xdr:ext cx="762000" cy="259045"/>
    <xdr:sp macro="" textlink="">
      <xdr:nvSpPr>
        <xdr:cNvPr id="348" name="テキスト ボックス 347"/>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実質公債費比率は、単年度要素として庁舎建設事業等の大規模な借入の元金償還が始まったことによる元利償還金の増加や普通交付税の減少などがあったものの、前年度の比率との比較では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ポイント改善している。</a:t>
          </a:r>
        </a:p>
        <a:p>
          <a:r>
            <a:rPr kumimoji="1" lang="ja-JP" altLang="en-US" sz="1100">
              <a:latin typeface="ＭＳ Ｐゴシック" panose="020B0600070205080204" pitchFamily="50" charset="-128"/>
              <a:ea typeface="ＭＳ Ｐゴシック" panose="020B0600070205080204" pitchFamily="50" charset="-128"/>
            </a:rPr>
            <a:t>　今後は、投資的経費と臨時財政対策債の増加により、一時的に地方債残高の増加が見込まれる年度もあるものの、合併特例債や過去に発行した臨時地方道整備事業などの大型の投資的経費にかかる地方債の償還が順次終了し、残高は着実に減少していくことから、比率は減少傾向で推移するものと見通している。</a:t>
          </a:r>
        </a:p>
        <a:p>
          <a:r>
            <a:rPr kumimoji="1" lang="ja-JP" altLang="en-US" sz="1100">
              <a:latin typeface="ＭＳ Ｐゴシック" panose="020B0600070205080204" pitchFamily="50" charset="-128"/>
              <a:ea typeface="ＭＳ Ｐゴシック" panose="020B0600070205080204" pitchFamily="50" charset="-128"/>
            </a:rPr>
            <a:t>　今後も「第３期・県都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改革プラン」に基づき、地方債発行の抑制、公債費の平準化を図るなど、比率の改善に努める。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44704</xdr:rowOff>
    </xdr:to>
    <xdr:cxnSp macro="">
      <xdr:nvCxnSpPr>
        <xdr:cNvPr id="380" name="直線コネクタ 379"/>
        <xdr:cNvCxnSpPr/>
      </xdr:nvCxnSpPr>
      <xdr:spPr>
        <a:xfrm flipV="1">
          <a:off x="16179800" y="71876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83312</xdr:rowOff>
    </xdr:to>
    <xdr:cxnSp macro="">
      <xdr:nvCxnSpPr>
        <xdr:cNvPr id="383" name="直線コネクタ 382"/>
        <xdr:cNvCxnSpPr/>
      </xdr:nvCxnSpPr>
      <xdr:spPr>
        <a:xfrm flipV="1">
          <a:off x="15290800" y="724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170180</xdr:rowOff>
    </xdr:to>
    <xdr:cxnSp macro="">
      <xdr:nvCxnSpPr>
        <xdr:cNvPr id="386" name="直線コネクタ 385"/>
        <xdr:cNvCxnSpPr/>
      </xdr:nvCxnSpPr>
      <xdr:spPr>
        <a:xfrm flipV="1">
          <a:off x="14401800" y="728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27686</xdr:rowOff>
    </xdr:to>
    <xdr:cxnSp macro="">
      <xdr:nvCxnSpPr>
        <xdr:cNvPr id="389" name="直線コネクタ 388"/>
        <xdr:cNvCxnSpPr/>
      </xdr:nvCxnSpPr>
      <xdr:spPr>
        <a:xfrm flipV="1">
          <a:off x="13512800" y="737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1" name="楕円 400"/>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2" name="テキスト ボックス 401"/>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3" name="楕円 402"/>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4" name="テキスト ボックス 403"/>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5" name="楕円 404"/>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6" name="テキスト ボックス 405"/>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7" name="楕円 406"/>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8" name="テキスト ボックス 407"/>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は、分母となる標準財政規模が普通交付税の減などにより減少したものの、分子となる下水道事業会計等に係る公営企業債等繰入見込額や退職手当負担見込額などの将来負担額の減少が大きかったこと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の比較では、依然として比率は上回っている状況にあるが、年々改善傾向にあることから、引き続き地方債発行額の抑制や繰上償還等を実施し地方債残高の縮減に努めるとともに、充当可能基金である財政調整基金および減債基金の取崩しを抑制し、基金残高を確保することにより比率の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76158</xdr:rowOff>
    </xdr:from>
    <xdr:to>
      <xdr:col>81</xdr:col>
      <xdr:colOff>44450</xdr:colOff>
      <xdr:row>17</xdr:row>
      <xdr:rowOff>128439</xdr:rowOff>
    </xdr:to>
    <xdr:cxnSp macro="">
      <xdr:nvCxnSpPr>
        <xdr:cNvPr id="442" name="直線コネクタ 441"/>
        <xdr:cNvCxnSpPr/>
      </xdr:nvCxnSpPr>
      <xdr:spPr>
        <a:xfrm flipV="1">
          <a:off x="16179800" y="2990808"/>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128439</xdr:rowOff>
    </xdr:from>
    <xdr:to>
      <xdr:col>77</xdr:col>
      <xdr:colOff>44450</xdr:colOff>
      <xdr:row>17</xdr:row>
      <xdr:rowOff>155787</xdr:rowOff>
    </xdr:to>
    <xdr:cxnSp macro="">
      <xdr:nvCxnSpPr>
        <xdr:cNvPr id="445" name="直線コネクタ 444"/>
        <xdr:cNvCxnSpPr/>
      </xdr:nvCxnSpPr>
      <xdr:spPr>
        <a:xfrm flipV="1">
          <a:off x="15290800" y="3043089"/>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155787</xdr:rowOff>
    </xdr:from>
    <xdr:to>
      <xdr:col>72</xdr:col>
      <xdr:colOff>203200</xdr:colOff>
      <xdr:row>18</xdr:row>
      <xdr:rowOff>18119</xdr:rowOff>
    </xdr:to>
    <xdr:cxnSp macro="">
      <xdr:nvCxnSpPr>
        <xdr:cNvPr id="448" name="直線コネクタ 447"/>
        <xdr:cNvCxnSpPr/>
      </xdr:nvCxnSpPr>
      <xdr:spPr>
        <a:xfrm flipV="1">
          <a:off x="14401800" y="30704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18119</xdr:rowOff>
    </xdr:from>
    <xdr:to>
      <xdr:col>68</xdr:col>
      <xdr:colOff>152400</xdr:colOff>
      <xdr:row>18</xdr:row>
      <xdr:rowOff>30988</xdr:rowOff>
    </xdr:to>
    <xdr:cxnSp macro="">
      <xdr:nvCxnSpPr>
        <xdr:cNvPr id="451" name="直線コネクタ 450"/>
        <xdr:cNvCxnSpPr/>
      </xdr:nvCxnSpPr>
      <xdr:spPr>
        <a:xfrm flipV="1">
          <a:off x="13512800" y="31042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25358</xdr:rowOff>
    </xdr:from>
    <xdr:to>
      <xdr:col>81</xdr:col>
      <xdr:colOff>95250</xdr:colOff>
      <xdr:row>17</xdr:row>
      <xdr:rowOff>126958</xdr:rowOff>
    </xdr:to>
    <xdr:sp macro="" textlink="">
      <xdr:nvSpPr>
        <xdr:cNvPr id="461" name="楕円 460"/>
        <xdr:cNvSpPr/>
      </xdr:nvSpPr>
      <xdr:spPr>
        <a:xfrm>
          <a:off x="169672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168885</xdr:rowOff>
    </xdr:from>
    <xdr:ext cx="762000" cy="259045"/>
    <xdr:sp macro="" textlink="">
      <xdr:nvSpPr>
        <xdr:cNvPr id="462" name="将来負担の状況該当値テキスト"/>
        <xdr:cNvSpPr txBox="1"/>
      </xdr:nvSpPr>
      <xdr:spPr>
        <a:xfrm>
          <a:off x="17106900" y="29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77639</xdr:rowOff>
    </xdr:from>
    <xdr:to>
      <xdr:col>77</xdr:col>
      <xdr:colOff>95250</xdr:colOff>
      <xdr:row>18</xdr:row>
      <xdr:rowOff>7789</xdr:rowOff>
    </xdr:to>
    <xdr:sp macro="" textlink="">
      <xdr:nvSpPr>
        <xdr:cNvPr id="463" name="楕円 462"/>
        <xdr:cNvSpPr/>
      </xdr:nvSpPr>
      <xdr:spPr>
        <a:xfrm>
          <a:off x="16129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164016</xdr:rowOff>
    </xdr:from>
    <xdr:ext cx="736600" cy="259045"/>
    <xdr:sp macro="" textlink="">
      <xdr:nvSpPr>
        <xdr:cNvPr id="464" name="テキスト ボックス 463"/>
        <xdr:cNvSpPr txBox="1"/>
      </xdr:nvSpPr>
      <xdr:spPr>
        <a:xfrm>
          <a:off x="15798800" y="307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104987</xdr:rowOff>
    </xdr:from>
    <xdr:to>
      <xdr:col>73</xdr:col>
      <xdr:colOff>44450</xdr:colOff>
      <xdr:row>18</xdr:row>
      <xdr:rowOff>35137</xdr:rowOff>
    </xdr:to>
    <xdr:sp macro="" textlink="">
      <xdr:nvSpPr>
        <xdr:cNvPr id="465" name="楕円 464"/>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19914</xdr:rowOff>
    </xdr:from>
    <xdr:ext cx="762000" cy="259045"/>
    <xdr:sp macro="" textlink="">
      <xdr:nvSpPr>
        <xdr:cNvPr id="466" name="テキスト ボックス 465"/>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138769</xdr:rowOff>
    </xdr:from>
    <xdr:to>
      <xdr:col>68</xdr:col>
      <xdr:colOff>203200</xdr:colOff>
      <xdr:row>18</xdr:row>
      <xdr:rowOff>68919</xdr:rowOff>
    </xdr:to>
    <xdr:sp macro="" textlink="">
      <xdr:nvSpPr>
        <xdr:cNvPr id="467" name="楕円 466"/>
        <xdr:cNvSpPr/>
      </xdr:nvSpPr>
      <xdr:spPr>
        <a:xfrm>
          <a:off x="14351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53696</xdr:rowOff>
    </xdr:from>
    <xdr:ext cx="762000" cy="259045"/>
    <xdr:sp macro="" textlink="">
      <xdr:nvSpPr>
        <xdr:cNvPr id="468" name="テキスト ボックス 467"/>
        <xdr:cNvSpPr txBox="1"/>
      </xdr:nvSpPr>
      <xdr:spPr>
        <a:xfrm>
          <a:off x="14020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151638</xdr:rowOff>
    </xdr:from>
    <xdr:to>
      <xdr:col>64</xdr:col>
      <xdr:colOff>152400</xdr:colOff>
      <xdr:row>18</xdr:row>
      <xdr:rowOff>81788</xdr:rowOff>
    </xdr:to>
    <xdr:sp macro="" textlink="">
      <xdr:nvSpPr>
        <xdr:cNvPr id="469" name="楕円 468"/>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66565</xdr:rowOff>
    </xdr:from>
    <xdr:ext cx="762000" cy="259045"/>
    <xdr:sp macro="" textlink="">
      <xdr:nvSpPr>
        <xdr:cNvPr id="470" name="テキスト ボックス 469"/>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人件費は、退職者数の減による退職手当の減などにより、充当される経常一般財源等は前年度比で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％減となっており、比率は前年度より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人件費の比率は類似団体平均を上回る水準で推移しており、今後、会計年度任用職員制度の影響や退職手当による年度ごとの増減はあるものの、再任用職員を適正に配置しつつ、職員の年齢構成を考慮した新規採用を行う等、職員数の適正管理に取り組むことで、人件費全体で減少傾向に推移するものと見通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161290</xdr:rowOff>
    </xdr:to>
    <xdr:cxnSp macro="">
      <xdr:nvCxnSpPr>
        <xdr:cNvPr id="66" name="直線コネクタ 65"/>
        <xdr:cNvCxnSpPr/>
      </xdr:nvCxnSpPr>
      <xdr:spPr>
        <a:xfrm flipV="1">
          <a:off x="3987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9" name="直線コネクタ 68"/>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115570</xdr:rowOff>
    </xdr:to>
    <xdr:cxnSp macro="">
      <xdr:nvCxnSpPr>
        <xdr:cNvPr id="72" name="直線コネクタ 71"/>
        <xdr:cNvCxnSpPr/>
      </xdr:nvCxnSpPr>
      <xdr:spPr>
        <a:xfrm>
          <a:off x="2209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161290</xdr:rowOff>
    </xdr:to>
    <xdr:cxnSp macro="">
      <xdr:nvCxnSpPr>
        <xdr:cNvPr id="75" name="直線コネクタ 74"/>
        <xdr:cNvCxnSpPr/>
      </xdr:nvCxnSpPr>
      <xdr:spPr>
        <a:xfrm flipV="1">
          <a:off x="1320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物件費は、土崎・新屋まちづくり拠点施設整備事業（備品購入等）の終了などによる減がある一方、ごみ処理施設運営費の増などにより、充当される経常一般財源等は前年度比で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％増となっており、比率は前年度より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物件費の比率は、平成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年度以降上昇しているものの、類似団体平均を下回る水準で推移しており、引き続き、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歳出全般にわたる徹底した見直しを進めていく中で、市有施設の管理的経費等の縮減に努める。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7" name="直線コネクタ 126"/>
        <xdr:cNvCxnSpPr/>
      </xdr:nvCxnSpPr>
      <xdr:spPr>
        <a:xfrm>
          <a:off x="15671800" y="229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6350</xdr:rowOff>
    </xdr:from>
    <xdr:to>
      <xdr:col>78</xdr:col>
      <xdr:colOff>69850</xdr:colOff>
      <xdr:row>13</xdr:row>
      <xdr:rowOff>69850</xdr:rowOff>
    </xdr:to>
    <xdr:cxnSp macro="">
      <xdr:nvCxnSpPr>
        <xdr:cNvPr id="130" name="直線コネクタ 129"/>
        <xdr:cNvCxnSpPr/>
      </xdr:nvCxnSpPr>
      <xdr:spPr>
        <a:xfrm>
          <a:off x="14782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63500</xdr:rowOff>
    </xdr:from>
    <xdr:to>
      <xdr:col>73</xdr:col>
      <xdr:colOff>180975</xdr:colOff>
      <xdr:row>13</xdr:row>
      <xdr:rowOff>6350</xdr:rowOff>
    </xdr:to>
    <xdr:cxnSp macro="">
      <xdr:nvCxnSpPr>
        <xdr:cNvPr id="133" name="直線コネクタ 132"/>
        <xdr:cNvCxnSpPr/>
      </xdr:nvCxnSpPr>
      <xdr:spPr>
        <a:xfrm>
          <a:off x="13893800" y="212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12</xdr:row>
      <xdr:rowOff>101600</xdr:rowOff>
    </xdr:to>
    <xdr:cxnSp macro="">
      <xdr:nvCxnSpPr>
        <xdr:cNvPr id="136" name="直線コネクタ 135"/>
        <xdr:cNvCxnSpPr/>
      </xdr:nvCxnSpPr>
      <xdr:spPr>
        <a:xfrm flipV="1">
          <a:off x="13004800" y="21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127000</xdr:rowOff>
    </xdr:from>
    <xdr:to>
      <xdr:col>74</xdr:col>
      <xdr:colOff>31750</xdr:colOff>
      <xdr:row>13</xdr:row>
      <xdr:rowOff>57150</xdr:rowOff>
    </xdr:to>
    <xdr:sp macro="" textlink="">
      <xdr:nvSpPr>
        <xdr:cNvPr id="150" name="楕円 149"/>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67327</xdr:rowOff>
    </xdr:from>
    <xdr:ext cx="762000" cy="259045"/>
    <xdr:sp macro="" textlink="">
      <xdr:nvSpPr>
        <xdr:cNvPr id="151" name="テキスト ボックス 150"/>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xdr:rowOff>
    </xdr:from>
    <xdr:to>
      <xdr:col>69</xdr:col>
      <xdr:colOff>142875</xdr:colOff>
      <xdr:row>12</xdr:row>
      <xdr:rowOff>114300</xdr:rowOff>
    </xdr:to>
    <xdr:sp macro="" textlink="">
      <xdr:nvSpPr>
        <xdr:cNvPr id="152" name="楕円 151"/>
        <xdr:cNvSpPr/>
      </xdr:nvSpPr>
      <xdr:spPr>
        <a:xfrm>
          <a:off x="13843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124477</xdr:rowOff>
    </xdr:from>
    <xdr:ext cx="762000" cy="259045"/>
    <xdr:sp macro="" textlink="">
      <xdr:nvSpPr>
        <xdr:cNvPr id="153" name="テキスト ボックス 152"/>
        <xdr:cNvSpPr txBox="1"/>
      </xdr:nvSpPr>
      <xdr:spPr>
        <a:xfrm>
          <a:off x="13512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50800</xdr:rowOff>
    </xdr:from>
    <xdr:to>
      <xdr:col>65</xdr:col>
      <xdr:colOff>53975</xdr:colOff>
      <xdr:row>12</xdr:row>
      <xdr:rowOff>152400</xdr:rowOff>
    </xdr:to>
    <xdr:sp macro="" textlink="">
      <xdr:nvSpPr>
        <xdr:cNvPr id="154" name="楕円 153"/>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162577</xdr:rowOff>
    </xdr:from>
    <xdr:ext cx="762000" cy="259045"/>
    <xdr:sp macro="" textlink="">
      <xdr:nvSpPr>
        <xdr:cNvPr id="155" name="テキスト ボックス 154"/>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扶助費は、障がい者保護費や私立保育所等給付費などの増により、充当される経常一般財源等は前年度比で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％増となっており、比率は前年度より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の比率は類似団体平均を下回る水準で推移しているものの、利用者増による障がい者保護費の増などにより、今後も扶助費が増加することが見込まれることから、引き続き、義務的経費を含めた経費全体の見直しや、市税をはじめとする歳入の適正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88" name="直線コネクタ 187"/>
        <xdr:cNvCxnSpPr/>
      </xdr:nvCxnSpPr>
      <xdr:spPr>
        <a:xfrm>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0</xdr:rowOff>
    </xdr:to>
    <xdr:cxnSp macro="">
      <xdr:nvCxnSpPr>
        <xdr:cNvPr id="191" name="直線コネクタ 190"/>
        <xdr:cNvCxnSpPr/>
      </xdr:nvCxnSpPr>
      <xdr:spPr>
        <a:xfrm>
          <a:off x="3098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4" name="直線コネクタ 193"/>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69850</xdr:rowOff>
    </xdr:to>
    <xdr:cxnSp macro="">
      <xdr:nvCxnSpPr>
        <xdr:cNvPr id="197" name="直線コネクタ 196"/>
        <xdr:cNvCxnSpPr/>
      </xdr:nvCxnSpPr>
      <xdr:spPr>
        <a:xfrm>
          <a:off x="1320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5" name="楕円 214"/>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6" name="テキスト ボックス 215"/>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その他の経費は、廃棄物発電会計繰出金などが増となった一方、除排雪関係経費の減などにより、充当される経常一般財源等は前年度比で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％減となっており、比率は前年度から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経費の比率は、類似団体平均を上回る水準で推移しており、特別会計への繰出金の抑制を図るに当たっては、収入の確保や事業の効率化、経費の見直しを図るとともに、基準外繰出し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9" name="直線コネクタ 248"/>
        <xdr:cNvCxnSpPr/>
      </xdr:nvCxnSpPr>
      <xdr:spPr>
        <a:xfrm flipV="1">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31750</xdr:rowOff>
    </xdr:to>
    <xdr:cxnSp macro="">
      <xdr:nvCxnSpPr>
        <xdr:cNvPr id="252" name="直線コネクタ 251"/>
        <xdr:cNvCxnSpPr/>
      </xdr:nvCxnSpPr>
      <xdr:spPr>
        <a:xfrm flipV="1">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31750</xdr:rowOff>
    </xdr:to>
    <xdr:cxnSp macro="">
      <xdr:nvCxnSpPr>
        <xdr:cNvPr id="255" name="直線コネクタ 254"/>
        <xdr:cNvCxnSpPr/>
      </xdr:nvCxnSpPr>
      <xdr:spPr>
        <a:xfrm>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157480</xdr:rowOff>
    </xdr:to>
    <xdr:cxnSp macro="">
      <xdr:nvCxnSpPr>
        <xdr:cNvPr id="258" name="直線コネクタ 257"/>
        <xdr:cNvCxnSpPr/>
      </xdr:nvCxnSpPr>
      <xdr:spPr>
        <a:xfrm>
          <a:off x="13004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5" name="テキスト ボックス 27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7" name="テキスト ボックス 276"/>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補助費等は、商工業振興奨励措置事業や正社員化促進事業（対象年齢を</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歳未満から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歳未満までに拡充）の増などにより、充当される経常一般財源等は前年度比で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％増となっており、比率は前年度より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の比率は類似団体平均を下回っているものの、下水道事業会計などの公営企業に対する負担金の割合が高いことなどから、病院法人および大学法人を含む各会計の経営状況を十分精査の上、実態に即した負担金等のあり方を検討し、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76200</xdr:rowOff>
    </xdr:to>
    <xdr:cxnSp macro="">
      <xdr:nvCxnSpPr>
        <xdr:cNvPr id="310" name="直線コネクタ 309"/>
        <xdr:cNvCxnSpPr/>
      </xdr:nvCxnSpPr>
      <xdr:spPr>
        <a:xfrm>
          <a:off x="156718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37</xdr:row>
      <xdr:rowOff>6350</xdr:rowOff>
    </xdr:to>
    <xdr:cxnSp macro="">
      <xdr:nvCxnSpPr>
        <xdr:cNvPr id="313" name="直線コネクタ 312"/>
        <xdr:cNvCxnSpPr/>
      </xdr:nvCxnSpPr>
      <xdr:spPr>
        <a:xfrm flipV="1">
          <a:off x="14782800" y="622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139700</xdr:rowOff>
    </xdr:from>
    <xdr:to>
      <xdr:col>73</xdr:col>
      <xdr:colOff>180975</xdr:colOff>
      <xdr:row>37</xdr:row>
      <xdr:rowOff>6350</xdr:rowOff>
    </xdr:to>
    <xdr:cxnSp macro="">
      <xdr:nvCxnSpPr>
        <xdr:cNvPr id="316" name="直線コネクタ 315"/>
        <xdr:cNvCxnSpPr/>
      </xdr:nvCxnSpPr>
      <xdr:spPr>
        <a:xfrm>
          <a:off x="13893800" y="631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139700</xdr:rowOff>
    </xdr:from>
    <xdr:to>
      <xdr:col>69</xdr:col>
      <xdr:colOff>92075</xdr:colOff>
      <xdr:row>37</xdr:row>
      <xdr:rowOff>69850</xdr:rowOff>
    </xdr:to>
    <xdr:cxnSp macro="">
      <xdr:nvCxnSpPr>
        <xdr:cNvPr id="319" name="直線コネクタ 318"/>
        <xdr:cNvCxnSpPr/>
      </xdr:nvCxnSpPr>
      <xdr:spPr>
        <a:xfrm flipV="1">
          <a:off x="13004800" y="6311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25400</xdr:rowOff>
    </xdr:from>
    <xdr:to>
      <xdr:col>82</xdr:col>
      <xdr:colOff>158750</xdr:colOff>
      <xdr:row>36</xdr:row>
      <xdr:rowOff>127000</xdr:rowOff>
    </xdr:to>
    <xdr:sp macro="" textlink="">
      <xdr:nvSpPr>
        <xdr:cNvPr id="329" name="楕円 328"/>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41927</xdr:rowOff>
    </xdr:from>
    <xdr:ext cx="762000" cy="259045"/>
    <xdr:sp macro="" textlink="">
      <xdr:nvSpPr>
        <xdr:cNvPr id="330"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1" name="楕円 330"/>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2" name="テキスト ボックス 331"/>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127000</xdr:rowOff>
    </xdr:from>
    <xdr:to>
      <xdr:col>74</xdr:col>
      <xdr:colOff>31750</xdr:colOff>
      <xdr:row>37</xdr:row>
      <xdr:rowOff>57150</xdr:rowOff>
    </xdr:to>
    <xdr:sp macro="" textlink="">
      <xdr:nvSpPr>
        <xdr:cNvPr id="333" name="楕円 332"/>
        <xdr:cNvSpPr/>
      </xdr:nvSpPr>
      <xdr:spPr>
        <a:xfrm>
          <a:off x="14732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34" name="テキスト ボックス 333"/>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88900</xdr:rowOff>
    </xdr:from>
    <xdr:to>
      <xdr:col>69</xdr:col>
      <xdr:colOff>142875</xdr:colOff>
      <xdr:row>37</xdr:row>
      <xdr:rowOff>19050</xdr:rowOff>
    </xdr:to>
    <xdr:sp macro="" textlink="">
      <xdr:nvSpPr>
        <xdr:cNvPr id="335" name="楕円 334"/>
        <xdr:cNvSpPr/>
      </xdr:nvSpPr>
      <xdr:spPr>
        <a:xfrm>
          <a:off x="13843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36" name="テキスト ボックス 335"/>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公債費は、庁舎建設事業等の大規模な借入の元金償還が始まったことなどにより元利償還額が増加したため、比率は前年度から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ポイント上昇し、依然として類似団体平均を上回っている状態である。</a:t>
          </a:r>
        </a:p>
        <a:p>
          <a:r>
            <a:rPr kumimoji="1" lang="ja-JP" altLang="en-US" sz="1100">
              <a:latin typeface="ＭＳ Ｐゴシック" panose="020B0600070205080204" pitchFamily="50" charset="-128"/>
              <a:ea typeface="ＭＳ Ｐゴシック" panose="020B0600070205080204" pitchFamily="50" charset="-128"/>
            </a:rPr>
            <a:t>　今後は、投資的経費と臨時財政対策債の増加により、一時的に地方債残高の増加が見込まれる年度もあるものの、合併特例債や過去に発行した臨時地方道整備事業などの大型の投資的経費にかかる地方債の償還が順次終了するほか、大規模事業の償還年数の調整による償還額の平準化や、地方債発行の抑制に努めることにより、公債費は減少していく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111761</xdr:rowOff>
    </xdr:to>
    <xdr:cxnSp macro="">
      <xdr:nvCxnSpPr>
        <xdr:cNvPr id="371" name="直線コネクタ 370"/>
        <xdr:cNvCxnSpPr/>
      </xdr:nvCxnSpPr>
      <xdr:spPr>
        <a:xfrm>
          <a:off x="3987800" y="13477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134620</xdr:rowOff>
    </xdr:to>
    <xdr:cxnSp macro="">
      <xdr:nvCxnSpPr>
        <xdr:cNvPr id="374" name="直線コネクタ 373"/>
        <xdr:cNvCxnSpPr/>
      </xdr:nvCxnSpPr>
      <xdr:spPr>
        <a:xfrm flipV="1">
          <a:off x="3098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79</xdr:row>
      <xdr:rowOff>1270</xdr:rowOff>
    </xdr:to>
    <xdr:cxnSp macro="">
      <xdr:nvCxnSpPr>
        <xdr:cNvPr id="377" name="直線コネクタ 376"/>
        <xdr:cNvCxnSpPr/>
      </xdr:nvCxnSpPr>
      <xdr:spPr>
        <a:xfrm flipV="1">
          <a:off x="2209800" y="1350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39370</xdr:rowOff>
    </xdr:to>
    <xdr:cxnSp macro="">
      <xdr:nvCxnSpPr>
        <xdr:cNvPr id="380" name="直線コネクタ 379"/>
        <xdr:cNvCxnSpPr/>
      </xdr:nvCxnSpPr>
      <xdr:spPr>
        <a:xfrm flipV="1">
          <a:off x="1320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0" name="楕円 389"/>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1"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2" name="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4" name="楕円 393"/>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5" name="テキスト ボックス 394"/>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6" name="楕円 39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7" name="テキスト ボックス 39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8" name="楕円 397"/>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9" name="テキスト ボックス 398"/>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公債費以外の経費は、分子となる人件費や維持補修費などに充当される経常一般財源等が前年度比で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％減少したものの、分母となる経常一般財源等が普通交付税の減などにより、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％減少し、比率は前年度から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公債費以外の経費の比率は、類似団体平均を下回る水準で推移しており、今後も、「第３期・県都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改革プラン」に位置付けた各項目を着実に推進することなどにより、歳入に見合った歳出構造を堅持し、安定的で持続可能な財政運営に努める。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1270</xdr:rowOff>
    </xdr:to>
    <xdr:cxnSp macro="">
      <xdr:nvCxnSpPr>
        <xdr:cNvPr id="430" name="直線コネクタ 429"/>
        <xdr:cNvCxnSpPr/>
      </xdr:nvCxnSpPr>
      <xdr:spPr>
        <a:xfrm>
          <a:off x="15671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76</xdr:row>
      <xdr:rowOff>168148</xdr:rowOff>
    </xdr:to>
    <xdr:cxnSp macro="">
      <xdr:nvCxnSpPr>
        <xdr:cNvPr id="433" name="直線コネクタ 432"/>
        <xdr:cNvCxnSpPr/>
      </xdr:nvCxnSpPr>
      <xdr:spPr>
        <a:xfrm>
          <a:off x="14782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163576</xdr:rowOff>
    </xdr:to>
    <xdr:cxnSp macro="">
      <xdr:nvCxnSpPr>
        <xdr:cNvPr id="436" name="直線コネクタ 435"/>
        <xdr:cNvCxnSpPr/>
      </xdr:nvCxnSpPr>
      <xdr:spPr>
        <a:xfrm>
          <a:off x="13893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117856</xdr:rowOff>
    </xdr:to>
    <xdr:cxnSp macro="">
      <xdr:nvCxnSpPr>
        <xdr:cNvPr id="439" name="直線コネクタ 438"/>
        <xdr:cNvCxnSpPr/>
      </xdr:nvCxnSpPr>
      <xdr:spPr>
        <a:xfrm flipV="1">
          <a:off x="13004800" y="130657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1" name="楕円 45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2" name="テキスト ボックス 45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5" name="楕円 45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6" name="テキスト ボックス 455"/>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108331</xdr:rowOff>
    </xdr:from>
    <xdr:to>
      <xdr:col>29</xdr:col>
      <xdr:colOff>127000</xdr:colOff>
      <xdr:row>15</xdr:row>
      <xdr:rowOff>113817</xdr:rowOff>
    </xdr:to>
    <xdr:cxnSp macro="">
      <xdr:nvCxnSpPr>
        <xdr:cNvPr id="48" name="直線コネクタ 47"/>
        <xdr:cNvCxnSpPr/>
      </xdr:nvCxnSpPr>
      <xdr:spPr bwMode="auto">
        <a:xfrm flipV="1">
          <a:off x="5003800" y="2727706"/>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113817</xdr:rowOff>
    </xdr:from>
    <xdr:to>
      <xdr:col>26</xdr:col>
      <xdr:colOff>50800</xdr:colOff>
      <xdr:row>15</xdr:row>
      <xdr:rowOff>144450</xdr:rowOff>
    </xdr:to>
    <xdr:cxnSp macro="">
      <xdr:nvCxnSpPr>
        <xdr:cNvPr id="51" name="直線コネクタ 50"/>
        <xdr:cNvCxnSpPr/>
      </xdr:nvCxnSpPr>
      <xdr:spPr bwMode="auto">
        <a:xfrm flipV="1">
          <a:off x="4305300" y="2733192"/>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84328</xdr:rowOff>
    </xdr:from>
    <xdr:to>
      <xdr:col>22</xdr:col>
      <xdr:colOff>114300</xdr:colOff>
      <xdr:row>15</xdr:row>
      <xdr:rowOff>144450</xdr:rowOff>
    </xdr:to>
    <xdr:cxnSp macro="">
      <xdr:nvCxnSpPr>
        <xdr:cNvPr id="54" name="直線コネクタ 53"/>
        <xdr:cNvCxnSpPr/>
      </xdr:nvCxnSpPr>
      <xdr:spPr bwMode="auto">
        <a:xfrm>
          <a:off x="3606800" y="2703703"/>
          <a:ext cx="6985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84328</xdr:rowOff>
    </xdr:from>
    <xdr:to>
      <xdr:col>18</xdr:col>
      <xdr:colOff>177800</xdr:colOff>
      <xdr:row>15</xdr:row>
      <xdr:rowOff>117292</xdr:rowOff>
    </xdr:to>
    <xdr:cxnSp macro="">
      <xdr:nvCxnSpPr>
        <xdr:cNvPr id="57" name="直線コネクタ 56"/>
        <xdr:cNvCxnSpPr/>
      </xdr:nvCxnSpPr>
      <xdr:spPr bwMode="auto">
        <a:xfrm flipV="1">
          <a:off x="2908300" y="2703703"/>
          <a:ext cx="698500" cy="3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57531</xdr:rowOff>
    </xdr:from>
    <xdr:to>
      <xdr:col>29</xdr:col>
      <xdr:colOff>177800</xdr:colOff>
      <xdr:row>15</xdr:row>
      <xdr:rowOff>159131</xdr:rowOff>
    </xdr:to>
    <xdr:sp macro="" textlink="">
      <xdr:nvSpPr>
        <xdr:cNvPr id="67" name="楕円 66"/>
        <xdr:cNvSpPr/>
      </xdr:nvSpPr>
      <xdr:spPr bwMode="auto">
        <a:xfrm>
          <a:off x="5600700" y="267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74058</xdr:rowOff>
    </xdr:from>
    <xdr:ext cx="762000" cy="259045"/>
    <xdr:sp macro="" textlink="">
      <xdr:nvSpPr>
        <xdr:cNvPr id="68" name="人口1人当たり決算額の推移該当値テキスト130"/>
        <xdr:cNvSpPr txBox="1"/>
      </xdr:nvSpPr>
      <xdr:spPr>
        <a:xfrm>
          <a:off x="5740400" y="252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63017</xdr:rowOff>
    </xdr:from>
    <xdr:to>
      <xdr:col>26</xdr:col>
      <xdr:colOff>101600</xdr:colOff>
      <xdr:row>15</xdr:row>
      <xdr:rowOff>164617</xdr:rowOff>
    </xdr:to>
    <xdr:sp macro="" textlink="">
      <xdr:nvSpPr>
        <xdr:cNvPr id="69" name="楕円 68"/>
        <xdr:cNvSpPr/>
      </xdr:nvSpPr>
      <xdr:spPr bwMode="auto">
        <a:xfrm>
          <a:off x="4953000" y="268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3344</xdr:rowOff>
    </xdr:from>
    <xdr:ext cx="736600" cy="259045"/>
    <xdr:sp macro="" textlink="">
      <xdr:nvSpPr>
        <xdr:cNvPr id="70" name="テキスト ボックス 69"/>
        <xdr:cNvSpPr txBox="1"/>
      </xdr:nvSpPr>
      <xdr:spPr>
        <a:xfrm>
          <a:off x="4622800" y="245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93650</xdr:rowOff>
    </xdr:from>
    <xdr:to>
      <xdr:col>22</xdr:col>
      <xdr:colOff>165100</xdr:colOff>
      <xdr:row>16</xdr:row>
      <xdr:rowOff>23800</xdr:rowOff>
    </xdr:to>
    <xdr:sp macro="" textlink="">
      <xdr:nvSpPr>
        <xdr:cNvPr id="71" name="楕円 70"/>
        <xdr:cNvSpPr/>
      </xdr:nvSpPr>
      <xdr:spPr bwMode="auto">
        <a:xfrm>
          <a:off x="4254500" y="27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33977</xdr:rowOff>
    </xdr:from>
    <xdr:ext cx="762000" cy="259045"/>
    <xdr:sp macro="" textlink="">
      <xdr:nvSpPr>
        <xdr:cNvPr id="72" name="テキスト ボックス 71"/>
        <xdr:cNvSpPr txBox="1"/>
      </xdr:nvSpPr>
      <xdr:spPr>
        <a:xfrm>
          <a:off x="3924300" y="24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33528</xdr:rowOff>
    </xdr:from>
    <xdr:to>
      <xdr:col>19</xdr:col>
      <xdr:colOff>38100</xdr:colOff>
      <xdr:row>15</xdr:row>
      <xdr:rowOff>135128</xdr:rowOff>
    </xdr:to>
    <xdr:sp macro="" textlink="">
      <xdr:nvSpPr>
        <xdr:cNvPr id="73" name="楕円 72"/>
        <xdr:cNvSpPr/>
      </xdr:nvSpPr>
      <xdr:spPr bwMode="auto">
        <a:xfrm>
          <a:off x="35560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145305</xdr:rowOff>
    </xdr:from>
    <xdr:ext cx="762000" cy="259045"/>
    <xdr:sp macro="" textlink="">
      <xdr:nvSpPr>
        <xdr:cNvPr id="74" name="テキスト ボックス 73"/>
        <xdr:cNvSpPr txBox="1"/>
      </xdr:nvSpPr>
      <xdr:spPr>
        <a:xfrm>
          <a:off x="3225800" y="24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66492</xdr:rowOff>
    </xdr:from>
    <xdr:to>
      <xdr:col>15</xdr:col>
      <xdr:colOff>101600</xdr:colOff>
      <xdr:row>15</xdr:row>
      <xdr:rowOff>168092</xdr:rowOff>
    </xdr:to>
    <xdr:sp macro="" textlink="">
      <xdr:nvSpPr>
        <xdr:cNvPr id="75" name="楕円 74"/>
        <xdr:cNvSpPr/>
      </xdr:nvSpPr>
      <xdr:spPr bwMode="auto">
        <a:xfrm>
          <a:off x="28575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6819</xdr:rowOff>
    </xdr:from>
    <xdr:ext cx="762000" cy="259045"/>
    <xdr:sp macro="" textlink="">
      <xdr:nvSpPr>
        <xdr:cNvPr id="76" name="テキスト ボックス 75"/>
        <xdr:cNvSpPr txBox="1"/>
      </xdr:nvSpPr>
      <xdr:spPr>
        <a:xfrm>
          <a:off x="2527300" y="245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39172</xdr:rowOff>
    </xdr:from>
    <xdr:to>
      <xdr:col>29</xdr:col>
      <xdr:colOff>127000</xdr:colOff>
      <xdr:row>35</xdr:row>
      <xdr:rowOff>60478</xdr:rowOff>
    </xdr:to>
    <xdr:cxnSp macro="">
      <xdr:nvCxnSpPr>
        <xdr:cNvPr id="108" name="直線コネクタ 107"/>
        <xdr:cNvCxnSpPr/>
      </xdr:nvCxnSpPr>
      <xdr:spPr bwMode="auto">
        <a:xfrm flipV="1">
          <a:off x="5003800" y="6649522"/>
          <a:ext cx="647700" cy="2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9042</xdr:rowOff>
    </xdr:from>
    <xdr:to>
      <xdr:col>26</xdr:col>
      <xdr:colOff>50800</xdr:colOff>
      <xdr:row>35</xdr:row>
      <xdr:rowOff>60478</xdr:rowOff>
    </xdr:to>
    <xdr:cxnSp macro="">
      <xdr:nvCxnSpPr>
        <xdr:cNvPr id="111" name="直線コネクタ 110"/>
        <xdr:cNvCxnSpPr/>
      </xdr:nvCxnSpPr>
      <xdr:spPr bwMode="auto">
        <a:xfrm>
          <a:off x="4305300" y="6619392"/>
          <a:ext cx="698500" cy="5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227493</xdr:rowOff>
    </xdr:from>
    <xdr:to>
      <xdr:col>22</xdr:col>
      <xdr:colOff>114300</xdr:colOff>
      <xdr:row>35</xdr:row>
      <xdr:rowOff>9042</xdr:rowOff>
    </xdr:to>
    <xdr:cxnSp macro="">
      <xdr:nvCxnSpPr>
        <xdr:cNvPr id="114" name="直線コネクタ 113"/>
        <xdr:cNvCxnSpPr/>
      </xdr:nvCxnSpPr>
      <xdr:spPr bwMode="auto">
        <a:xfrm>
          <a:off x="3606800" y="6494943"/>
          <a:ext cx="698500" cy="124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227493</xdr:rowOff>
    </xdr:from>
    <xdr:to>
      <xdr:col>18</xdr:col>
      <xdr:colOff>177800</xdr:colOff>
      <xdr:row>34</xdr:row>
      <xdr:rowOff>258216</xdr:rowOff>
    </xdr:to>
    <xdr:cxnSp macro="">
      <xdr:nvCxnSpPr>
        <xdr:cNvPr id="117" name="直線コネクタ 116"/>
        <xdr:cNvCxnSpPr/>
      </xdr:nvCxnSpPr>
      <xdr:spPr bwMode="auto">
        <a:xfrm flipV="1">
          <a:off x="2908300" y="6494943"/>
          <a:ext cx="698500" cy="3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331272</xdr:rowOff>
    </xdr:from>
    <xdr:to>
      <xdr:col>29</xdr:col>
      <xdr:colOff>177800</xdr:colOff>
      <xdr:row>35</xdr:row>
      <xdr:rowOff>89972</xdr:rowOff>
    </xdr:to>
    <xdr:sp macro="" textlink="">
      <xdr:nvSpPr>
        <xdr:cNvPr id="127" name="楕円 126"/>
        <xdr:cNvSpPr/>
      </xdr:nvSpPr>
      <xdr:spPr bwMode="auto">
        <a:xfrm>
          <a:off x="5600700" y="659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176349</xdr:rowOff>
    </xdr:from>
    <xdr:ext cx="762000" cy="259045"/>
    <xdr:sp macro="" textlink="">
      <xdr:nvSpPr>
        <xdr:cNvPr id="128" name="人口1人当たり決算額の推移該当値テキスト445"/>
        <xdr:cNvSpPr txBox="1"/>
      </xdr:nvSpPr>
      <xdr:spPr>
        <a:xfrm>
          <a:off x="5740400" y="64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9678</xdr:rowOff>
    </xdr:from>
    <xdr:to>
      <xdr:col>26</xdr:col>
      <xdr:colOff>101600</xdr:colOff>
      <xdr:row>35</xdr:row>
      <xdr:rowOff>111278</xdr:rowOff>
    </xdr:to>
    <xdr:sp macro="" textlink="">
      <xdr:nvSpPr>
        <xdr:cNvPr id="129" name="楕円 128"/>
        <xdr:cNvSpPr/>
      </xdr:nvSpPr>
      <xdr:spPr bwMode="auto">
        <a:xfrm>
          <a:off x="4953000" y="662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121454</xdr:rowOff>
    </xdr:from>
    <xdr:ext cx="736600" cy="259045"/>
    <xdr:sp macro="" textlink="">
      <xdr:nvSpPr>
        <xdr:cNvPr id="130" name="テキスト ボックス 129"/>
        <xdr:cNvSpPr txBox="1"/>
      </xdr:nvSpPr>
      <xdr:spPr>
        <a:xfrm>
          <a:off x="4622800" y="6388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301142</xdr:rowOff>
    </xdr:from>
    <xdr:to>
      <xdr:col>22</xdr:col>
      <xdr:colOff>165100</xdr:colOff>
      <xdr:row>35</xdr:row>
      <xdr:rowOff>59842</xdr:rowOff>
    </xdr:to>
    <xdr:sp macro="" textlink="">
      <xdr:nvSpPr>
        <xdr:cNvPr id="131" name="楕円 130"/>
        <xdr:cNvSpPr/>
      </xdr:nvSpPr>
      <xdr:spPr bwMode="auto">
        <a:xfrm>
          <a:off x="4254500" y="656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70019</xdr:rowOff>
    </xdr:from>
    <xdr:ext cx="762000" cy="259045"/>
    <xdr:sp macro="" textlink="">
      <xdr:nvSpPr>
        <xdr:cNvPr id="132" name="テキスト ボックス 131"/>
        <xdr:cNvSpPr txBox="1"/>
      </xdr:nvSpPr>
      <xdr:spPr>
        <a:xfrm>
          <a:off x="3924300" y="63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176693</xdr:rowOff>
    </xdr:from>
    <xdr:to>
      <xdr:col>19</xdr:col>
      <xdr:colOff>38100</xdr:colOff>
      <xdr:row>34</xdr:row>
      <xdr:rowOff>278293</xdr:rowOff>
    </xdr:to>
    <xdr:sp macro="" textlink="">
      <xdr:nvSpPr>
        <xdr:cNvPr id="133" name="楕円 132"/>
        <xdr:cNvSpPr/>
      </xdr:nvSpPr>
      <xdr:spPr bwMode="auto">
        <a:xfrm>
          <a:off x="3556000" y="644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288470</xdr:rowOff>
    </xdr:from>
    <xdr:ext cx="762000" cy="259045"/>
    <xdr:sp macro="" textlink="">
      <xdr:nvSpPr>
        <xdr:cNvPr id="134" name="テキスト ボックス 133"/>
        <xdr:cNvSpPr txBox="1"/>
      </xdr:nvSpPr>
      <xdr:spPr>
        <a:xfrm>
          <a:off x="3225800" y="621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207416</xdr:rowOff>
    </xdr:from>
    <xdr:to>
      <xdr:col>15</xdr:col>
      <xdr:colOff>101600</xdr:colOff>
      <xdr:row>34</xdr:row>
      <xdr:rowOff>309017</xdr:rowOff>
    </xdr:to>
    <xdr:sp macro="" textlink="">
      <xdr:nvSpPr>
        <xdr:cNvPr id="135" name="楕円 134"/>
        <xdr:cNvSpPr/>
      </xdr:nvSpPr>
      <xdr:spPr bwMode="auto">
        <a:xfrm>
          <a:off x="2857500" y="6474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319193</xdr:rowOff>
    </xdr:from>
    <xdr:ext cx="762000" cy="259045"/>
    <xdr:sp macro="" textlink="">
      <xdr:nvSpPr>
        <xdr:cNvPr id="136" name="テキスト ボックス 135"/>
        <xdr:cNvSpPr txBox="1"/>
      </xdr:nvSpPr>
      <xdr:spPr>
        <a:xfrm>
          <a:off x="2527300" y="62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129222</xdr:rowOff>
    </xdr:from>
    <xdr:to>
      <xdr:col>24</xdr:col>
      <xdr:colOff>63500</xdr:colOff>
      <xdr:row>33</xdr:row>
      <xdr:rowOff>14541</xdr:rowOff>
    </xdr:to>
    <xdr:cxnSp macro="">
      <xdr:nvCxnSpPr>
        <xdr:cNvPr id="61" name="直線コネクタ 60"/>
        <xdr:cNvCxnSpPr/>
      </xdr:nvCxnSpPr>
      <xdr:spPr>
        <a:xfrm>
          <a:off x="3797300" y="5615622"/>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129222</xdr:rowOff>
    </xdr:from>
    <xdr:to>
      <xdr:col>19</xdr:col>
      <xdr:colOff>177800</xdr:colOff>
      <xdr:row>33</xdr:row>
      <xdr:rowOff>93561</xdr:rowOff>
    </xdr:to>
    <xdr:cxnSp macro="">
      <xdr:nvCxnSpPr>
        <xdr:cNvPr id="64" name="直線コネクタ 63"/>
        <xdr:cNvCxnSpPr/>
      </xdr:nvCxnSpPr>
      <xdr:spPr>
        <a:xfrm flipV="1">
          <a:off x="2908300" y="5615622"/>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53784</xdr:rowOff>
    </xdr:from>
    <xdr:to>
      <xdr:col>15</xdr:col>
      <xdr:colOff>50800</xdr:colOff>
      <xdr:row>33</xdr:row>
      <xdr:rowOff>93561</xdr:rowOff>
    </xdr:to>
    <xdr:cxnSp macro="">
      <xdr:nvCxnSpPr>
        <xdr:cNvPr id="67" name="直線コネクタ 66"/>
        <xdr:cNvCxnSpPr/>
      </xdr:nvCxnSpPr>
      <xdr:spPr>
        <a:xfrm>
          <a:off x="2019300" y="571163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166332</xdr:rowOff>
    </xdr:from>
    <xdr:to>
      <xdr:col>10</xdr:col>
      <xdr:colOff>114300</xdr:colOff>
      <xdr:row>33</xdr:row>
      <xdr:rowOff>53784</xdr:rowOff>
    </xdr:to>
    <xdr:cxnSp macro="">
      <xdr:nvCxnSpPr>
        <xdr:cNvPr id="70" name="直線コネクタ 69"/>
        <xdr:cNvCxnSpPr/>
      </xdr:nvCxnSpPr>
      <xdr:spPr>
        <a:xfrm>
          <a:off x="1130300" y="565273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135191</xdr:rowOff>
    </xdr:from>
    <xdr:to>
      <xdr:col>24</xdr:col>
      <xdr:colOff>114300</xdr:colOff>
      <xdr:row>33</xdr:row>
      <xdr:rowOff>65341</xdr:rowOff>
    </xdr:to>
    <xdr:sp macro="" textlink="">
      <xdr:nvSpPr>
        <xdr:cNvPr id="80" name="楕円 79"/>
        <xdr:cNvSpPr/>
      </xdr:nvSpPr>
      <xdr:spPr>
        <a:xfrm>
          <a:off x="45847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158068</xdr:rowOff>
    </xdr:from>
    <xdr:ext cx="534377" cy="259045"/>
    <xdr:sp macro="" textlink="">
      <xdr:nvSpPr>
        <xdr:cNvPr id="81" name="人件費該当値テキスト"/>
        <xdr:cNvSpPr txBox="1"/>
      </xdr:nvSpPr>
      <xdr:spPr>
        <a:xfrm>
          <a:off x="4686300" y="54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78422</xdr:rowOff>
    </xdr:from>
    <xdr:to>
      <xdr:col>20</xdr:col>
      <xdr:colOff>38100</xdr:colOff>
      <xdr:row>33</xdr:row>
      <xdr:rowOff>8572</xdr:rowOff>
    </xdr:to>
    <xdr:sp macro="" textlink="">
      <xdr:nvSpPr>
        <xdr:cNvPr id="82" name="楕円 81"/>
        <xdr:cNvSpPr/>
      </xdr:nvSpPr>
      <xdr:spPr>
        <a:xfrm>
          <a:off x="3746500" y="55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25099</xdr:rowOff>
    </xdr:from>
    <xdr:ext cx="534377" cy="259045"/>
    <xdr:sp macro="" textlink="">
      <xdr:nvSpPr>
        <xdr:cNvPr id="83" name="テキスト ボックス 82"/>
        <xdr:cNvSpPr txBox="1"/>
      </xdr:nvSpPr>
      <xdr:spPr>
        <a:xfrm>
          <a:off x="3530111" y="53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42761</xdr:rowOff>
    </xdr:from>
    <xdr:to>
      <xdr:col>15</xdr:col>
      <xdr:colOff>101600</xdr:colOff>
      <xdr:row>33</xdr:row>
      <xdr:rowOff>144361</xdr:rowOff>
    </xdr:to>
    <xdr:sp macro="" textlink="">
      <xdr:nvSpPr>
        <xdr:cNvPr id="84" name="楕円 83"/>
        <xdr:cNvSpPr/>
      </xdr:nvSpPr>
      <xdr:spPr>
        <a:xfrm>
          <a:off x="2857500" y="57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160888</xdr:rowOff>
    </xdr:from>
    <xdr:ext cx="534377" cy="259045"/>
    <xdr:sp macro="" textlink="">
      <xdr:nvSpPr>
        <xdr:cNvPr id="85" name="テキスト ボックス 84"/>
        <xdr:cNvSpPr txBox="1"/>
      </xdr:nvSpPr>
      <xdr:spPr>
        <a:xfrm>
          <a:off x="2641111" y="54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2984</xdr:rowOff>
    </xdr:from>
    <xdr:to>
      <xdr:col>10</xdr:col>
      <xdr:colOff>165100</xdr:colOff>
      <xdr:row>33</xdr:row>
      <xdr:rowOff>104584</xdr:rowOff>
    </xdr:to>
    <xdr:sp macro="" textlink="">
      <xdr:nvSpPr>
        <xdr:cNvPr id="86" name="楕円 85"/>
        <xdr:cNvSpPr/>
      </xdr:nvSpPr>
      <xdr:spPr>
        <a:xfrm>
          <a:off x="1968500" y="56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121111</xdr:rowOff>
    </xdr:from>
    <xdr:ext cx="534377" cy="259045"/>
    <xdr:sp macro="" textlink="">
      <xdr:nvSpPr>
        <xdr:cNvPr id="87" name="テキスト ボックス 86"/>
        <xdr:cNvSpPr txBox="1"/>
      </xdr:nvSpPr>
      <xdr:spPr>
        <a:xfrm>
          <a:off x="1752111" y="54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115532</xdr:rowOff>
    </xdr:from>
    <xdr:to>
      <xdr:col>6</xdr:col>
      <xdr:colOff>38100</xdr:colOff>
      <xdr:row>33</xdr:row>
      <xdr:rowOff>45682</xdr:rowOff>
    </xdr:to>
    <xdr:sp macro="" textlink="">
      <xdr:nvSpPr>
        <xdr:cNvPr id="88" name="楕円 87"/>
        <xdr:cNvSpPr/>
      </xdr:nvSpPr>
      <xdr:spPr>
        <a:xfrm>
          <a:off x="1079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62209</xdr:rowOff>
    </xdr:from>
    <xdr:ext cx="534377" cy="259045"/>
    <xdr:sp macro="" textlink="">
      <xdr:nvSpPr>
        <xdr:cNvPr id="89" name="テキスト ボックス 88"/>
        <xdr:cNvSpPr txBox="1"/>
      </xdr:nvSpPr>
      <xdr:spPr>
        <a:xfrm>
          <a:off x="863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137554</xdr:rowOff>
    </xdr:from>
    <xdr:to>
      <xdr:col>24</xdr:col>
      <xdr:colOff>63500</xdr:colOff>
      <xdr:row>57</xdr:row>
      <xdr:rowOff>138329</xdr:rowOff>
    </xdr:to>
    <xdr:cxnSp macro="">
      <xdr:nvCxnSpPr>
        <xdr:cNvPr id="119" name="直線コネクタ 118"/>
        <xdr:cNvCxnSpPr/>
      </xdr:nvCxnSpPr>
      <xdr:spPr>
        <a:xfrm flipV="1">
          <a:off x="3797300" y="9910204"/>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138329</xdr:rowOff>
    </xdr:from>
    <xdr:to>
      <xdr:col>19</xdr:col>
      <xdr:colOff>177800</xdr:colOff>
      <xdr:row>58</xdr:row>
      <xdr:rowOff>30200</xdr:rowOff>
    </xdr:to>
    <xdr:cxnSp macro="">
      <xdr:nvCxnSpPr>
        <xdr:cNvPr id="122" name="直線コネクタ 121"/>
        <xdr:cNvCxnSpPr/>
      </xdr:nvCxnSpPr>
      <xdr:spPr>
        <a:xfrm flipV="1">
          <a:off x="2908300" y="9910979"/>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24943</xdr:rowOff>
    </xdr:from>
    <xdr:to>
      <xdr:col>15</xdr:col>
      <xdr:colOff>50800</xdr:colOff>
      <xdr:row>58</xdr:row>
      <xdr:rowOff>30200</xdr:rowOff>
    </xdr:to>
    <xdr:cxnSp macro="">
      <xdr:nvCxnSpPr>
        <xdr:cNvPr id="125" name="直線コネクタ 124"/>
        <xdr:cNvCxnSpPr/>
      </xdr:nvCxnSpPr>
      <xdr:spPr>
        <a:xfrm>
          <a:off x="2019300" y="99690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24943</xdr:rowOff>
    </xdr:from>
    <xdr:to>
      <xdr:col>10</xdr:col>
      <xdr:colOff>114300</xdr:colOff>
      <xdr:row>58</xdr:row>
      <xdr:rowOff>68008</xdr:rowOff>
    </xdr:to>
    <xdr:cxnSp macro="">
      <xdr:nvCxnSpPr>
        <xdr:cNvPr id="128" name="直線コネクタ 127"/>
        <xdr:cNvCxnSpPr/>
      </xdr:nvCxnSpPr>
      <xdr:spPr>
        <a:xfrm flipV="1">
          <a:off x="1130300" y="9969043"/>
          <a:ext cx="8890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86754</xdr:rowOff>
    </xdr:from>
    <xdr:to>
      <xdr:col>24</xdr:col>
      <xdr:colOff>114300</xdr:colOff>
      <xdr:row>58</xdr:row>
      <xdr:rowOff>16904</xdr:rowOff>
    </xdr:to>
    <xdr:sp macro="" textlink="">
      <xdr:nvSpPr>
        <xdr:cNvPr id="138" name="楕円 137"/>
        <xdr:cNvSpPr/>
      </xdr:nvSpPr>
      <xdr:spPr>
        <a:xfrm>
          <a:off x="4584700" y="98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109631</xdr:rowOff>
    </xdr:from>
    <xdr:ext cx="534377" cy="259045"/>
    <xdr:sp macro="" textlink="">
      <xdr:nvSpPr>
        <xdr:cNvPr id="139" name="物件費該当値テキスト"/>
        <xdr:cNvSpPr txBox="1"/>
      </xdr:nvSpPr>
      <xdr:spPr>
        <a:xfrm>
          <a:off x="4686300" y="97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87529</xdr:rowOff>
    </xdr:from>
    <xdr:to>
      <xdr:col>20</xdr:col>
      <xdr:colOff>38100</xdr:colOff>
      <xdr:row>58</xdr:row>
      <xdr:rowOff>17679</xdr:rowOff>
    </xdr:to>
    <xdr:sp macro="" textlink="">
      <xdr:nvSpPr>
        <xdr:cNvPr id="140" name="楕円 139"/>
        <xdr:cNvSpPr/>
      </xdr:nvSpPr>
      <xdr:spPr>
        <a:xfrm>
          <a:off x="3746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34206</xdr:rowOff>
    </xdr:from>
    <xdr:ext cx="534377" cy="259045"/>
    <xdr:sp macro="" textlink="">
      <xdr:nvSpPr>
        <xdr:cNvPr id="141" name="テキスト ボックス 140"/>
        <xdr:cNvSpPr txBox="1"/>
      </xdr:nvSpPr>
      <xdr:spPr>
        <a:xfrm>
          <a:off x="3530111" y="9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150850</xdr:rowOff>
    </xdr:from>
    <xdr:to>
      <xdr:col>15</xdr:col>
      <xdr:colOff>101600</xdr:colOff>
      <xdr:row>58</xdr:row>
      <xdr:rowOff>81000</xdr:rowOff>
    </xdr:to>
    <xdr:sp macro="" textlink="">
      <xdr:nvSpPr>
        <xdr:cNvPr id="142" name="楕円 141"/>
        <xdr:cNvSpPr/>
      </xdr:nvSpPr>
      <xdr:spPr>
        <a:xfrm>
          <a:off x="2857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72127</xdr:rowOff>
    </xdr:from>
    <xdr:ext cx="534377" cy="259045"/>
    <xdr:sp macro="" textlink="">
      <xdr:nvSpPr>
        <xdr:cNvPr id="143" name="テキスト ボックス 142"/>
        <xdr:cNvSpPr txBox="1"/>
      </xdr:nvSpPr>
      <xdr:spPr>
        <a:xfrm>
          <a:off x="2641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145593</xdr:rowOff>
    </xdr:from>
    <xdr:to>
      <xdr:col>10</xdr:col>
      <xdr:colOff>165100</xdr:colOff>
      <xdr:row>58</xdr:row>
      <xdr:rowOff>75743</xdr:rowOff>
    </xdr:to>
    <xdr:sp macro="" textlink="">
      <xdr:nvSpPr>
        <xdr:cNvPr id="144" name="楕円 143"/>
        <xdr:cNvSpPr/>
      </xdr:nvSpPr>
      <xdr:spPr>
        <a:xfrm>
          <a:off x="1968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66870</xdr:rowOff>
    </xdr:from>
    <xdr:ext cx="534377" cy="259045"/>
    <xdr:sp macro="" textlink="">
      <xdr:nvSpPr>
        <xdr:cNvPr id="145" name="テキスト ボックス 144"/>
        <xdr:cNvSpPr txBox="1"/>
      </xdr:nvSpPr>
      <xdr:spPr>
        <a:xfrm>
          <a:off x="1752111" y="100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17208</xdr:rowOff>
    </xdr:from>
    <xdr:to>
      <xdr:col>6</xdr:col>
      <xdr:colOff>38100</xdr:colOff>
      <xdr:row>58</xdr:row>
      <xdr:rowOff>118808</xdr:rowOff>
    </xdr:to>
    <xdr:sp macro="" textlink="">
      <xdr:nvSpPr>
        <xdr:cNvPr id="146" name="楕円 145"/>
        <xdr:cNvSpPr/>
      </xdr:nvSpPr>
      <xdr:spPr>
        <a:xfrm>
          <a:off x="1079500" y="99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109935</xdr:rowOff>
    </xdr:from>
    <xdr:ext cx="534377" cy="259045"/>
    <xdr:sp macro="" textlink="">
      <xdr:nvSpPr>
        <xdr:cNvPr id="147" name="テキスト ボックス 146"/>
        <xdr:cNvSpPr txBox="1"/>
      </xdr:nvSpPr>
      <xdr:spPr>
        <a:xfrm>
          <a:off x="863111" y="100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120541</xdr:rowOff>
    </xdr:from>
    <xdr:to>
      <xdr:col>24</xdr:col>
      <xdr:colOff>63500</xdr:colOff>
      <xdr:row>76</xdr:row>
      <xdr:rowOff>114227</xdr:rowOff>
    </xdr:to>
    <xdr:cxnSp macro="">
      <xdr:nvCxnSpPr>
        <xdr:cNvPr id="178" name="直線コネクタ 177"/>
        <xdr:cNvCxnSpPr/>
      </xdr:nvCxnSpPr>
      <xdr:spPr>
        <a:xfrm>
          <a:off x="3797300" y="12807841"/>
          <a:ext cx="838200" cy="3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164519</xdr:rowOff>
    </xdr:from>
    <xdr:to>
      <xdr:col>19</xdr:col>
      <xdr:colOff>177800</xdr:colOff>
      <xdr:row>74</xdr:row>
      <xdr:rowOff>120541</xdr:rowOff>
    </xdr:to>
    <xdr:cxnSp macro="">
      <xdr:nvCxnSpPr>
        <xdr:cNvPr id="181" name="直線コネクタ 180"/>
        <xdr:cNvCxnSpPr/>
      </xdr:nvCxnSpPr>
      <xdr:spPr>
        <a:xfrm>
          <a:off x="2908300" y="12508919"/>
          <a:ext cx="889000" cy="29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164519</xdr:rowOff>
    </xdr:from>
    <xdr:to>
      <xdr:col>15</xdr:col>
      <xdr:colOff>50800</xdr:colOff>
      <xdr:row>76</xdr:row>
      <xdr:rowOff>37266</xdr:rowOff>
    </xdr:to>
    <xdr:cxnSp macro="">
      <xdr:nvCxnSpPr>
        <xdr:cNvPr id="184" name="直線コネクタ 183"/>
        <xdr:cNvCxnSpPr/>
      </xdr:nvCxnSpPr>
      <xdr:spPr>
        <a:xfrm flipV="1">
          <a:off x="2019300" y="12508919"/>
          <a:ext cx="889000" cy="5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8745</xdr:rowOff>
    </xdr:from>
    <xdr:to>
      <xdr:col>10</xdr:col>
      <xdr:colOff>114300</xdr:colOff>
      <xdr:row>76</xdr:row>
      <xdr:rowOff>37266</xdr:rowOff>
    </xdr:to>
    <xdr:cxnSp macro="">
      <xdr:nvCxnSpPr>
        <xdr:cNvPr id="187" name="直線コネクタ 186"/>
        <xdr:cNvCxnSpPr/>
      </xdr:nvCxnSpPr>
      <xdr:spPr>
        <a:xfrm>
          <a:off x="1130300" y="13038945"/>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63427</xdr:rowOff>
    </xdr:from>
    <xdr:to>
      <xdr:col>24</xdr:col>
      <xdr:colOff>114300</xdr:colOff>
      <xdr:row>76</xdr:row>
      <xdr:rowOff>165027</xdr:rowOff>
    </xdr:to>
    <xdr:sp macro="" textlink="">
      <xdr:nvSpPr>
        <xdr:cNvPr id="197" name="楕円 196"/>
        <xdr:cNvSpPr/>
      </xdr:nvSpPr>
      <xdr:spPr>
        <a:xfrm>
          <a:off x="4584700" y="130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86304</xdr:rowOff>
    </xdr:from>
    <xdr:ext cx="469744" cy="259045"/>
    <xdr:sp macro="" textlink="">
      <xdr:nvSpPr>
        <xdr:cNvPr id="198" name="維持補修費該当値テキスト"/>
        <xdr:cNvSpPr txBox="1"/>
      </xdr:nvSpPr>
      <xdr:spPr>
        <a:xfrm>
          <a:off x="4686300" y="1294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69741</xdr:rowOff>
    </xdr:from>
    <xdr:to>
      <xdr:col>20</xdr:col>
      <xdr:colOff>38100</xdr:colOff>
      <xdr:row>74</xdr:row>
      <xdr:rowOff>171341</xdr:rowOff>
    </xdr:to>
    <xdr:sp macro="" textlink="">
      <xdr:nvSpPr>
        <xdr:cNvPr id="199" name="楕円 198"/>
        <xdr:cNvSpPr/>
      </xdr:nvSpPr>
      <xdr:spPr>
        <a:xfrm>
          <a:off x="3746500" y="127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16418</xdr:rowOff>
    </xdr:from>
    <xdr:ext cx="469744" cy="259045"/>
    <xdr:sp macro="" textlink="">
      <xdr:nvSpPr>
        <xdr:cNvPr id="200" name="テキスト ボックス 199"/>
        <xdr:cNvSpPr txBox="1"/>
      </xdr:nvSpPr>
      <xdr:spPr>
        <a:xfrm>
          <a:off x="3562428" y="1253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113719</xdr:rowOff>
    </xdr:from>
    <xdr:to>
      <xdr:col>15</xdr:col>
      <xdr:colOff>101600</xdr:colOff>
      <xdr:row>73</xdr:row>
      <xdr:rowOff>43869</xdr:rowOff>
    </xdr:to>
    <xdr:sp macro="" textlink="">
      <xdr:nvSpPr>
        <xdr:cNvPr id="201" name="楕円 200"/>
        <xdr:cNvSpPr/>
      </xdr:nvSpPr>
      <xdr:spPr>
        <a:xfrm>
          <a:off x="2857500" y="124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60396</xdr:rowOff>
    </xdr:from>
    <xdr:ext cx="534377" cy="259045"/>
    <xdr:sp macro="" textlink="">
      <xdr:nvSpPr>
        <xdr:cNvPr id="202" name="テキスト ボックス 201"/>
        <xdr:cNvSpPr txBox="1"/>
      </xdr:nvSpPr>
      <xdr:spPr>
        <a:xfrm>
          <a:off x="2641111" y="122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157916</xdr:rowOff>
    </xdr:from>
    <xdr:to>
      <xdr:col>10</xdr:col>
      <xdr:colOff>165100</xdr:colOff>
      <xdr:row>76</xdr:row>
      <xdr:rowOff>88066</xdr:rowOff>
    </xdr:to>
    <xdr:sp macro="" textlink="">
      <xdr:nvSpPr>
        <xdr:cNvPr id="203" name="楕円 202"/>
        <xdr:cNvSpPr/>
      </xdr:nvSpPr>
      <xdr:spPr>
        <a:xfrm>
          <a:off x="1968500" y="130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104592</xdr:rowOff>
    </xdr:from>
    <xdr:ext cx="469744" cy="259045"/>
    <xdr:sp macro="" textlink="">
      <xdr:nvSpPr>
        <xdr:cNvPr id="204" name="テキスト ボックス 203"/>
        <xdr:cNvSpPr txBox="1"/>
      </xdr:nvSpPr>
      <xdr:spPr>
        <a:xfrm>
          <a:off x="1784428" y="1279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129395</xdr:rowOff>
    </xdr:from>
    <xdr:to>
      <xdr:col>6</xdr:col>
      <xdr:colOff>38100</xdr:colOff>
      <xdr:row>76</xdr:row>
      <xdr:rowOff>59545</xdr:rowOff>
    </xdr:to>
    <xdr:sp macro="" textlink="">
      <xdr:nvSpPr>
        <xdr:cNvPr id="205" name="楕円 204"/>
        <xdr:cNvSpPr/>
      </xdr:nvSpPr>
      <xdr:spPr>
        <a:xfrm>
          <a:off x="10795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76072</xdr:rowOff>
    </xdr:from>
    <xdr:ext cx="469744" cy="259045"/>
    <xdr:sp macro="" textlink="">
      <xdr:nvSpPr>
        <xdr:cNvPr id="206" name="テキスト ボックス 205"/>
        <xdr:cNvSpPr txBox="1"/>
      </xdr:nvSpPr>
      <xdr:spPr>
        <a:xfrm>
          <a:off x="895428" y="127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113271</xdr:rowOff>
    </xdr:from>
    <xdr:to>
      <xdr:col>24</xdr:col>
      <xdr:colOff>63500</xdr:colOff>
      <xdr:row>95</xdr:row>
      <xdr:rowOff>126949</xdr:rowOff>
    </xdr:to>
    <xdr:cxnSp macro="">
      <xdr:nvCxnSpPr>
        <xdr:cNvPr id="236" name="直線コネクタ 235"/>
        <xdr:cNvCxnSpPr/>
      </xdr:nvCxnSpPr>
      <xdr:spPr>
        <a:xfrm flipV="1">
          <a:off x="3797300" y="16401021"/>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126949</xdr:rowOff>
    </xdr:from>
    <xdr:to>
      <xdr:col>19</xdr:col>
      <xdr:colOff>177800</xdr:colOff>
      <xdr:row>95</xdr:row>
      <xdr:rowOff>130581</xdr:rowOff>
    </xdr:to>
    <xdr:cxnSp macro="">
      <xdr:nvCxnSpPr>
        <xdr:cNvPr id="239" name="直線コネクタ 238"/>
        <xdr:cNvCxnSpPr/>
      </xdr:nvCxnSpPr>
      <xdr:spPr>
        <a:xfrm flipV="1">
          <a:off x="2908300" y="16414699"/>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130581</xdr:rowOff>
    </xdr:from>
    <xdr:to>
      <xdr:col>15</xdr:col>
      <xdr:colOff>50800</xdr:colOff>
      <xdr:row>96</xdr:row>
      <xdr:rowOff>65963</xdr:rowOff>
    </xdr:to>
    <xdr:cxnSp macro="">
      <xdr:nvCxnSpPr>
        <xdr:cNvPr id="242" name="直線コネクタ 241"/>
        <xdr:cNvCxnSpPr/>
      </xdr:nvCxnSpPr>
      <xdr:spPr>
        <a:xfrm flipV="1">
          <a:off x="2019300" y="16418331"/>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65963</xdr:rowOff>
    </xdr:from>
    <xdr:to>
      <xdr:col>10</xdr:col>
      <xdr:colOff>114300</xdr:colOff>
      <xdr:row>96</xdr:row>
      <xdr:rowOff>152425</xdr:rowOff>
    </xdr:to>
    <xdr:cxnSp macro="">
      <xdr:nvCxnSpPr>
        <xdr:cNvPr id="245" name="直線コネクタ 244"/>
        <xdr:cNvCxnSpPr/>
      </xdr:nvCxnSpPr>
      <xdr:spPr>
        <a:xfrm flipV="1">
          <a:off x="1130300" y="16525163"/>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62471</xdr:rowOff>
    </xdr:from>
    <xdr:to>
      <xdr:col>24</xdr:col>
      <xdr:colOff>114300</xdr:colOff>
      <xdr:row>95</xdr:row>
      <xdr:rowOff>164071</xdr:rowOff>
    </xdr:to>
    <xdr:sp macro="" textlink="">
      <xdr:nvSpPr>
        <xdr:cNvPr id="255" name="楕円 254"/>
        <xdr:cNvSpPr/>
      </xdr:nvSpPr>
      <xdr:spPr>
        <a:xfrm>
          <a:off x="4584700" y="16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40898</xdr:rowOff>
    </xdr:from>
    <xdr:ext cx="599010" cy="259045"/>
    <xdr:sp macro="" textlink="">
      <xdr:nvSpPr>
        <xdr:cNvPr id="256" name="扶助費該当値テキスト"/>
        <xdr:cNvSpPr txBox="1"/>
      </xdr:nvSpPr>
      <xdr:spPr>
        <a:xfrm>
          <a:off x="4686300" y="163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76149</xdr:rowOff>
    </xdr:from>
    <xdr:to>
      <xdr:col>20</xdr:col>
      <xdr:colOff>38100</xdr:colOff>
      <xdr:row>96</xdr:row>
      <xdr:rowOff>6299</xdr:rowOff>
    </xdr:to>
    <xdr:sp macro="" textlink="">
      <xdr:nvSpPr>
        <xdr:cNvPr id="257" name="楕円 256"/>
        <xdr:cNvSpPr/>
      </xdr:nvSpPr>
      <xdr:spPr>
        <a:xfrm>
          <a:off x="3746500" y="163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168876</xdr:rowOff>
    </xdr:from>
    <xdr:ext cx="599010" cy="259045"/>
    <xdr:sp macro="" textlink="">
      <xdr:nvSpPr>
        <xdr:cNvPr id="258" name="テキスト ボックス 257"/>
        <xdr:cNvSpPr txBox="1"/>
      </xdr:nvSpPr>
      <xdr:spPr>
        <a:xfrm>
          <a:off x="3497795" y="1645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79781</xdr:rowOff>
    </xdr:from>
    <xdr:to>
      <xdr:col>15</xdr:col>
      <xdr:colOff>101600</xdr:colOff>
      <xdr:row>96</xdr:row>
      <xdr:rowOff>9931</xdr:rowOff>
    </xdr:to>
    <xdr:sp macro="" textlink="">
      <xdr:nvSpPr>
        <xdr:cNvPr id="259" name="楕円 258"/>
        <xdr:cNvSpPr/>
      </xdr:nvSpPr>
      <xdr:spPr>
        <a:xfrm>
          <a:off x="2857500" y="16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1058</xdr:rowOff>
    </xdr:from>
    <xdr:ext cx="599010" cy="259045"/>
    <xdr:sp macro="" textlink="">
      <xdr:nvSpPr>
        <xdr:cNvPr id="260" name="テキスト ボックス 259"/>
        <xdr:cNvSpPr txBox="1"/>
      </xdr:nvSpPr>
      <xdr:spPr>
        <a:xfrm>
          <a:off x="2608795" y="164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15163</xdr:rowOff>
    </xdr:from>
    <xdr:to>
      <xdr:col>10</xdr:col>
      <xdr:colOff>165100</xdr:colOff>
      <xdr:row>96</xdr:row>
      <xdr:rowOff>116763</xdr:rowOff>
    </xdr:to>
    <xdr:sp macro="" textlink="">
      <xdr:nvSpPr>
        <xdr:cNvPr id="261" name="楕円 260"/>
        <xdr:cNvSpPr/>
      </xdr:nvSpPr>
      <xdr:spPr>
        <a:xfrm>
          <a:off x="1968500" y="164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107890</xdr:rowOff>
    </xdr:from>
    <xdr:ext cx="534377" cy="259045"/>
    <xdr:sp macro="" textlink="">
      <xdr:nvSpPr>
        <xdr:cNvPr id="262" name="テキスト ボックス 261"/>
        <xdr:cNvSpPr txBox="1"/>
      </xdr:nvSpPr>
      <xdr:spPr>
        <a:xfrm>
          <a:off x="1752111" y="165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101625</xdr:rowOff>
    </xdr:from>
    <xdr:to>
      <xdr:col>6</xdr:col>
      <xdr:colOff>38100</xdr:colOff>
      <xdr:row>97</xdr:row>
      <xdr:rowOff>31775</xdr:rowOff>
    </xdr:to>
    <xdr:sp macro="" textlink="">
      <xdr:nvSpPr>
        <xdr:cNvPr id="263" name="楕円 262"/>
        <xdr:cNvSpPr/>
      </xdr:nvSpPr>
      <xdr:spPr>
        <a:xfrm>
          <a:off x="1079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22902</xdr:rowOff>
    </xdr:from>
    <xdr:ext cx="534377" cy="259045"/>
    <xdr:sp macro="" textlink="">
      <xdr:nvSpPr>
        <xdr:cNvPr id="264" name="テキスト ボックス 263"/>
        <xdr:cNvSpPr txBox="1"/>
      </xdr:nvSpPr>
      <xdr:spPr>
        <a:xfrm>
          <a:off x="863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27191</xdr:rowOff>
    </xdr:from>
    <xdr:to>
      <xdr:col>55</xdr:col>
      <xdr:colOff>0</xdr:colOff>
      <xdr:row>35</xdr:row>
      <xdr:rowOff>67634</xdr:rowOff>
    </xdr:to>
    <xdr:cxnSp macro="">
      <xdr:nvCxnSpPr>
        <xdr:cNvPr id="293" name="直線コネクタ 292"/>
        <xdr:cNvCxnSpPr/>
      </xdr:nvCxnSpPr>
      <xdr:spPr>
        <a:xfrm flipV="1">
          <a:off x="9639300" y="6027941"/>
          <a:ext cx="8382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67634</xdr:rowOff>
    </xdr:from>
    <xdr:to>
      <xdr:col>50</xdr:col>
      <xdr:colOff>114300</xdr:colOff>
      <xdr:row>35</xdr:row>
      <xdr:rowOff>104210</xdr:rowOff>
    </xdr:to>
    <xdr:cxnSp macro="">
      <xdr:nvCxnSpPr>
        <xdr:cNvPr id="296" name="直線コネクタ 295"/>
        <xdr:cNvCxnSpPr/>
      </xdr:nvCxnSpPr>
      <xdr:spPr>
        <a:xfrm flipV="1">
          <a:off x="8750300" y="606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70625</xdr:rowOff>
    </xdr:from>
    <xdr:to>
      <xdr:col>45</xdr:col>
      <xdr:colOff>177800</xdr:colOff>
      <xdr:row>35</xdr:row>
      <xdr:rowOff>104210</xdr:rowOff>
    </xdr:to>
    <xdr:cxnSp macro="">
      <xdr:nvCxnSpPr>
        <xdr:cNvPr id="299" name="直線コネクタ 298"/>
        <xdr:cNvCxnSpPr/>
      </xdr:nvCxnSpPr>
      <xdr:spPr>
        <a:xfrm>
          <a:off x="7861300" y="6071375"/>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70625</xdr:rowOff>
    </xdr:from>
    <xdr:to>
      <xdr:col>41</xdr:col>
      <xdr:colOff>50800</xdr:colOff>
      <xdr:row>35</xdr:row>
      <xdr:rowOff>88779</xdr:rowOff>
    </xdr:to>
    <xdr:cxnSp macro="">
      <xdr:nvCxnSpPr>
        <xdr:cNvPr id="302" name="直線コネクタ 301"/>
        <xdr:cNvCxnSpPr/>
      </xdr:nvCxnSpPr>
      <xdr:spPr>
        <a:xfrm flipV="1">
          <a:off x="6972300" y="6071375"/>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147841</xdr:rowOff>
    </xdr:from>
    <xdr:to>
      <xdr:col>55</xdr:col>
      <xdr:colOff>50800</xdr:colOff>
      <xdr:row>35</xdr:row>
      <xdr:rowOff>77991</xdr:rowOff>
    </xdr:to>
    <xdr:sp macro="" textlink="">
      <xdr:nvSpPr>
        <xdr:cNvPr id="312" name="楕円 311"/>
        <xdr:cNvSpPr/>
      </xdr:nvSpPr>
      <xdr:spPr>
        <a:xfrm>
          <a:off x="10426700" y="5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170718</xdr:rowOff>
    </xdr:from>
    <xdr:ext cx="534377" cy="259045"/>
    <xdr:sp macro="" textlink="">
      <xdr:nvSpPr>
        <xdr:cNvPr id="313" name="補助費等該当値テキスト"/>
        <xdr:cNvSpPr txBox="1"/>
      </xdr:nvSpPr>
      <xdr:spPr>
        <a:xfrm>
          <a:off x="10528300" y="58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16834</xdr:rowOff>
    </xdr:from>
    <xdr:to>
      <xdr:col>50</xdr:col>
      <xdr:colOff>165100</xdr:colOff>
      <xdr:row>35</xdr:row>
      <xdr:rowOff>118434</xdr:rowOff>
    </xdr:to>
    <xdr:sp macro="" textlink="">
      <xdr:nvSpPr>
        <xdr:cNvPr id="314" name="楕円 313"/>
        <xdr:cNvSpPr/>
      </xdr:nvSpPr>
      <xdr:spPr>
        <a:xfrm>
          <a:off x="9588500" y="60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134961</xdr:rowOff>
    </xdr:from>
    <xdr:ext cx="534377" cy="259045"/>
    <xdr:sp macro="" textlink="">
      <xdr:nvSpPr>
        <xdr:cNvPr id="315" name="テキスト ボックス 314"/>
        <xdr:cNvSpPr txBox="1"/>
      </xdr:nvSpPr>
      <xdr:spPr>
        <a:xfrm>
          <a:off x="9372111" y="57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53410</xdr:rowOff>
    </xdr:from>
    <xdr:to>
      <xdr:col>46</xdr:col>
      <xdr:colOff>38100</xdr:colOff>
      <xdr:row>35</xdr:row>
      <xdr:rowOff>155010</xdr:rowOff>
    </xdr:to>
    <xdr:sp macro="" textlink="">
      <xdr:nvSpPr>
        <xdr:cNvPr id="316" name="楕円 315"/>
        <xdr:cNvSpPr/>
      </xdr:nvSpPr>
      <xdr:spPr>
        <a:xfrm>
          <a:off x="8699500" y="60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87</xdr:rowOff>
    </xdr:from>
    <xdr:ext cx="534377" cy="259045"/>
    <xdr:sp macro="" textlink="">
      <xdr:nvSpPr>
        <xdr:cNvPr id="317" name="テキスト ボックス 316"/>
        <xdr:cNvSpPr txBox="1"/>
      </xdr:nvSpPr>
      <xdr:spPr>
        <a:xfrm>
          <a:off x="8483111" y="58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19825</xdr:rowOff>
    </xdr:from>
    <xdr:to>
      <xdr:col>41</xdr:col>
      <xdr:colOff>101600</xdr:colOff>
      <xdr:row>35</xdr:row>
      <xdr:rowOff>121425</xdr:rowOff>
    </xdr:to>
    <xdr:sp macro="" textlink="">
      <xdr:nvSpPr>
        <xdr:cNvPr id="318" name="楕円 317"/>
        <xdr:cNvSpPr/>
      </xdr:nvSpPr>
      <xdr:spPr>
        <a:xfrm>
          <a:off x="7810500" y="60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137952</xdr:rowOff>
    </xdr:from>
    <xdr:ext cx="534377" cy="259045"/>
    <xdr:sp macro="" textlink="">
      <xdr:nvSpPr>
        <xdr:cNvPr id="319" name="テキスト ボックス 318"/>
        <xdr:cNvSpPr txBox="1"/>
      </xdr:nvSpPr>
      <xdr:spPr>
        <a:xfrm>
          <a:off x="7594111" y="57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37979</xdr:rowOff>
    </xdr:from>
    <xdr:to>
      <xdr:col>36</xdr:col>
      <xdr:colOff>165100</xdr:colOff>
      <xdr:row>35</xdr:row>
      <xdr:rowOff>139579</xdr:rowOff>
    </xdr:to>
    <xdr:sp macro="" textlink="">
      <xdr:nvSpPr>
        <xdr:cNvPr id="320" name="楕円 319"/>
        <xdr:cNvSpPr/>
      </xdr:nvSpPr>
      <xdr:spPr>
        <a:xfrm>
          <a:off x="6921500" y="60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156106</xdr:rowOff>
    </xdr:from>
    <xdr:ext cx="534377" cy="259045"/>
    <xdr:sp macro="" textlink="">
      <xdr:nvSpPr>
        <xdr:cNvPr id="321" name="テキスト ボックス 320"/>
        <xdr:cNvSpPr txBox="1"/>
      </xdr:nvSpPr>
      <xdr:spPr>
        <a:xfrm>
          <a:off x="6705111" y="58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99219</xdr:rowOff>
    </xdr:from>
    <xdr:to>
      <xdr:col>55</xdr:col>
      <xdr:colOff>0</xdr:colOff>
      <xdr:row>56</xdr:row>
      <xdr:rowOff>149968</xdr:rowOff>
    </xdr:to>
    <xdr:cxnSp macro="">
      <xdr:nvCxnSpPr>
        <xdr:cNvPr id="351" name="直線コネクタ 350"/>
        <xdr:cNvCxnSpPr/>
      </xdr:nvCxnSpPr>
      <xdr:spPr>
        <a:xfrm>
          <a:off x="9639300" y="9700419"/>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8141</xdr:rowOff>
    </xdr:from>
    <xdr:to>
      <xdr:col>50</xdr:col>
      <xdr:colOff>114300</xdr:colOff>
      <xdr:row>56</xdr:row>
      <xdr:rowOff>99219</xdr:rowOff>
    </xdr:to>
    <xdr:cxnSp macro="">
      <xdr:nvCxnSpPr>
        <xdr:cNvPr id="354" name="直線コネクタ 353"/>
        <xdr:cNvCxnSpPr/>
      </xdr:nvCxnSpPr>
      <xdr:spPr>
        <a:xfrm>
          <a:off x="8750300" y="9609341"/>
          <a:ext cx="889000" cy="9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111258</xdr:rowOff>
    </xdr:from>
    <xdr:to>
      <xdr:col>45</xdr:col>
      <xdr:colOff>177800</xdr:colOff>
      <xdr:row>56</xdr:row>
      <xdr:rowOff>8141</xdr:rowOff>
    </xdr:to>
    <xdr:cxnSp macro="">
      <xdr:nvCxnSpPr>
        <xdr:cNvPr id="357" name="直線コネクタ 356"/>
        <xdr:cNvCxnSpPr/>
      </xdr:nvCxnSpPr>
      <xdr:spPr>
        <a:xfrm>
          <a:off x="7861300" y="9198108"/>
          <a:ext cx="889000" cy="4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111258</xdr:rowOff>
    </xdr:from>
    <xdr:to>
      <xdr:col>41</xdr:col>
      <xdr:colOff>50800</xdr:colOff>
      <xdr:row>56</xdr:row>
      <xdr:rowOff>24085</xdr:rowOff>
    </xdr:to>
    <xdr:cxnSp macro="">
      <xdr:nvCxnSpPr>
        <xdr:cNvPr id="360" name="直線コネクタ 359"/>
        <xdr:cNvCxnSpPr/>
      </xdr:nvCxnSpPr>
      <xdr:spPr>
        <a:xfrm flipV="1">
          <a:off x="6972300" y="9198108"/>
          <a:ext cx="889000" cy="4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99168</xdr:rowOff>
    </xdr:from>
    <xdr:to>
      <xdr:col>55</xdr:col>
      <xdr:colOff>50800</xdr:colOff>
      <xdr:row>57</xdr:row>
      <xdr:rowOff>29318</xdr:rowOff>
    </xdr:to>
    <xdr:sp macro="" textlink="">
      <xdr:nvSpPr>
        <xdr:cNvPr id="370" name="楕円 369"/>
        <xdr:cNvSpPr/>
      </xdr:nvSpPr>
      <xdr:spPr>
        <a:xfrm>
          <a:off x="10426700" y="97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77595</xdr:rowOff>
    </xdr:from>
    <xdr:ext cx="534377" cy="259045"/>
    <xdr:sp macro="" textlink="">
      <xdr:nvSpPr>
        <xdr:cNvPr id="371" name="普通建設事業費該当値テキスト"/>
        <xdr:cNvSpPr txBox="1"/>
      </xdr:nvSpPr>
      <xdr:spPr>
        <a:xfrm>
          <a:off x="10528300" y="96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48419</xdr:rowOff>
    </xdr:from>
    <xdr:to>
      <xdr:col>50</xdr:col>
      <xdr:colOff>165100</xdr:colOff>
      <xdr:row>56</xdr:row>
      <xdr:rowOff>150019</xdr:rowOff>
    </xdr:to>
    <xdr:sp macro="" textlink="">
      <xdr:nvSpPr>
        <xdr:cNvPr id="372" name="楕円 371"/>
        <xdr:cNvSpPr/>
      </xdr:nvSpPr>
      <xdr:spPr>
        <a:xfrm>
          <a:off x="9588500" y="96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141146</xdr:rowOff>
    </xdr:from>
    <xdr:ext cx="534377" cy="259045"/>
    <xdr:sp macro="" textlink="">
      <xdr:nvSpPr>
        <xdr:cNvPr id="373" name="テキスト ボックス 372"/>
        <xdr:cNvSpPr txBox="1"/>
      </xdr:nvSpPr>
      <xdr:spPr>
        <a:xfrm>
          <a:off x="9372111" y="97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128791</xdr:rowOff>
    </xdr:from>
    <xdr:to>
      <xdr:col>46</xdr:col>
      <xdr:colOff>38100</xdr:colOff>
      <xdr:row>56</xdr:row>
      <xdr:rowOff>58941</xdr:rowOff>
    </xdr:to>
    <xdr:sp macro="" textlink="">
      <xdr:nvSpPr>
        <xdr:cNvPr id="374" name="楕円 373"/>
        <xdr:cNvSpPr/>
      </xdr:nvSpPr>
      <xdr:spPr>
        <a:xfrm>
          <a:off x="8699500" y="95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75468</xdr:rowOff>
    </xdr:from>
    <xdr:ext cx="534377" cy="259045"/>
    <xdr:sp macro="" textlink="">
      <xdr:nvSpPr>
        <xdr:cNvPr id="375" name="テキスト ボックス 374"/>
        <xdr:cNvSpPr txBox="1"/>
      </xdr:nvSpPr>
      <xdr:spPr>
        <a:xfrm>
          <a:off x="8483111" y="93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60458</xdr:rowOff>
    </xdr:from>
    <xdr:to>
      <xdr:col>41</xdr:col>
      <xdr:colOff>101600</xdr:colOff>
      <xdr:row>53</xdr:row>
      <xdr:rowOff>162058</xdr:rowOff>
    </xdr:to>
    <xdr:sp macro="" textlink="">
      <xdr:nvSpPr>
        <xdr:cNvPr id="376" name="楕円 375"/>
        <xdr:cNvSpPr/>
      </xdr:nvSpPr>
      <xdr:spPr>
        <a:xfrm>
          <a:off x="7810500" y="9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7135</xdr:rowOff>
    </xdr:from>
    <xdr:ext cx="534377" cy="259045"/>
    <xdr:sp macro="" textlink="">
      <xdr:nvSpPr>
        <xdr:cNvPr id="377" name="テキスト ボックス 376"/>
        <xdr:cNvSpPr txBox="1"/>
      </xdr:nvSpPr>
      <xdr:spPr>
        <a:xfrm>
          <a:off x="7594111" y="89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144735</xdr:rowOff>
    </xdr:from>
    <xdr:to>
      <xdr:col>36</xdr:col>
      <xdr:colOff>165100</xdr:colOff>
      <xdr:row>56</xdr:row>
      <xdr:rowOff>74885</xdr:rowOff>
    </xdr:to>
    <xdr:sp macro="" textlink="">
      <xdr:nvSpPr>
        <xdr:cNvPr id="378" name="楕円 377"/>
        <xdr:cNvSpPr/>
      </xdr:nvSpPr>
      <xdr:spPr>
        <a:xfrm>
          <a:off x="6921500" y="95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66012</xdr:rowOff>
    </xdr:from>
    <xdr:ext cx="534377" cy="259045"/>
    <xdr:sp macro="" textlink="">
      <xdr:nvSpPr>
        <xdr:cNvPr id="379" name="テキスト ボックス 378"/>
        <xdr:cNvSpPr txBox="1"/>
      </xdr:nvSpPr>
      <xdr:spPr>
        <a:xfrm>
          <a:off x="6705111" y="96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121445</xdr:rowOff>
    </xdr:from>
    <xdr:to>
      <xdr:col>55</xdr:col>
      <xdr:colOff>0</xdr:colOff>
      <xdr:row>76</xdr:row>
      <xdr:rowOff>167883</xdr:rowOff>
    </xdr:to>
    <xdr:cxnSp macro="">
      <xdr:nvCxnSpPr>
        <xdr:cNvPr id="410" name="直線コネクタ 409"/>
        <xdr:cNvCxnSpPr/>
      </xdr:nvCxnSpPr>
      <xdr:spPr>
        <a:xfrm>
          <a:off x="9639300" y="13151645"/>
          <a:ext cx="8382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120138</xdr:rowOff>
    </xdr:from>
    <xdr:to>
      <xdr:col>50</xdr:col>
      <xdr:colOff>114300</xdr:colOff>
      <xdr:row>76</xdr:row>
      <xdr:rowOff>121445</xdr:rowOff>
    </xdr:to>
    <xdr:cxnSp macro="">
      <xdr:nvCxnSpPr>
        <xdr:cNvPr id="413" name="直線コネクタ 412"/>
        <xdr:cNvCxnSpPr/>
      </xdr:nvCxnSpPr>
      <xdr:spPr>
        <a:xfrm>
          <a:off x="8750300" y="1315033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4695</xdr:rowOff>
    </xdr:from>
    <xdr:to>
      <xdr:col>45</xdr:col>
      <xdr:colOff>177800</xdr:colOff>
      <xdr:row>76</xdr:row>
      <xdr:rowOff>120138</xdr:rowOff>
    </xdr:to>
    <xdr:cxnSp macro="">
      <xdr:nvCxnSpPr>
        <xdr:cNvPr id="416" name="直線コネクタ 415"/>
        <xdr:cNvCxnSpPr/>
      </xdr:nvCxnSpPr>
      <xdr:spPr>
        <a:xfrm>
          <a:off x="7861300" y="12863445"/>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4695</xdr:rowOff>
    </xdr:from>
    <xdr:to>
      <xdr:col>41</xdr:col>
      <xdr:colOff>50800</xdr:colOff>
      <xdr:row>75</xdr:row>
      <xdr:rowOff>124058</xdr:rowOff>
    </xdr:to>
    <xdr:cxnSp macro="">
      <xdr:nvCxnSpPr>
        <xdr:cNvPr id="419" name="直線コネクタ 418"/>
        <xdr:cNvCxnSpPr/>
      </xdr:nvCxnSpPr>
      <xdr:spPr>
        <a:xfrm flipV="1">
          <a:off x="6972300" y="12863445"/>
          <a:ext cx="889000" cy="1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117083</xdr:rowOff>
    </xdr:from>
    <xdr:to>
      <xdr:col>55</xdr:col>
      <xdr:colOff>50800</xdr:colOff>
      <xdr:row>77</xdr:row>
      <xdr:rowOff>47233</xdr:rowOff>
    </xdr:to>
    <xdr:sp macro="" textlink="">
      <xdr:nvSpPr>
        <xdr:cNvPr id="429" name="楕円 428"/>
        <xdr:cNvSpPr/>
      </xdr:nvSpPr>
      <xdr:spPr>
        <a:xfrm>
          <a:off x="10426700" y="131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139960</xdr:rowOff>
    </xdr:from>
    <xdr:ext cx="534377" cy="259045"/>
    <xdr:sp macro="" textlink="">
      <xdr:nvSpPr>
        <xdr:cNvPr id="430" name="普通建設事業費 （ うち新規整備　）該当値テキスト"/>
        <xdr:cNvSpPr txBox="1"/>
      </xdr:nvSpPr>
      <xdr:spPr>
        <a:xfrm>
          <a:off x="10528300" y="129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70645</xdr:rowOff>
    </xdr:from>
    <xdr:to>
      <xdr:col>50</xdr:col>
      <xdr:colOff>165100</xdr:colOff>
      <xdr:row>77</xdr:row>
      <xdr:rowOff>795</xdr:rowOff>
    </xdr:to>
    <xdr:sp macro="" textlink="">
      <xdr:nvSpPr>
        <xdr:cNvPr id="431" name="楕円 430"/>
        <xdr:cNvSpPr/>
      </xdr:nvSpPr>
      <xdr:spPr>
        <a:xfrm>
          <a:off x="9588500" y="131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17322</xdr:rowOff>
    </xdr:from>
    <xdr:ext cx="534377" cy="259045"/>
    <xdr:sp macro="" textlink="">
      <xdr:nvSpPr>
        <xdr:cNvPr id="432" name="テキスト ボックス 431"/>
        <xdr:cNvSpPr txBox="1"/>
      </xdr:nvSpPr>
      <xdr:spPr>
        <a:xfrm>
          <a:off x="9372111" y="12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69338</xdr:rowOff>
    </xdr:from>
    <xdr:to>
      <xdr:col>46</xdr:col>
      <xdr:colOff>38100</xdr:colOff>
      <xdr:row>76</xdr:row>
      <xdr:rowOff>170938</xdr:rowOff>
    </xdr:to>
    <xdr:sp macro="" textlink="">
      <xdr:nvSpPr>
        <xdr:cNvPr id="433" name="楕円 432"/>
        <xdr:cNvSpPr/>
      </xdr:nvSpPr>
      <xdr:spPr>
        <a:xfrm>
          <a:off x="8699500" y="130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16015</xdr:rowOff>
    </xdr:from>
    <xdr:ext cx="534377" cy="259045"/>
    <xdr:sp macro="" textlink="">
      <xdr:nvSpPr>
        <xdr:cNvPr id="434" name="テキスト ボックス 433"/>
        <xdr:cNvSpPr txBox="1"/>
      </xdr:nvSpPr>
      <xdr:spPr>
        <a:xfrm>
          <a:off x="8483111" y="1287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125345</xdr:rowOff>
    </xdr:from>
    <xdr:to>
      <xdr:col>41</xdr:col>
      <xdr:colOff>101600</xdr:colOff>
      <xdr:row>75</xdr:row>
      <xdr:rowOff>55495</xdr:rowOff>
    </xdr:to>
    <xdr:sp macro="" textlink="">
      <xdr:nvSpPr>
        <xdr:cNvPr id="435" name="楕円 434"/>
        <xdr:cNvSpPr/>
      </xdr:nvSpPr>
      <xdr:spPr>
        <a:xfrm>
          <a:off x="7810500" y="12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72022</xdr:rowOff>
    </xdr:from>
    <xdr:ext cx="534377" cy="259045"/>
    <xdr:sp macro="" textlink="">
      <xdr:nvSpPr>
        <xdr:cNvPr id="436" name="テキスト ボックス 435"/>
        <xdr:cNvSpPr txBox="1"/>
      </xdr:nvSpPr>
      <xdr:spPr>
        <a:xfrm>
          <a:off x="7594111" y="1258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73258</xdr:rowOff>
    </xdr:from>
    <xdr:to>
      <xdr:col>36</xdr:col>
      <xdr:colOff>165100</xdr:colOff>
      <xdr:row>76</xdr:row>
      <xdr:rowOff>3408</xdr:rowOff>
    </xdr:to>
    <xdr:sp macro="" textlink="">
      <xdr:nvSpPr>
        <xdr:cNvPr id="437" name="楕円 436"/>
        <xdr:cNvSpPr/>
      </xdr:nvSpPr>
      <xdr:spPr>
        <a:xfrm>
          <a:off x="6921500" y="12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19935</xdr:rowOff>
    </xdr:from>
    <xdr:ext cx="534377" cy="259045"/>
    <xdr:sp macro="" textlink="">
      <xdr:nvSpPr>
        <xdr:cNvPr id="438" name="テキスト ボックス 437"/>
        <xdr:cNvSpPr txBox="1"/>
      </xdr:nvSpPr>
      <xdr:spPr>
        <a:xfrm>
          <a:off x="6705111" y="127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97</xdr:row>
      <xdr:rowOff>19741</xdr:rowOff>
    </xdr:to>
    <xdr:cxnSp macro="">
      <xdr:nvCxnSpPr>
        <xdr:cNvPr id="467" name="直線コネクタ 466"/>
        <xdr:cNvCxnSpPr/>
      </xdr:nvCxnSpPr>
      <xdr:spPr>
        <a:xfrm>
          <a:off x="9639300" y="16630695"/>
          <a:ext cx="8382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124174</xdr:rowOff>
    </xdr:from>
    <xdr:to>
      <xdr:col>50</xdr:col>
      <xdr:colOff>114300</xdr:colOff>
      <xdr:row>97</xdr:row>
      <xdr:rowOff>45</xdr:rowOff>
    </xdr:to>
    <xdr:cxnSp macro="">
      <xdr:nvCxnSpPr>
        <xdr:cNvPr id="470" name="直線コネクタ 469"/>
        <xdr:cNvCxnSpPr/>
      </xdr:nvCxnSpPr>
      <xdr:spPr>
        <a:xfrm>
          <a:off x="8750300" y="16583374"/>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128442</xdr:rowOff>
    </xdr:from>
    <xdr:to>
      <xdr:col>45</xdr:col>
      <xdr:colOff>177800</xdr:colOff>
      <xdr:row>96</xdr:row>
      <xdr:rowOff>124174</xdr:rowOff>
    </xdr:to>
    <xdr:cxnSp macro="">
      <xdr:nvCxnSpPr>
        <xdr:cNvPr id="473" name="直線コネクタ 472"/>
        <xdr:cNvCxnSpPr/>
      </xdr:nvCxnSpPr>
      <xdr:spPr>
        <a:xfrm>
          <a:off x="7861300" y="16244742"/>
          <a:ext cx="889000" cy="33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128442</xdr:rowOff>
    </xdr:from>
    <xdr:to>
      <xdr:col>41</xdr:col>
      <xdr:colOff>50800</xdr:colOff>
      <xdr:row>96</xdr:row>
      <xdr:rowOff>143929</xdr:rowOff>
    </xdr:to>
    <xdr:cxnSp macro="">
      <xdr:nvCxnSpPr>
        <xdr:cNvPr id="476" name="直線コネクタ 475"/>
        <xdr:cNvCxnSpPr/>
      </xdr:nvCxnSpPr>
      <xdr:spPr>
        <a:xfrm flipV="1">
          <a:off x="6972300" y="16244742"/>
          <a:ext cx="889000" cy="3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140391</xdr:rowOff>
    </xdr:from>
    <xdr:to>
      <xdr:col>55</xdr:col>
      <xdr:colOff>50800</xdr:colOff>
      <xdr:row>97</xdr:row>
      <xdr:rowOff>70541</xdr:rowOff>
    </xdr:to>
    <xdr:sp macro="" textlink="">
      <xdr:nvSpPr>
        <xdr:cNvPr id="486" name="楕円 485"/>
        <xdr:cNvSpPr/>
      </xdr:nvSpPr>
      <xdr:spPr>
        <a:xfrm>
          <a:off x="10426700" y="1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118818</xdr:rowOff>
    </xdr:from>
    <xdr:ext cx="534377" cy="259045"/>
    <xdr:sp macro="" textlink="">
      <xdr:nvSpPr>
        <xdr:cNvPr id="487" name="普通建設事業費 （ うち更新整備　）該当値テキスト"/>
        <xdr:cNvSpPr txBox="1"/>
      </xdr:nvSpPr>
      <xdr:spPr>
        <a:xfrm>
          <a:off x="10528300" y="165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120695</xdr:rowOff>
    </xdr:from>
    <xdr:to>
      <xdr:col>50</xdr:col>
      <xdr:colOff>165100</xdr:colOff>
      <xdr:row>97</xdr:row>
      <xdr:rowOff>50845</xdr:rowOff>
    </xdr:to>
    <xdr:sp macro="" textlink="">
      <xdr:nvSpPr>
        <xdr:cNvPr id="488" name="楕円 487"/>
        <xdr:cNvSpPr/>
      </xdr:nvSpPr>
      <xdr:spPr>
        <a:xfrm>
          <a:off x="95885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41972</xdr:rowOff>
    </xdr:from>
    <xdr:ext cx="534377" cy="259045"/>
    <xdr:sp macro="" textlink="">
      <xdr:nvSpPr>
        <xdr:cNvPr id="489" name="テキスト ボックス 488"/>
        <xdr:cNvSpPr txBox="1"/>
      </xdr:nvSpPr>
      <xdr:spPr>
        <a:xfrm>
          <a:off x="9372111" y="166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73374</xdr:rowOff>
    </xdr:from>
    <xdr:to>
      <xdr:col>46</xdr:col>
      <xdr:colOff>38100</xdr:colOff>
      <xdr:row>97</xdr:row>
      <xdr:rowOff>3524</xdr:rowOff>
    </xdr:to>
    <xdr:sp macro="" textlink="">
      <xdr:nvSpPr>
        <xdr:cNvPr id="490" name="楕円 489"/>
        <xdr:cNvSpPr/>
      </xdr:nvSpPr>
      <xdr:spPr>
        <a:xfrm>
          <a:off x="8699500" y="16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166101</xdr:rowOff>
    </xdr:from>
    <xdr:ext cx="534377" cy="259045"/>
    <xdr:sp macro="" textlink="">
      <xdr:nvSpPr>
        <xdr:cNvPr id="491" name="テキスト ボックス 490"/>
        <xdr:cNvSpPr txBox="1"/>
      </xdr:nvSpPr>
      <xdr:spPr>
        <a:xfrm>
          <a:off x="8483111" y="166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77642</xdr:rowOff>
    </xdr:from>
    <xdr:to>
      <xdr:col>41</xdr:col>
      <xdr:colOff>101600</xdr:colOff>
      <xdr:row>95</xdr:row>
      <xdr:rowOff>7792</xdr:rowOff>
    </xdr:to>
    <xdr:sp macro="" textlink="">
      <xdr:nvSpPr>
        <xdr:cNvPr id="492" name="楕円 491"/>
        <xdr:cNvSpPr/>
      </xdr:nvSpPr>
      <xdr:spPr>
        <a:xfrm>
          <a:off x="7810500" y="161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24319</xdr:rowOff>
    </xdr:from>
    <xdr:ext cx="534377" cy="259045"/>
    <xdr:sp macro="" textlink="">
      <xdr:nvSpPr>
        <xdr:cNvPr id="493" name="テキスト ボックス 492"/>
        <xdr:cNvSpPr txBox="1"/>
      </xdr:nvSpPr>
      <xdr:spPr>
        <a:xfrm>
          <a:off x="7594111" y="159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93129</xdr:rowOff>
    </xdr:from>
    <xdr:to>
      <xdr:col>36</xdr:col>
      <xdr:colOff>165100</xdr:colOff>
      <xdr:row>97</xdr:row>
      <xdr:rowOff>23279</xdr:rowOff>
    </xdr:to>
    <xdr:sp macro="" textlink="">
      <xdr:nvSpPr>
        <xdr:cNvPr id="494" name="楕円 493"/>
        <xdr:cNvSpPr/>
      </xdr:nvSpPr>
      <xdr:spPr>
        <a:xfrm>
          <a:off x="6921500" y="165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14406</xdr:rowOff>
    </xdr:from>
    <xdr:ext cx="534377" cy="259045"/>
    <xdr:sp macro="" textlink="">
      <xdr:nvSpPr>
        <xdr:cNvPr id="495" name="テキスト ボックス 494"/>
        <xdr:cNvSpPr txBox="1"/>
      </xdr:nvSpPr>
      <xdr:spPr>
        <a:xfrm>
          <a:off x="6705111" y="16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74740</xdr:rowOff>
    </xdr:from>
    <xdr:to>
      <xdr:col>85</xdr:col>
      <xdr:colOff>127000</xdr:colOff>
      <xdr:row>38</xdr:row>
      <xdr:rowOff>133071</xdr:rowOff>
    </xdr:to>
    <xdr:cxnSp macro="">
      <xdr:nvCxnSpPr>
        <xdr:cNvPr id="524" name="直線コネクタ 523"/>
        <xdr:cNvCxnSpPr/>
      </xdr:nvCxnSpPr>
      <xdr:spPr>
        <a:xfrm flipV="1">
          <a:off x="15481300" y="6589840"/>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133071</xdr:rowOff>
    </xdr:from>
    <xdr:to>
      <xdr:col>81</xdr:col>
      <xdr:colOff>50800</xdr:colOff>
      <xdr:row>39</xdr:row>
      <xdr:rowOff>13132</xdr:rowOff>
    </xdr:to>
    <xdr:cxnSp macro="">
      <xdr:nvCxnSpPr>
        <xdr:cNvPr id="527" name="直線コネクタ 526"/>
        <xdr:cNvCxnSpPr/>
      </xdr:nvCxnSpPr>
      <xdr:spPr>
        <a:xfrm flipV="1">
          <a:off x="14592300" y="6648171"/>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29" name="テキスト ボックス 528"/>
        <xdr:cNvSpPr txBox="1"/>
      </xdr:nvSpPr>
      <xdr:spPr>
        <a:xfrm>
          <a:off x="15246428"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13132</xdr:rowOff>
    </xdr:from>
    <xdr:to>
      <xdr:col>76</xdr:col>
      <xdr:colOff>114300</xdr:colOff>
      <xdr:row>39</xdr:row>
      <xdr:rowOff>37935</xdr:rowOff>
    </xdr:to>
    <xdr:cxnSp macro="">
      <xdr:nvCxnSpPr>
        <xdr:cNvPr id="530" name="直線コネクタ 529"/>
        <xdr:cNvCxnSpPr/>
      </xdr:nvCxnSpPr>
      <xdr:spPr>
        <a:xfrm flipV="1">
          <a:off x="13703300" y="669968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37935</xdr:rowOff>
    </xdr:from>
    <xdr:to>
      <xdr:col>71</xdr:col>
      <xdr:colOff>177800</xdr:colOff>
      <xdr:row>39</xdr:row>
      <xdr:rowOff>38011</xdr:rowOff>
    </xdr:to>
    <xdr:cxnSp macro="">
      <xdr:nvCxnSpPr>
        <xdr:cNvPr id="533" name="直線コネクタ 532"/>
        <xdr:cNvCxnSpPr/>
      </xdr:nvCxnSpPr>
      <xdr:spPr>
        <a:xfrm flipV="1">
          <a:off x="12814300" y="67244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23940</xdr:rowOff>
    </xdr:from>
    <xdr:to>
      <xdr:col>85</xdr:col>
      <xdr:colOff>177800</xdr:colOff>
      <xdr:row>38</xdr:row>
      <xdr:rowOff>125540</xdr:rowOff>
    </xdr:to>
    <xdr:sp macro="" textlink="">
      <xdr:nvSpPr>
        <xdr:cNvPr id="543" name="楕円 542"/>
        <xdr:cNvSpPr/>
      </xdr:nvSpPr>
      <xdr:spPr>
        <a:xfrm>
          <a:off x="16268700" y="65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46817</xdr:rowOff>
    </xdr:from>
    <xdr:ext cx="469744" cy="259045"/>
    <xdr:sp macro="" textlink="">
      <xdr:nvSpPr>
        <xdr:cNvPr id="544" name="災害復旧事業費該当値テキスト"/>
        <xdr:cNvSpPr txBox="1"/>
      </xdr:nvSpPr>
      <xdr:spPr>
        <a:xfrm>
          <a:off x="16370300" y="63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82271</xdr:rowOff>
    </xdr:from>
    <xdr:to>
      <xdr:col>81</xdr:col>
      <xdr:colOff>101600</xdr:colOff>
      <xdr:row>39</xdr:row>
      <xdr:rowOff>12421</xdr:rowOff>
    </xdr:to>
    <xdr:sp macro="" textlink="">
      <xdr:nvSpPr>
        <xdr:cNvPr id="545" name="楕円 544"/>
        <xdr:cNvSpPr/>
      </xdr:nvSpPr>
      <xdr:spPr>
        <a:xfrm>
          <a:off x="15430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28948</xdr:rowOff>
    </xdr:from>
    <xdr:ext cx="469744" cy="259045"/>
    <xdr:sp macro="" textlink="">
      <xdr:nvSpPr>
        <xdr:cNvPr id="546" name="テキスト ボックス 545"/>
        <xdr:cNvSpPr txBox="1"/>
      </xdr:nvSpPr>
      <xdr:spPr>
        <a:xfrm>
          <a:off x="15246428"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133782</xdr:rowOff>
    </xdr:from>
    <xdr:to>
      <xdr:col>76</xdr:col>
      <xdr:colOff>165100</xdr:colOff>
      <xdr:row>39</xdr:row>
      <xdr:rowOff>63932</xdr:rowOff>
    </xdr:to>
    <xdr:sp macro="" textlink="">
      <xdr:nvSpPr>
        <xdr:cNvPr id="547" name="楕円 546"/>
        <xdr:cNvSpPr/>
      </xdr:nvSpPr>
      <xdr:spPr>
        <a:xfrm>
          <a:off x="145415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55059</xdr:rowOff>
    </xdr:from>
    <xdr:ext cx="378565" cy="259045"/>
    <xdr:sp macro="" textlink="">
      <xdr:nvSpPr>
        <xdr:cNvPr id="548" name="テキスト ボックス 547"/>
        <xdr:cNvSpPr txBox="1"/>
      </xdr:nvSpPr>
      <xdr:spPr>
        <a:xfrm>
          <a:off x="14403017" y="67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158585</xdr:rowOff>
    </xdr:from>
    <xdr:to>
      <xdr:col>72</xdr:col>
      <xdr:colOff>38100</xdr:colOff>
      <xdr:row>39</xdr:row>
      <xdr:rowOff>88735</xdr:rowOff>
    </xdr:to>
    <xdr:sp macro="" textlink="">
      <xdr:nvSpPr>
        <xdr:cNvPr id="549" name="楕円 548"/>
        <xdr:cNvSpPr/>
      </xdr:nvSpPr>
      <xdr:spPr>
        <a:xfrm>
          <a:off x="136525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79862</xdr:rowOff>
    </xdr:from>
    <xdr:ext cx="378565" cy="259045"/>
    <xdr:sp macro="" textlink="">
      <xdr:nvSpPr>
        <xdr:cNvPr id="550" name="テキスト ボックス 549"/>
        <xdr:cNvSpPr txBox="1"/>
      </xdr:nvSpPr>
      <xdr:spPr>
        <a:xfrm>
          <a:off x="13514017" y="676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158661</xdr:rowOff>
    </xdr:from>
    <xdr:to>
      <xdr:col>67</xdr:col>
      <xdr:colOff>101600</xdr:colOff>
      <xdr:row>39</xdr:row>
      <xdr:rowOff>88811</xdr:rowOff>
    </xdr:to>
    <xdr:sp macro="" textlink="">
      <xdr:nvSpPr>
        <xdr:cNvPr id="551" name="楕円 550"/>
        <xdr:cNvSpPr/>
      </xdr:nvSpPr>
      <xdr:spPr>
        <a:xfrm>
          <a:off x="12763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79938</xdr:rowOff>
    </xdr:from>
    <xdr:ext cx="378565" cy="259045"/>
    <xdr:sp macro="" textlink="">
      <xdr:nvSpPr>
        <xdr:cNvPr id="552" name="テキスト ボックス 551"/>
        <xdr:cNvSpPr txBox="1"/>
      </xdr:nvSpPr>
      <xdr:spPr>
        <a:xfrm>
          <a:off x="12625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4940</xdr:rowOff>
    </xdr:from>
    <xdr:to>
      <xdr:col>85</xdr:col>
      <xdr:colOff>127000</xdr:colOff>
      <xdr:row>74</xdr:row>
      <xdr:rowOff>21885</xdr:rowOff>
    </xdr:to>
    <xdr:cxnSp macro="">
      <xdr:nvCxnSpPr>
        <xdr:cNvPr id="627" name="直線コネクタ 626"/>
        <xdr:cNvCxnSpPr/>
      </xdr:nvCxnSpPr>
      <xdr:spPr>
        <a:xfrm flipV="1">
          <a:off x="15481300" y="12692240"/>
          <a:ext cx="8382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15799</xdr:rowOff>
    </xdr:from>
    <xdr:to>
      <xdr:col>81</xdr:col>
      <xdr:colOff>50800</xdr:colOff>
      <xdr:row>74</xdr:row>
      <xdr:rowOff>21885</xdr:rowOff>
    </xdr:to>
    <xdr:cxnSp macro="">
      <xdr:nvCxnSpPr>
        <xdr:cNvPr id="630" name="直線コネクタ 629"/>
        <xdr:cNvCxnSpPr/>
      </xdr:nvCxnSpPr>
      <xdr:spPr>
        <a:xfrm>
          <a:off x="14592300" y="12703099"/>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92494</xdr:rowOff>
    </xdr:from>
    <xdr:to>
      <xdr:col>76</xdr:col>
      <xdr:colOff>114300</xdr:colOff>
      <xdr:row>74</xdr:row>
      <xdr:rowOff>15799</xdr:rowOff>
    </xdr:to>
    <xdr:cxnSp macro="">
      <xdr:nvCxnSpPr>
        <xdr:cNvPr id="633" name="直線コネクタ 632"/>
        <xdr:cNvCxnSpPr/>
      </xdr:nvCxnSpPr>
      <xdr:spPr>
        <a:xfrm>
          <a:off x="13703300" y="12608344"/>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91151</xdr:rowOff>
    </xdr:from>
    <xdr:to>
      <xdr:col>71</xdr:col>
      <xdr:colOff>177800</xdr:colOff>
      <xdr:row>73</xdr:row>
      <xdr:rowOff>92494</xdr:rowOff>
    </xdr:to>
    <xdr:cxnSp macro="">
      <xdr:nvCxnSpPr>
        <xdr:cNvPr id="636" name="直線コネクタ 635"/>
        <xdr:cNvCxnSpPr/>
      </xdr:nvCxnSpPr>
      <xdr:spPr>
        <a:xfrm>
          <a:off x="12814300" y="12607001"/>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125590</xdr:rowOff>
    </xdr:from>
    <xdr:to>
      <xdr:col>85</xdr:col>
      <xdr:colOff>177800</xdr:colOff>
      <xdr:row>74</xdr:row>
      <xdr:rowOff>55740</xdr:rowOff>
    </xdr:to>
    <xdr:sp macro="" textlink="">
      <xdr:nvSpPr>
        <xdr:cNvPr id="646" name="楕円 645"/>
        <xdr:cNvSpPr/>
      </xdr:nvSpPr>
      <xdr:spPr>
        <a:xfrm>
          <a:off x="16268700" y="12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148467</xdr:rowOff>
    </xdr:from>
    <xdr:ext cx="534377" cy="259045"/>
    <xdr:sp macro="" textlink="">
      <xdr:nvSpPr>
        <xdr:cNvPr id="647" name="公債費該当値テキスト"/>
        <xdr:cNvSpPr txBox="1"/>
      </xdr:nvSpPr>
      <xdr:spPr>
        <a:xfrm>
          <a:off x="16370300" y="124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142535</xdr:rowOff>
    </xdr:from>
    <xdr:to>
      <xdr:col>81</xdr:col>
      <xdr:colOff>101600</xdr:colOff>
      <xdr:row>74</xdr:row>
      <xdr:rowOff>72685</xdr:rowOff>
    </xdr:to>
    <xdr:sp macro="" textlink="">
      <xdr:nvSpPr>
        <xdr:cNvPr id="648" name="楕円 647"/>
        <xdr:cNvSpPr/>
      </xdr:nvSpPr>
      <xdr:spPr>
        <a:xfrm>
          <a:off x="15430500" y="12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89212</xdr:rowOff>
    </xdr:from>
    <xdr:ext cx="534377" cy="259045"/>
    <xdr:sp macro="" textlink="">
      <xdr:nvSpPr>
        <xdr:cNvPr id="649" name="テキスト ボックス 648"/>
        <xdr:cNvSpPr txBox="1"/>
      </xdr:nvSpPr>
      <xdr:spPr>
        <a:xfrm>
          <a:off x="15214111" y="12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136449</xdr:rowOff>
    </xdr:from>
    <xdr:to>
      <xdr:col>76</xdr:col>
      <xdr:colOff>165100</xdr:colOff>
      <xdr:row>74</xdr:row>
      <xdr:rowOff>66599</xdr:rowOff>
    </xdr:to>
    <xdr:sp macro="" textlink="">
      <xdr:nvSpPr>
        <xdr:cNvPr id="650" name="楕円 649"/>
        <xdr:cNvSpPr/>
      </xdr:nvSpPr>
      <xdr:spPr>
        <a:xfrm>
          <a:off x="14541500" y="126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83126</xdr:rowOff>
    </xdr:from>
    <xdr:ext cx="534377" cy="259045"/>
    <xdr:sp macro="" textlink="">
      <xdr:nvSpPr>
        <xdr:cNvPr id="651" name="テキスト ボックス 650"/>
        <xdr:cNvSpPr txBox="1"/>
      </xdr:nvSpPr>
      <xdr:spPr>
        <a:xfrm>
          <a:off x="14325111" y="124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41694</xdr:rowOff>
    </xdr:from>
    <xdr:to>
      <xdr:col>72</xdr:col>
      <xdr:colOff>38100</xdr:colOff>
      <xdr:row>73</xdr:row>
      <xdr:rowOff>143294</xdr:rowOff>
    </xdr:to>
    <xdr:sp macro="" textlink="">
      <xdr:nvSpPr>
        <xdr:cNvPr id="652" name="楕円 651"/>
        <xdr:cNvSpPr/>
      </xdr:nvSpPr>
      <xdr:spPr>
        <a:xfrm>
          <a:off x="13652500" y="125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159821</xdr:rowOff>
    </xdr:from>
    <xdr:ext cx="534377" cy="259045"/>
    <xdr:sp macro="" textlink="">
      <xdr:nvSpPr>
        <xdr:cNvPr id="653" name="テキスト ボックス 652"/>
        <xdr:cNvSpPr txBox="1"/>
      </xdr:nvSpPr>
      <xdr:spPr>
        <a:xfrm>
          <a:off x="13436111" y="123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40351</xdr:rowOff>
    </xdr:from>
    <xdr:to>
      <xdr:col>67</xdr:col>
      <xdr:colOff>101600</xdr:colOff>
      <xdr:row>73</xdr:row>
      <xdr:rowOff>141951</xdr:rowOff>
    </xdr:to>
    <xdr:sp macro="" textlink="">
      <xdr:nvSpPr>
        <xdr:cNvPr id="654" name="楕円 653"/>
        <xdr:cNvSpPr/>
      </xdr:nvSpPr>
      <xdr:spPr>
        <a:xfrm>
          <a:off x="12763500" y="125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158478</xdr:rowOff>
    </xdr:from>
    <xdr:ext cx="534377" cy="259045"/>
    <xdr:sp macro="" textlink="">
      <xdr:nvSpPr>
        <xdr:cNvPr id="655" name="テキスト ボックス 654"/>
        <xdr:cNvSpPr txBox="1"/>
      </xdr:nvSpPr>
      <xdr:spPr>
        <a:xfrm>
          <a:off x="12547111" y="123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168411</xdr:rowOff>
    </xdr:from>
    <xdr:to>
      <xdr:col>85</xdr:col>
      <xdr:colOff>127000</xdr:colOff>
      <xdr:row>97</xdr:row>
      <xdr:rowOff>6381</xdr:rowOff>
    </xdr:to>
    <xdr:cxnSp macro="">
      <xdr:nvCxnSpPr>
        <xdr:cNvPr id="682" name="直線コネクタ 681"/>
        <xdr:cNvCxnSpPr/>
      </xdr:nvCxnSpPr>
      <xdr:spPr>
        <a:xfrm flipV="1">
          <a:off x="15481300" y="16627611"/>
          <a:ext cx="838200" cy="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118807</xdr:rowOff>
    </xdr:from>
    <xdr:to>
      <xdr:col>81</xdr:col>
      <xdr:colOff>50800</xdr:colOff>
      <xdr:row>97</xdr:row>
      <xdr:rowOff>6381</xdr:rowOff>
    </xdr:to>
    <xdr:cxnSp macro="">
      <xdr:nvCxnSpPr>
        <xdr:cNvPr id="685" name="直線コネクタ 684"/>
        <xdr:cNvCxnSpPr/>
      </xdr:nvCxnSpPr>
      <xdr:spPr>
        <a:xfrm>
          <a:off x="14592300" y="16578007"/>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113914</xdr:rowOff>
    </xdr:from>
    <xdr:to>
      <xdr:col>76</xdr:col>
      <xdr:colOff>114300</xdr:colOff>
      <xdr:row>96</xdr:row>
      <xdr:rowOff>118807</xdr:rowOff>
    </xdr:to>
    <xdr:cxnSp macro="">
      <xdr:nvCxnSpPr>
        <xdr:cNvPr id="688" name="直線コネクタ 687"/>
        <xdr:cNvCxnSpPr/>
      </xdr:nvCxnSpPr>
      <xdr:spPr>
        <a:xfrm>
          <a:off x="13703300" y="1657311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113914</xdr:rowOff>
    </xdr:from>
    <xdr:to>
      <xdr:col>71</xdr:col>
      <xdr:colOff>177800</xdr:colOff>
      <xdr:row>97</xdr:row>
      <xdr:rowOff>157668</xdr:rowOff>
    </xdr:to>
    <xdr:cxnSp macro="">
      <xdr:nvCxnSpPr>
        <xdr:cNvPr id="691" name="直線コネクタ 690"/>
        <xdr:cNvCxnSpPr/>
      </xdr:nvCxnSpPr>
      <xdr:spPr>
        <a:xfrm flipV="1">
          <a:off x="12814300" y="16573114"/>
          <a:ext cx="889000" cy="2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117611</xdr:rowOff>
    </xdr:from>
    <xdr:to>
      <xdr:col>85</xdr:col>
      <xdr:colOff>177800</xdr:colOff>
      <xdr:row>97</xdr:row>
      <xdr:rowOff>47761</xdr:rowOff>
    </xdr:to>
    <xdr:sp macro="" textlink="">
      <xdr:nvSpPr>
        <xdr:cNvPr id="701" name="楕円 700"/>
        <xdr:cNvSpPr/>
      </xdr:nvSpPr>
      <xdr:spPr>
        <a:xfrm>
          <a:off x="16268700" y="1657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140488</xdr:rowOff>
    </xdr:from>
    <xdr:ext cx="469744" cy="259045"/>
    <xdr:sp macro="" textlink="">
      <xdr:nvSpPr>
        <xdr:cNvPr id="702" name="積立金該当値テキスト"/>
        <xdr:cNvSpPr txBox="1"/>
      </xdr:nvSpPr>
      <xdr:spPr>
        <a:xfrm>
          <a:off x="16370300" y="1642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127031</xdr:rowOff>
    </xdr:from>
    <xdr:to>
      <xdr:col>81</xdr:col>
      <xdr:colOff>101600</xdr:colOff>
      <xdr:row>97</xdr:row>
      <xdr:rowOff>57181</xdr:rowOff>
    </xdr:to>
    <xdr:sp macro="" textlink="">
      <xdr:nvSpPr>
        <xdr:cNvPr id="703" name="楕円 702"/>
        <xdr:cNvSpPr/>
      </xdr:nvSpPr>
      <xdr:spPr>
        <a:xfrm>
          <a:off x="15430500" y="165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73708</xdr:rowOff>
    </xdr:from>
    <xdr:ext cx="469744" cy="259045"/>
    <xdr:sp macro="" textlink="">
      <xdr:nvSpPr>
        <xdr:cNvPr id="704" name="テキスト ボックス 703"/>
        <xdr:cNvSpPr txBox="1"/>
      </xdr:nvSpPr>
      <xdr:spPr>
        <a:xfrm>
          <a:off x="15246428" y="163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68007</xdr:rowOff>
    </xdr:from>
    <xdr:to>
      <xdr:col>76</xdr:col>
      <xdr:colOff>165100</xdr:colOff>
      <xdr:row>96</xdr:row>
      <xdr:rowOff>169607</xdr:rowOff>
    </xdr:to>
    <xdr:sp macro="" textlink="">
      <xdr:nvSpPr>
        <xdr:cNvPr id="705" name="楕円 704"/>
        <xdr:cNvSpPr/>
      </xdr:nvSpPr>
      <xdr:spPr>
        <a:xfrm>
          <a:off x="14541500" y="1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14684</xdr:rowOff>
    </xdr:from>
    <xdr:ext cx="469744" cy="259045"/>
    <xdr:sp macro="" textlink="">
      <xdr:nvSpPr>
        <xdr:cNvPr id="706" name="テキスト ボックス 705"/>
        <xdr:cNvSpPr txBox="1"/>
      </xdr:nvSpPr>
      <xdr:spPr>
        <a:xfrm>
          <a:off x="14357428" y="163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63114</xdr:rowOff>
    </xdr:from>
    <xdr:to>
      <xdr:col>72</xdr:col>
      <xdr:colOff>38100</xdr:colOff>
      <xdr:row>96</xdr:row>
      <xdr:rowOff>164714</xdr:rowOff>
    </xdr:to>
    <xdr:sp macro="" textlink="">
      <xdr:nvSpPr>
        <xdr:cNvPr id="707" name="楕円 706"/>
        <xdr:cNvSpPr/>
      </xdr:nvSpPr>
      <xdr:spPr>
        <a:xfrm>
          <a:off x="13652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9791</xdr:rowOff>
    </xdr:from>
    <xdr:ext cx="469744" cy="259045"/>
    <xdr:sp macro="" textlink="">
      <xdr:nvSpPr>
        <xdr:cNvPr id="708" name="テキスト ボックス 707"/>
        <xdr:cNvSpPr txBox="1"/>
      </xdr:nvSpPr>
      <xdr:spPr>
        <a:xfrm>
          <a:off x="13468428" y="1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106868</xdr:rowOff>
    </xdr:from>
    <xdr:to>
      <xdr:col>67</xdr:col>
      <xdr:colOff>101600</xdr:colOff>
      <xdr:row>98</xdr:row>
      <xdr:rowOff>37018</xdr:rowOff>
    </xdr:to>
    <xdr:sp macro="" textlink="">
      <xdr:nvSpPr>
        <xdr:cNvPr id="709" name="楕円 708"/>
        <xdr:cNvSpPr/>
      </xdr:nvSpPr>
      <xdr:spPr>
        <a:xfrm>
          <a:off x="12763500" y="167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28145</xdr:rowOff>
    </xdr:from>
    <xdr:ext cx="469744" cy="259045"/>
    <xdr:sp macro="" textlink="">
      <xdr:nvSpPr>
        <xdr:cNvPr id="710" name="テキスト ボックス 709"/>
        <xdr:cNvSpPr txBox="1"/>
      </xdr:nvSpPr>
      <xdr:spPr>
        <a:xfrm>
          <a:off x="12579428" y="168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417</xdr:rowOff>
    </xdr:from>
    <xdr:to>
      <xdr:col>116</xdr:col>
      <xdr:colOff>63500</xdr:colOff>
      <xdr:row>36</xdr:row>
      <xdr:rowOff>32748</xdr:rowOff>
    </xdr:to>
    <xdr:cxnSp macro="">
      <xdr:nvCxnSpPr>
        <xdr:cNvPr id="741" name="直線コネクタ 740"/>
        <xdr:cNvCxnSpPr/>
      </xdr:nvCxnSpPr>
      <xdr:spPr>
        <a:xfrm>
          <a:off x="21323300" y="6172617"/>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417</xdr:rowOff>
    </xdr:from>
    <xdr:to>
      <xdr:col>111</xdr:col>
      <xdr:colOff>177800</xdr:colOff>
      <xdr:row>36</xdr:row>
      <xdr:rowOff>7439</xdr:rowOff>
    </xdr:to>
    <xdr:cxnSp macro="">
      <xdr:nvCxnSpPr>
        <xdr:cNvPr id="744" name="直線コネクタ 743"/>
        <xdr:cNvCxnSpPr/>
      </xdr:nvCxnSpPr>
      <xdr:spPr>
        <a:xfrm flipV="1">
          <a:off x="20434300" y="6172617"/>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7439</xdr:rowOff>
    </xdr:from>
    <xdr:to>
      <xdr:col>107</xdr:col>
      <xdr:colOff>50800</xdr:colOff>
      <xdr:row>36</xdr:row>
      <xdr:rowOff>15766</xdr:rowOff>
    </xdr:to>
    <xdr:cxnSp macro="">
      <xdr:nvCxnSpPr>
        <xdr:cNvPr id="747" name="直線コネクタ 746"/>
        <xdr:cNvCxnSpPr/>
      </xdr:nvCxnSpPr>
      <xdr:spPr>
        <a:xfrm flipV="1">
          <a:off x="19545300" y="6179639"/>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15766</xdr:rowOff>
    </xdr:from>
    <xdr:to>
      <xdr:col>102</xdr:col>
      <xdr:colOff>114300</xdr:colOff>
      <xdr:row>36</xdr:row>
      <xdr:rowOff>52995</xdr:rowOff>
    </xdr:to>
    <xdr:cxnSp macro="">
      <xdr:nvCxnSpPr>
        <xdr:cNvPr id="750" name="直線コネクタ 749"/>
        <xdr:cNvCxnSpPr/>
      </xdr:nvCxnSpPr>
      <xdr:spPr>
        <a:xfrm flipV="1">
          <a:off x="18656300" y="618796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153398</xdr:rowOff>
    </xdr:from>
    <xdr:to>
      <xdr:col>116</xdr:col>
      <xdr:colOff>114300</xdr:colOff>
      <xdr:row>36</xdr:row>
      <xdr:rowOff>83548</xdr:rowOff>
    </xdr:to>
    <xdr:sp macro="" textlink="">
      <xdr:nvSpPr>
        <xdr:cNvPr id="760" name="楕円 759"/>
        <xdr:cNvSpPr/>
      </xdr:nvSpPr>
      <xdr:spPr>
        <a:xfrm>
          <a:off x="22110700" y="61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4825</xdr:rowOff>
    </xdr:from>
    <xdr:ext cx="469744" cy="259045"/>
    <xdr:sp macro="" textlink="">
      <xdr:nvSpPr>
        <xdr:cNvPr id="761" name="投資及び出資金該当値テキスト"/>
        <xdr:cNvSpPr txBox="1"/>
      </xdr:nvSpPr>
      <xdr:spPr>
        <a:xfrm>
          <a:off x="22212300" y="600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121067</xdr:rowOff>
    </xdr:from>
    <xdr:to>
      <xdr:col>112</xdr:col>
      <xdr:colOff>38100</xdr:colOff>
      <xdr:row>36</xdr:row>
      <xdr:rowOff>51217</xdr:rowOff>
    </xdr:to>
    <xdr:sp macro="" textlink="">
      <xdr:nvSpPr>
        <xdr:cNvPr id="762" name="楕円 761"/>
        <xdr:cNvSpPr/>
      </xdr:nvSpPr>
      <xdr:spPr>
        <a:xfrm>
          <a:off x="21272500" y="6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67744</xdr:rowOff>
    </xdr:from>
    <xdr:ext cx="469744" cy="259045"/>
    <xdr:sp macro="" textlink="">
      <xdr:nvSpPr>
        <xdr:cNvPr id="763" name="テキスト ボックス 762"/>
        <xdr:cNvSpPr txBox="1"/>
      </xdr:nvSpPr>
      <xdr:spPr>
        <a:xfrm>
          <a:off x="21088428" y="58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128089</xdr:rowOff>
    </xdr:from>
    <xdr:to>
      <xdr:col>107</xdr:col>
      <xdr:colOff>101600</xdr:colOff>
      <xdr:row>36</xdr:row>
      <xdr:rowOff>58239</xdr:rowOff>
    </xdr:to>
    <xdr:sp macro="" textlink="">
      <xdr:nvSpPr>
        <xdr:cNvPr id="764" name="楕円 763"/>
        <xdr:cNvSpPr/>
      </xdr:nvSpPr>
      <xdr:spPr>
        <a:xfrm>
          <a:off x="20383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74766</xdr:rowOff>
    </xdr:from>
    <xdr:ext cx="469744" cy="259045"/>
    <xdr:sp macro="" textlink="">
      <xdr:nvSpPr>
        <xdr:cNvPr id="765" name="テキスト ボックス 764"/>
        <xdr:cNvSpPr txBox="1"/>
      </xdr:nvSpPr>
      <xdr:spPr>
        <a:xfrm>
          <a:off x="20199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136416</xdr:rowOff>
    </xdr:from>
    <xdr:to>
      <xdr:col>102</xdr:col>
      <xdr:colOff>165100</xdr:colOff>
      <xdr:row>36</xdr:row>
      <xdr:rowOff>66566</xdr:rowOff>
    </xdr:to>
    <xdr:sp macro="" textlink="">
      <xdr:nvSpPr>
        <xdr:cNvPr id="766" name="楕円 765"/>
        <xdr:cNvSpPr/>
      </xdr:nvSpPr>
      <xdr:spPr>
        <a:xfrm>
          <a:off x="19494500" y="61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83093</xdr:rowOff>
    </xdr:from>
    <xdr:ext cx="469744" cy="259045"/>
    <xdr:sp macro="" textlink="">
      <xdr:nvSpPr>
        <xdr:cNvPr id="767" name="テキスト ボックス 766"/>
        <xdr:cNvSpPr txBox="1"/>
      </xdr:nvSpPr>
      <xdr:spPr>
        <a:xfrm>
          <a:off x="19310428" y="591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2195</xdr:rowOff>
    </xdr:from>
    <xdr:to>
      <xdr:col>98</xdr:col>
      <xdr:colOff>38100</xdr:colOff>
      <xdr:row>36</xdr:row>
      <xdr:rowOff>103795</xdr:rowOff>
    </xdr:to>
    <xdr:sp macro="" textlink="">
      <xdr:nvSpPr>
        <xdr:cNvPr id="768" name="楕円 767"/>
        <xdr:cNvSpPr/>
      </xdr:nvSpPr>
      <xdr:spPr>
        <a:xfrm>
          <a:off x="18605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120322</xdr:rowOff>
    </xdr:from>
    <xdr:ext cx="469744" cy="259045"/>
    <xdr:sp macro="" textlink="">
      <xdr:nvSpPr>
        <xdr:cNvPr id="769" name="テキスト ボックス 768"/>
        <xdr:cNvSpPr txBox="1"/>
      </xdr:nvSpPr>
      <xdr:spPr>
        <a:xfrm>
          <a:off x="18421428" y="59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56751</xdr:rowOff>
    </xdr:from>
    <xdr:to>
      <xdr:col>116</xdr:col>
      <xdr:colOff>63500</xdr:colOff>
      <xdr:row>55</xdr:row>
      <xdr:rowOff>150836</xdr:rowOff>
    </xdr:to>
    <xdr:cxnSp macro="">
      <xdr:nvCxnSpPr>
        <xdr:cNvPr id="800" name="直線コネクタ 799"/>
        <xdr:cNvCxnSpPr/>
      </xdr:nvCxnSpPr>
      <xdr:spPr>
        <a:xfrm flipV="1">
          <a:off x="21323300" y="9486501"/>
          <a:ext cx="8382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76149</xdr:rowOff>
    </xdr:from>
    <xdr:to>
      <xdr:col>111</xdr:col>
      <xdr:colOff>177800</xdr:colOff>
      <xdr:row>55</xdr:row>
      <xdr:rowOff>150836</xdr:rowOff>
    </xdr:to>
    <xdr:cxnSp macro="">
      <xdr:nvCxnSpPr>
        <xdr:cNvPr id="803" name="直線コネクタ 802"/>
        <xdr:cNvCxnSpPr/>
      </xdr:nvCxnSpPr>
      <xdr:spPr>
        <a:xfrm>
          <a:off x="20434300" y="9505899"/>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76149</xdr:rowOff>
    </xdr:from>
    <xdr:to>
      <xdr:col>107</xdr:col>
      <xdr:colOff>50800</xdr:colOff>
      <xdr:row>56</xdr:row>
      <xdr:rowOff>6524</xdr:rowOff>
    </xdr:to>
    <xdr:cxnSp macro="">
      <xdr:nvCxnSpPr>
        <xdr:cNvPr id="806" name="直線コネクタ 805"/>
        <xdr:cNvCxnSpPr/>
      </xdr:nvCxnSpPr>
      <xdr:spPr>
        <a:xfrm flipV="1">
          <a:off x="19545300" y="9505899"/>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6524</xdr:rowOff>
    </xdr:from>
    <xdr:to>
      <xdr:col>102</xdr:col>
      <xdr:colOff>114300</xdr:colOff>
      <xdr:row>56</xdr:row>
      <xdr:rowOff>69389</xdr:rowOff>
    </xdr:to>
    <xdr:cxnSp macro="">
      <xdr:nvCxnSpPr>
        <xdr:cNvPr id="809" name="直線コネクタ 808"/>
        <xdr:cNvCxnSpPr/>
      </xdr:nvCxnSpPr>
      <xdr:spPr>
        <a:xfrm flipV="1">
          <a:off x="18656300" y="960772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5951</xdr:rowOff>
    </xdr:from>
    <xdr:to>
      <xdr:col>116</xdr:col>
      <xdr:colOff>114300</xdr:colOff>
      <xdr:row>55</xdr:row>
      <xdr:rowOff>107551</xdr:rowOff>
    </xdr:to>
    <xdr:sp macro="" textlink="">
      <xdr:nvSpPr>
        <xdr:cNvPr id="819" name="楕円 818"/>
        <xdr:cNvSpPr/>
      </xdr:nvSpPr>
      <xdr:spPr>
        <a:xfrm>
          <a:off x="22110700" y="94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28828</xdr:rowOff>
    </xdr:from>
    <xdr:ext cx="534377" cy="259045"/>
    <xdr:sp macro="" textlink="">
      <xdr:nvSpPr>
        <xdr:cNvPr id="820" name="貸付金該当値テキスト"/>
        <xdr:cNvSpPr txBox="1"/>
      </xdr:nvSpPr>
      <xdr:spPr>
        <a:xfrm>
          <a:off x="22212300" y="92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100036</xdr:rowOff>
    </xdr:from>
    <xdr:to>
      <xdr:col>112</xdr:col>
      <xdr:colOff>38100</xdr:colOff>
      <xdr:row>56</xdr:row>
      <xdr:rowOff>30186</xdr:rowOff>
    </xdr:to>
    <xdr:sp macro="" textlink="">
      <xdr:nvSpPr>
        <xdr:cNvPr id="821" name="楕円 820"/>
        <xdr:cNvSpPr/>
      </xdr:nvSpPr>
      <xdr:spPr>
        <a:xfrm>
          <a:off x="21272500" y="95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46713</xdr:rowOff>
    </xdr:from>
    <xdr:ext cx="534377" cy="259045"/>
    <xdr:sp macro="" textlink="">
      <xdr:nvSpPr>
        <xdr:cNvPr id="822" name="テキスト ボックス 821"/>
        <xdr:cNvSpPr txBox="1"/>
      </xdr:nvSpPr>
      <xdr:spPr>
        <a:xfrm>
          <a:off x="21056111" y="93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25349</xdr:rowOff>
    </xdr:from>
    <xdr:to>
      <xdr:col>107</xdr:col>
      <xdr:colOff>101600</xdr:colOff>
      <xdr:row>55</xdr:row>
      <xdr:rowOff>126949</xdr:rowOff>
    </xdr:to>
    <xdr:sp macro="" textlink="">
      <xdr:nvSpPr>
        <xdr:cNvPr id="823" name="楕円 822"/>
        <xdr:cNvSpPr/>
      </xdr:nvSpPr>
      <xdr:spPr>
        <a:xfrm>
          <a:off x="203835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143476</xdr:rowOff>
    </xdr:from>
    <xdr:ext cx="534377" cy="259045"/>
    <xdr:sp macro="" textlink="">
      <xdr:nvSpPr>
        <xdr:cNvPr id="824" name="テキスト ボックス 823"/>
        <xdr:cNvSpPr txBox="1"/>
      </xdr:nvSpPr>
      <xdr:spPr>
        <a:xfrm>
          <a:off x="20167111" y="92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127174</xdr:rowOff>
    </xdr:from>
    <xdr:to>
      <xdr:col>102</xdr:col>
      <xdr:colOff>165100</xdr:colOff>
      <xdr:row>56</xdr:row>
      <xdr:rowOff>57324</xdr:rowOff>
    </xdr:to>
    <xdr:sp macro="" textlink="">
      <xdr:nvSpPr>
        <xdr:cNvPr id="825" name="楕円 824"/>
        <xdr:cNvSpPr/>
      </xdr:nvSpPr>
      <xdr:spPr>
        <a:xfrm>
          <a:off x="19494500" y="95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73851</xdr:rowOff>
    </xdr:from>
    <xdr:ext cx="534377" cy="259045"/>
    <xdr:sp macro="" textlink="">
      <xdr:nvSpPr>
        <xdr:cNvPr id="826" name="テキスト ボックス 825"/>
        <xdr:cNvSpPr txBox="1"/>
      </xdr:nvSpPr>
      <xdr:spPr>
        <a:xfrm>
          <a:off x="19278111" y="933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18589</xdr:rowOff>
    </xdr:from>
    <xdr:to>
      <xdr:col>98</xdr:col>
      <xdr:colOff>38100</xdr:colOff>
      <xdr:row>56</xdr:row>
      <xdr:rowOff>120189</xdr:rowOff>
    </xdr:to>
    <xdr:sp macro="" textlink="">
      <xdr:nvSpPr>
        <xdr:cNvPr id="827" name="楕円 826"/>
        <xdr:cNvSpPr/>
      </xdr:nvSpPr>
      <xdr:spPr>
        <a:xfrm>
          <a:off x="18605500" y="96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136716</xdr:rowOff>
    </xdr:from>
    <xdr:ext cx="534377" cy="259045"/>
    <xdr:sp macro="" textlink="">
      <xdr:nvSpPr>
        <xdr:cNvPr id="828" name="テキスト ボックス 827"/>
        <xdr:cNvSpPr txBox="1"/>
      </xdr:nvSpPr>
      <xdr:spPr>
        <a:xfrm>
          <a:off x="18389111" y="93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51880</xdr:rowOff>
    </xdr:from>
    <xdr:to>
      <xdr:col>116</xdr:col>
      <xdr:colOff>63500</xdr:colOff>
      <xdr:row>75</xdr:row>
      <xdr:rowOff>92456</xdr:rowOff>
    </xdr:to>
    <xdr:cxnSp macro="">
      <xdr:nvCxnSpPr>
        <xdr:cNvPr id="858" name="直線コネクタ 857"/>
        <xdr:cNvCxnSpPr/>
      </xdr:nvCxnSpPr>
      <xdr:spPr>
        <a:xfrm flipV="1">
          <a:off x="21323300" y="12910630"/>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92456</xdr:rowOff>
    </xdr:from>
    <xdr:to>
      <xdr:col>111</xdr:col>
      <xdr:colOff>177800</xdr:colOff>
      <xdr:row>75</xdr:row>
      <xdr:rowOff>108496</xdr:rowOff>
    </xdr:to>
    <xdr:cxnSp macro="">
      <xdr:nvCxnSpPr>
        <xdr:cNvPr id="861" name="直線コネクタ 860"/>
        <xdr:cNvCxnSpPr/>
      </xdr:nvCxnSpPr>
      <xdr:spPr>
        <a:xfrm flipV="1">
          <a:off x="20434300" y="12951206"/>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108496</xdr:rowOff>
    </xdr:from>
    <xdr:to>
      <xdr:col>107</xdr:col>
      <xdr:colOff>50800</xdr:colOff>
      <xdr:row>75</xdr:row>
      <xdr:rowOff>115697</xdr:rowOff>
    </xdr:to>
    <xdr:cxnSp macro="">
      <xdr:nvCxnSpPr>
        <xdr:cNvPr id="864" name="直線コネクタ 863"/>
        <xdr:cNvCxnSpPr/>
      </xdr:nvCxnSpPr>
      <xdr:spPr>
        <a:xfrm flipV="1">
          <a:off x="19545300" y="1296724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115697</xdr:rowOff>
    </xdr:from>
    <xdr:to>
      <xdr:col>102</xdr:col>
      <xdr:colOff>114300</xdr:colOff>
      <xdr:row>76</xdr:row>
      <xdr:rowOff>55651</xdr:rowOff>
    </xdr:to>
    <xdr:cxnSp macro="">
      <xdr:nvCxnSpPr>
        <xdr:cNvPr id="867" name="直線コネクタ 866"/>
        <xdr:cNvCxnSpPr/>
      </xdr:nvCxnSpPr>
      <xdr:spPr>
        <a:xfrm flipV="1">
          <a:off x="18656300" y="12974447"/>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1080</xdr:rowOff>
    </xdr:from>
    <xdr:to>
      <xdr:col>116</xdr:col>
      <xdr:colOff>114300</xdr:colOff>
      <xdr:row>75</xdr:row>
      <xdr:rowOff>102680</xdr:rowOff>
    </xdr:to>
    <xdr:sp macro="" textlink="">
      <xdr:nvSpPr>
        <xdr:cNvPr id="877" name="楕円 876"/>
        <xdr:cNvSpPr/>
      </xdr:nvSpPr>
      <xdr:spPr>
        <a:xfrm>
          <a:off x="22110700" y="12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23957</xdr:rowOff>
    </xdr:from>
    <xdr:ext cx="534377" cy="259045"/>
    <xdr:sp macro="" textlink="">
      <xdr:nvSpPr>
        <xdr:cNvPr id="878" name="繰出金該当値テキスト"/>
        <xdr:cNvSpPr txBox="1"/>
      </xdr:nvSpPr>
      <xdr:spPr>
        <a:xfrm>
          <a:off x="22212300" y="127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41656</xdr:rowOff>
    </xdr:from>
    <xdr:to>
      <xdr:col>112</xdr:col>
      <xdr:colOff>38100</xdr:colOff>
      <xdr:row>75</xdr:row>
      <xdr:rowOff>143256</xdr:rowOff>
    </xdr:to>
    <xdr:sp macro="" textlink="">
      <xdr:nvSpPr>
        <xdr:cNvPr id="879" name="楕円 878"/>
        <xdr:cNvSpPr/>
      </xdr:nvSpPr>
      <xdr:spPr>
        <a:xfrm>
          <a:off x="21272500" y="12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159783</xdr:rowOff>
    </xdr:from>
    <xdr:ext cx="534377" cy="259045"/>
    <xdr:sp macro="" textlink="">
      <xdr:nvSpPr>
        <xdr:cNvPr id="880" name="テキスト ボックス 879"/>
        <xdr:cNvSpPr txBox="1"/>
      </xdr:nvSpPr>
      <xdr:spPr>
        <a:xfrm>
          <a:off x="21056111" y="12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57696</xdr:rowOff>
    </xdr:from>
    <xdr:to>
      <xdr:col>107</xdr:col>
      <xdr:colOff>101600</xdr:colOff>
      <xdr:row>75</xdr:row>
      <xdr:rowOff>159296</xdr:rowOff>
    </xdr:to>
    <xdr:sp macro="" textlink="">
      <xdr:nvSpPr>
        <xdr:cNvPr id="881" name="楕円 880"/>
        <xdr:cNvSpPr/>
      </xdr:nvSpPr>
      <xdr:spPr>
        <a:xfrm>
          <a:off x="20383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4373</xdr:rowOff>
    </xdr:from>
    <xdr:ext cx="534377" cy="259045"/>
    <xdr:sp macro="" textlink="">
      <xdr:nvSpPr>
        <xdr:cNvPr id="882" name="テキスト ボックス 881"/>
        <xdr:cNvSpPr txBox="1"/>
      </xdr:nvSpPr>
      <xdr:spPr>
        <a:xfrm>
          <a:off x="20167111" y="126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64897</xdr:rowOff>
    </xdr:from>
    <xdr:to>
      <xdr:col>102</xdr:col>
      <xdr:colOff>165100</xdr:colOff>
      <xdr:row>75</xdr:row>
      <xdr:rowOff>166497</xdr:rowOff>
    </xdr:to>
    <xdr:sp macro="" textlink="">
      <xdr:nvSpPr>
        <xdr:cNvPr id="883" name="楕円 882"/>
        <xdr:cNvSpPr/>
      </xdr:nvSpPr>
      <xdr:spPr>
        <a:xfrm>
          <a:off x="19494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11574</xdr:rowOff>
    </xdr:from>
    <xdr:ext cx="534377" cy="259045"/>
    <xdr:sp macro="" textlink="">
      <xdr:nvSpPr>
        <xdr:cNvPr id="884" name="テキスト ボックス 883"/>
        <xdr:cNvSpPr txBox="1"/>
      </xdr:nvSpPr>
      <xdr:spPr>
        <a:xfrm>
          <a:off x="19278111" y="126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4851</xdr:rowOff>
    </xdr:from>
    <xdr:to>
      <xdr:col>98</xdr:col>
      <xdr:colOff>38100</xdr:colOff>
      <xdr:row>76</xdr:row>
      <xdr:rowOff>106451</xdr:rowOff>
    </xdr:to>
    <xdr:sp macro="" textlink="">
      <xdr:nvSpPr>
        <xdr:cNvPr id="885" name="楕円 884"/>
        <xdr:cNvSpPr/>
      </xdr:nvSpPr>
      <xdr:spPr>
        <a:xfrm>
          <a:off x="18605500" y="130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97578</xdr:rowOff>
    </xdr:from>
    <xdr:ext cx="534377" cy="259045"/>
    <xdr:sp macro="" textlink="">
      <xdr:nvSpPr>
        <xdr:cNvPr id="886" name="テキスト ボックス 885"/>
        <xdr:cNvSpPr txBox="1"/>
      </xdr:nvSpPr>
      <xdr:spPr>
        <a:xfrm>
          <a:off x="18389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427,929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円となっている。</a:t>
          </a:r>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67,785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減となっている。類似団体平均と比べて高い水準にあるのは、行財政改革の一環として公営企業（ガス事業、交通事業）を廃止した際に当該企業職員を受け入れたことによるものであるが、定員適正化の取組を進めており、今後、人件費は減少する見通しである。</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108,581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％の増となっている。類似団体平均と同程度の水準であるものの、今後も少子高齢化等により社会保障関係経費が増加し、扶助費は増加していく見込みである。</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普通建設事業は、住民一人当たり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41,461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％の減となっている。類似団体平均を下回っているものの、あきた芸術劇場や泉外旭川駅の整備等、大規模事業の進捗により令和元年度から３年度は増加する見込みである。</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災害復旧事業は、住民一人当たり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3,705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70.4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％の増となっている。平成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年７月の豪雨災害、８月の大雨被害、平成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年５月の大雨被害に係る公共土木施設災害復旧事業の増加などにより、類似団体平均を上回っている。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44,716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％の増となっている。類似団体平均を上回る水準で推移しているものの、今後、過去の大規模事業等の償還終了や地方債発行の抑制に係る継続的な取組などにより、減少していくものと見通している。           </a:t>
          </a:r>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今後も、「第３期・県都</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あきた</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改革プラン」に位置付けた各項目を着実に推進することなどにより、歳出全般にわたる見直しを進めていく。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309,654
308,313
906.07
135,040,472
132,509,902
1,710,665
71,630,958
137,749,869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74386</xdr:rowOff>
    </xdr:from>
    <xdr:to>
      <xdr:col>24</xdr:col>
      <xdr:colOff>63500</xdr:colOff>
      <xdr:row>32</xdr:row>
      <xdr:rowOff>107043</xdr:rowOff>
    </xdr:to>
    <xdr:cxnSp macro="">
      <xdr:nvCxnSpPr>
        <xdr:cNvPr id="63" name="直線コネクタ 62"/>
        <xdr:cNvCxnSpPr/>
      </xdr:nvCxnSpPr>
      <xdr:spPr>
        <a:xfrm flipV="1">
          <a:off x="3797300" y="5560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107043</xdr:rowOff>
    </xdr:from>
    <xdr:to>
      <xdr:col>19</xdr:col>
      <xdr:colOff>177800</xdr:colOff>
      <xdr:row>32</xdr:row>
      <xdr:rowOff>129903</xdr:rowOff>
    </xdr:to>
    <xdr:cxnSp macro="">
      <xdr:nvCxnSpPr>
        <xdr:cNvPr id="66" name="直線コネクタ 65"/>
        <xdr:cNvCxnSpPr/>
      </xdr:nvCxnSpPr>
      <xdr:spPr>
        <a:xfrm flipV="1">
          <a:off x="2908300" y="55934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129358</xdr:rowOff>
    </xdr:from>
    <xdr:to>
      <xdr:col>15</xdr:col>
      <xdr:colOff>50800</xdr:colOff>
      <xdr:row>32</xdr:row>
      <xdr:rowOff>129903</xdr:rowOff>
    </xdr:to>
    <xdr:cxnSp macro="">
      <xdr:nvCxnSpPr>
        <xdr:cNvPr id="69" name="直線コネクタ 68"/>
        <xdr:cNvCxnSpPr/>
      </xdr:nvCxnSpPr>
      <xdr:spPr>
        <a:xfrm>
          <a:off x="2019300" y="5444308"/>
          <a:ext cx="889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129358</xdr:rowOff>
    </xdr:from>
    <xdr:to>
      <xdr:col>10</xdr:col>
      <xdr:colOff>114300</xdr:colOff>
      <xdr:row>32</xdr:row>
      <xdr:rowOff>68943</xdr:rowOff>
    </xdr:to>
    <xdr:cxnSp macro="">
      <xdr:nvCxnSpPr>
        <xdr:cNvPr id="72" name="直線コネクタ 71"/>
        <xdr:cNvCxnSpPr/>
      </xdr:nvCxnSpPr>
      <xdr:spPr>
        <a:xfrm flipV="1">
          <a:off x="1130300" y="54443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23586</xdr:rowOff>
    </xdr:from>
    <xdr:to>
      <xdr:col>24</xdr:col>
      <xdr:colOff>114300</xdr:colOff>
      <xdr:row>32</xdr:row>
      <xdr:rowOff>125186</xdr:rowOff>
    </xdr:to>
    <xdr:sp macro="" textlink="">
      <xdr:nvSpPr>
        <xdr:cNvPr id="82" name="楕円 81"/>
        <xdr:cNvSpPr/>
      </xdr:nvSpPr>
      <xdr:spPr>
        <a:xfrm>
          <a:off x="45847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46463</xdr:rowOff>
    </xdr:from>
    <xdr:ext cx="469744" cy="259045"/>
    <xdr:sp macro="" textlink="">
      <xdr:nvSpPr>
        <xdr:cNvPr id="83" name="議会費該当値テキスト"/>
        <xdr:cNvSpPr txBox="1"/>
      </xdr:nvSpPr>
      <xdr:spPr>
        <a:xfrm>
          <a:off x="4686300"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56243</xdr:rowOff>
    </xdr:from>
    <xdr:to>
      <xdr:col>20</xdr:col>
      <xdr:colOff>38100</xdr:colOff>
      <xdr:row>32</xdr:row>
      <xdr:rowOff>157843</xdr:rowOff>
    </xdr:to>
    <xdr:sp macro="" textlink="">
      <xdr:nvSpPr>
        <xdr:cNvPr id="84" name="楕円 83"/>
        <xdr:cNvSpPr/>
      </xdr:nvSpPr>
      <xdr:spPr>
        <a:xfrm>
          <a:off x="3746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2920</xdr:rowOff>
    </xdr:from>
    <xdr:ext cx="469744" cy="259045"/>
    <xdr:sp macro="" textlink="">
      <xdr:nvSpPr>
        <xdr:cNvPr id="85" name="テキスト ボックス 84"/>
        <xdr:cNvSpPr txBox="1"/>
      </xdr:nvSpPr>
      <xdr:spPr>
        <a:xfrm>
          <a:off x="3562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79103</xdr:rowOff>
    </xdr:from>
    <xdr:to>
      <xdr:col>15</xdr:col>
      <xdr:colOff>101600</xdr:colOff>
      <xdr:row>33</xdr:row>
      <xdr:rowOff>9253</xdr:rowOff>
    </xdr:to>
    <xdr:sp macro="" textlink="">
      <xdr:nvSpPr>
        <xdr:cNvPr id="86" name="楕円 85"/>
        <xdr:cNvSpPr/>
      </xdr:nvSpPr>
      <xdr:spPr>
        <a:xfrm>
          <a:off x="2857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25780</xdr:rowOff>
    </xdr:from>
    <xdr:ext cx="469744" cy="259045"/>
    <xdr:sp macro="" textlink="">
      <xdr:nvSpPr>
        <xdr:cNvPr id="87" name="テキスト ボックス 86"/>
        <xdr:cNvSpPr txBox="1"/>
      </xdr:nvSpPr>
      <xdr:spPr>
        <a:xfrm>
          <a:off x="2673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78558</xdr:rowOff>
    </xdr:from>
    <xdr:to>
      <xdr:col>10</xdr:col>
      <xdr:colOff>165100</xdr:colOff>
      <xdr:row>32</xdr:row>
      <xdr:rowOff>8708</xdr:rowOff>
    </xdr:to>
    <xdr:sp macro="" textlink="">
      <xdr:nvSpPr>
        <xdr:cNvPr id="88" name="楕円 87"/>
        <xdr:cNvSpPr/>
      </xdr:nvSpPr>
      <xdr:spPr>
        <a:xfrm>
          <a:off x="1968500" y="53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25235</xdr:rowOff>
    </xdr:from>
    <xdr:ext cx="469744" cy="259045"/>
    <xdr:sp macro="" textlink="">
      <xdr:nvSpPr>
        <xdr:cNvPr id="89" name="テキスト ボックス 88"/>
        <xdr:cNvSpPr txBox="1"/>
      </xdr:nvSpPr>
      <xdr:spPr>
        <a:xfrm>
          <a:off x="1784428" y="51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18143</xdr:rowOff>
    </xdr:from>
    <xdr:to>
      <xdr:col>6</xdr:col>
      <xdr:colOff>38100</xdr:colOff>
      <xdr:row>32</xdr:row>
      <xdr:rowOff>119743</xdr:rowOff>
    </xdr:to>
    <xdr:sp macro="" textlink="">
      <xdr:nvSpPr>
        <xdr:cNvPr id="90" name="楕円 89"/>
        <xdr:cNvSpPr/>
      </xdr:nvSpPr>
      <xdr:spPr>
        <a:xfrm>
          <a:off x="1079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136270</xdr:rowOff>
    </xdr:from>
    <xdr:ext cx="469744" cy="259045"/>
    <xdr:sp macro="" textlink="">
      <xdr:nvSpPr>
        <xdr:cNvPr id="91" name="テキスト ボックス 90"/>
        <xdr:cNvSpPr txBox="1"/>
      </xdr:nvSpPr>
      <xdr:spPr>
        <a:xfrm>
          <a:off x="895428" y="5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67142</xdr:rowOff>
    </xdr:from>
    <xdr:to>
      <xdr:col>24</xdr:col>
      <xdr:colOff>63500</xdr:colOff>
      <xdr:row>54</xdr:row>
      <xdr:rowOff>77041</xdr:rowOff>
    </xdr:to>
    <xdr:cxnSp macro="">
      <xdr:nvCxnSpPr>
        <xdr:cNvPr id="119" name="直線コネクタ 118"/>
        <xdr:cNvCxnSpPr/>
      </xdr:nvCxnSpPr>
      <xdr:spPr>
        <a:xfrm>
          <a:off x="3797300" y="9153992"/>
          <a:ext cx="838200" cy="1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49243</xdr:rowOff>
    </xdr:from>
    <xdr:to>
      <xdr:col>19</xdr:col>
      <xdr:colOff>177800</xdr:colOff>
      <xdr:row>53</xdr:row>
      <xdr:rowOff>67142</xdr:rowOff>
    </xdr:to>
    <xdr:cxnSp macro="">
      <xdr:nvCxnSpPr>
        <xdr:cNvPr id="122" name="直線コネクタ 121"/>
        <xdr:cNvCxnSpPr/>
      </xdr:nvCxnSpPr>
      <xdr:spPr>
        <a:xfrm>
          <a:off x="2908300" y="9136093"/>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127698</xdr:rowOff>
    </xdr:from>
    <xdr:to>
      <xdr:col>15</xdr:col>
      <xdr:colOff>50800</xdr:colOff>
      <xdr:row>53</xdr:row>
      <xdr:rowOff>49243</xdr:rowOff>
    </xdr:to>
    <xdr:cxnSp macro="">
      <xdr:nvCxnSpPr>
        <xdr:cNvPr id="125" name="直線コネクタ 124"/>
        <xdr:cNvCxnSpPr/>
      </xdr:nvCxnSpPr>
      <xdr:spPr>
        <a:xfrm>
          <a:off x="2019300" y="8700198"/>
          <a:ext cx="889000" cy="4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127698</xdr:rowOff>
    </xdr:from>
    <xdr:to>
      <xdr:col>10</xdr:col>
      <xdr:colOff>114300</xdr:colOff>
      <xdr:row>53</xdr:row>
      <xdr:rowOff>144226</xdr:rowOff>
    </xdr:to>
    <xdr:cxnSp macro="">
      <xdr:nvCxnSpPr>
        <xdr:cNvPr id="128" name="直線コネクタ 127"/>
        <xdr:cNvCxnSpPr/>
      </xdr:nvCxnSpPr>
      <xdr:spPr>
        <a:xfrm flipV="1">
          <a:off x="1130300" y="8700198"/>
          <a:ext cx="889000" cy="5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26241</xdr:rowOff>
    </xdr:from>
    <xdr:to>
      <xdr:col>24</xdr:col>
      <xdr:colOff>114300</xdr:colOff>
      <xdr:row>54</xdr:row>
      <xdr:rowOff>127841</xdr:rowOff>
    </xdr:to>
    <xdr:sp macro="" textlink="">
      <xdr:nvSpPr>
        <xdr:cNvPr id="138" name="楕円 137"/>
        <xdr:cNvSpPr/>
      </xdr:nvSpPr>
      <xdr:spPr>
        <a:xfrm>
          <a:off x="4584700" y="92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49118</xdr:rowOff>
    </xdr:from>
    <xdr:ext cx="534377" cy="259045"/>
    <xdr:sp macro="" textlink="">
      <xdr:nvSpPr>
        <xdr:cNvPr id="139" name="総務費該当値テキスト"/>
        <xdr:cNvSpPr txBox="1"/>
      </xdr:nvSpPr>
      <xdr:spPr>
        <a:xfrm>
          <a:off x="4686300" y="91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16342</xdr:rowOff>
    </xdr:from>
    <xdr:to>
      <xdr:col>20</xdr:col>
      <xdr:colOff>38100</xdr:colOff>
      <xdr:row>53</xdr:row>
      <xdr:rowOff>117942</xdr:rowOff>
    </xdr:to>
    <xdr:sp macro="" textlink="">
      <xdr:nvSpPr>
        <xdr:cNvPr id="140" name="楕円 139"/>
        <xdr:cNvSpPr/>
      </xdr:nvSpPr>
      <xdr:spPr>
        <a:xfrm>
          <a:off x="3746500" y="91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134469</xdr:rowOff>
    </xdr:from>
    <xdr:ext cx="534377" cy="259045"/>
    <xdr:sp macro="" textlink="">
      <xdr:nvSpPr>
        <xdr:cNvPr id="141" name="テキスト ボックス 140"/>
        <xdr:cNvSpPr txBox="1"/>
      </xdr:nvSpPr>
      <xdr:spPr>
        <a:xfrm>
          <a:off x="3530111" y="88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169893</xdr:rowOff>
    </xdr:from>
    <xdr:to>
      <xdr:col>15</xdr:col>
      <xdr:colOff>101600</xdr:colOff>
      <xdr:row>53</xdr:row>
      <xdr:rowOff>100043</xdr:rowOff>
    </xdr:to>
    <xdr:sp macro="" textlink="">
      <xdr:nvSpPr>
        <xdr:cNvPr id="142" name="楕円 141"/>
        <xdr:cNvSpPr/>
      </xdr:nvSpPr>
      <xdr:spPr>
        <a:xfrm>
          <a:off x="2857500" y="90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116570</xdr:rowOff>
    </xdr:from>
    <xdr:ext cx="534377" cy="259045"/>
    <xdr:sp macro="" textlink="">
      <xdr:nvSpPr>
        <xdr:cNvPr id="143" name="テキスト ボックス 142"/>
        <xdr:cNvSpPr txBox="1"/>
      </xdr:nvSpPr>
      <xdr:spPr>
        <a:xfrm>
          <a:off x="2641111" y="88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76898</xdr:rowOff>
    </xdr:from>
    <xdr:to>
      <xdr:col>10</xdr:col>
      <xdr:colOff>165100</xdr:colOff>
      <xdr:row>51</xdr:row>
      <xdr:rowOff>7048</xdr:rowOff>
    </xdr:to>
    <xdr:sp macro="" textlink="">
      <xdr:nvSpPr>
        <xdr:cNvPr id="144" name="楕円 143"/>
        <xdr:cNvSpPr/>
      </xdr:nvSpPr>
      <xdr:spPr>
        <a:xfrm>
          <a:off x="1968500" y="86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23575</xdr:rowOff>
    </xdr:from>
    <xdr:ext cx="534377" cy="259045"/>
    <xdr:sp macro="" textlink="">
      <xdr:nvSpPr>
        <xdr:cNvPr id="145" name="テキスト ボックス 144"/>
        <xdr:cNvSpPr txBox="1"/>
      </xdr:nvSpPr>
      <xdr:spPr>
        <a:xfrm>
          <a:off x="1752111" y="84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93426</xdr:rowOff>
    </xdr:from>
    <xdr:to>
      <xdr:col>6</xdr:col>
      <xdr:colOff>38100</xdr:colOff>
      <xdr:row>54</xdr:row>
      <xdr:rowOff>23576</xdr:rowOff>
    </xdr:to>
    <xdr:sp macro="" textlink="">
      <xdr:nvSpPr>
        <xdr:cNvPr id="146" name="楕円 145"/>
        <xdr:cNvSpPr/>
      </xdr:nvSpPr>
      <xdr:spPr>
        <a:xfrm>
          <a:off x="1079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40103</xdr:rowOff>
    </xdr:from>
    <xdr:ext cx="534377" cy="259045"/>
    <xdr:sp macro="" textlink="">
      <xdr:nvSpPr>
        <xdr:cNvPr id="147" name="テキスト ボックス 146"/>
        <xdr:cNvSpPr txBox="1"/>
      </xdr:nvSpPr>
      <xdr:spPr>
        <a:xfrm>
          <a:off x="863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123470</xdr:rowOff>
    </xdr:from>
    <xdr:to>
      <xdr:col>24</xdr:col>
      <xdr:colOff>63500</xdr:colOff>
      <xdr:row>76</xdr:row>
      <xdr:rowOff>136361</xdr:rowOff>
    </xdr:to>
    <xdr:cxnSp macro="">
      <xdr:nvCxnSpPr>
        <xdr:cNvPr id="177" name="直線コネクタ 176"/>
        <xdr:cNvCxnSpPr/>
      </xdr:nvCxnSpPr>
      <xdr:spPr>
        <a:xfrm flipV="1">
          <a:off x="3797300" y="13153670"/>
          <a:ext cx="8382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136361</xdr:rowOff>
    </xdr:from>
    <xdr:to>
      <xdr:col>19</xdr:col>
      <xdr:colOff>177800</xdr:colOff>
      <xdr:row>76</xdr:row>
      <xdr:rowOff>149658</xdr:rowOff>
    </xdr:to>
    <xdr:cxnSp macro="">
      <xdr:nvCxnSpPr>
        <xdr:cNvPr id="180" name="直線コネクタ 179"/>
        <xdr:cNvCxnSpPr/>
      </xdr:nvCxnSpPr>
      <xdr:spPr>
        <a:xfrm flipV="1">
          <a:off x="2908300" y="1316656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149658</xdr:rowOff>
    </xdr:from>
    <xdr:to>
      <xdr:col>15</xdr:col>
      <xdr:colOff>50800</xdr:colOff>
      <xdr:row>77</xdr:row>
      <xdr:rowOff>100673</xdr:rowOff>
    </xdr:to>
    <xdr:cxnSp macro="">
      <xdr:nvCxnSpPr>
        <xdr:cNvPr id="183" name="直線コネクタ 182"/>
        <xdr:cNvCxnSpPr/>
      </xdr:nvCxnSpPr>
      <xdr:spPr>
        <a:xfrm flipV="1">
          <a:off x="2019300" y="13179858"/>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100673</xdr:rowOff>
    </xdr:from>
    <xdr:to>
      <xdr:col>10</xdr:col>
      <xdr:colOff>114300</xdr:colOff>
      <xdr:row>77</xdr:row>
      <xdr:rowOff>164528</xdr:rowOff>
    </xdr:to>
    <xdr:cxnSp macro="">
      <xdr:nvCxnSpPr>
        <xdr:cNvPr id="186" name="直線コネクタ 185"/>
        <xdr:cNvCxnSpPr/>
      </xdr:nvCxnSpPr>
      <xdr:spPr>
        <a:xfrm flipV="1">
          <a:off x="1130300" y="133023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72670</xdr:rowOff>
    </xdr:from>
    <xdr:to>
      <xdr:col>24</xdr:col>
      <xdr:colOff>114300</xdr:colOff>
      <xdr:row>77</xdr:row>
      <xdr:rowOff>2820</xdr:rowOff>
    </xdr:to>
    <xdr:sp macro="" textlink="">
      <xdr:nvSpPr>
        <xdr:cNvPr id="196" name="楕円 195"/>
        <xdr:cNvSpPr/>
      </xdr:nvSpPr>
      <xdr:spPr>
        <a:xfrm>
          <a:off x="4584700" y="131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51097</xdr:rowOff>
    </xdr:from>
    <xdr:ext cx="599010" cy="259045"/>
    <xdr:sp macro="" textlink="">
      <xdr:nvSpPr>
        <xdr:cNvPr id="197" name="民生費該当値テキスト"/>
        <xdr:cNvSpPr txBox="1"/>
      </xdr:nvSpPr>
      <xdr:spPr>
        <a:xfrm>
          <a:off x="4686300" y="130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85561</xdr:rowOff>
    </xdr:from>
    <xdr:to>
      <xdr:col>20</xdr:col>
      <xdr:colOff>38100</xdr:colOff>
      <xdr:row>77</xdr:row>
      <xdr:rowOff>15711</xdr:rowOff>
    </xdr:to>
    <xdr:sp macro="" textlink="">
      <xdr:nvSpPr>
        <xdr:cNvPr id="198" name="楕円 197"/>
        <xdr:cNvSpPr/>
      </xdr:nvSpPr>
      <xdr:spPr>
        <a:xfrm>
          <a:off x="3746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6838</xdr:rowOff>
    </xdr:from>
    <xdr:ext cx="599010" cy="259045"/>
    <xdr:sp macro="" textlink="">
      <xdr:nvSpPr>
        <xdr:cNvPr id="199" name="テキスト ボックス 198"/>
        <xdr:cNvSpPr txBox="1"/>
      </xdr:nvSpPr>
      <xdr:spPr>
        <a:xfrm>
          <a:off x="3497795" y="1320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98858</xdr:rowOff>
    </xdr:from>
    <xdr:to>
      <xdr:col>15</xdr:col>
      <xdr:colOff>101600</xdr:colOff>
      <xdr:row>77</xdr:row>
      <xdr:rowOff>29008</xdr:rowOff>
    </xdr:to>
    <xdr:sp macro="" textlink="">
      <xdr:nvSpPr>
        <xdr:cNvPr id="200" name="楕円 199"/>
        <xdr:cNvSpPr/>
      </xdr:nvSpPr>
      <xdr:spPr>
        <a:xfrm>
          <a:off x="2857500" y="131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20135</xdr:rowOff>
    </xdr:from>
    <xdr:ext cx="599010" cy="259045"/>
    <xdr:sp macro="" textlink="">
      <xdr:nvSpPr>
        <xdr:cNvPr id="201" name="テキスト ボックス 200"/>
        <xdr:cNvSpPr txBox="1"/>
      </xdr:nvSpPr>
      <xdr:spPr>
        <a:xfrm>
          <a:off x="2608795" y="1322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49873</xdr:rowOff>
    </xdr:from>
    <xdr:to>
      <xdr:col>10</xdr:col>
      <xdr:colOff>165100</xdr:colOff>
      <xdr:row>77</xdr:row>
      <xdr:rowOff>151473</xdr:rowOff>
    </xdr:to>
    <xdr:sp macro="" textlink="">
      <xdr:nvSpPr>
        <xdr:cNvPr id="202" name="楕円 201"/>
        <xdr:cNvSpPr/>
      </xdr:nvSpPr>
      <xdr:spPr>
        <a:xfrm>
          <a:off x="1968500" y="132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142600</xdr:rowOff>
    </xdr:from>
    <xdr:ext cx="599010" cy="259045"/>
    <xdr:sp macro="" textlink="">
      <xdr:nvSpPr>
        <xdr:cNvPr id="203" name="テキスト ボックス 202"/>
        <xdr:cNvSpPr txBox="1"/>
      </xdr:nvSpPr>
      <xdr:spPr>
        <a:xfrm>
          <a:off x="1719795" y="133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113728</xdr:rowOff>
    </xdr:from>
    <xdr:to>
      <xdr:col>6</xdr:col>
      <xdr:colOff>38100</xdr:colOff>
      <xdr:row>78</xdr:row>
      <xdr:rowOff>43878</xdr:rowOff>
    </xdr:to>
    <xdr:sp macro="" textlink="">
      <xdr:nvSpPr>
        <xdr:cNvPr id="204" name="楕円 203"/>
        <xdr:cNvSpPr/>
      </xdr:nvSpPr>
      <xdr:spPr>
        <a:xfrm>
          <a:off x="1079500" y="133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35005</xdr:rowOff>
    </xdr:from>
    <xdr:ext cx="599010" cy="259045"/>
    <xdr:sp macro="" textlink="">
      <xdr:nvSpPr>
        <xdr:cNvPr id="205" name="テキスト ボックス 204"/>
        <xdr:cNvSpPr txBox="1"/>
      </xdr:nvSpPr>
      <xdr:spPr>
        <a:xfrm>
          <a:off x="830795" y="1340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167590</xdr:rowOff>
    </xdr:from>
    <xdr:to>
      <xdr:col>24</xdr:col>
      <xdr:colOff>63500</xdr:colOff>
      <xdr:row>98</xdr:row>
      <xdr:rowOff>50938</xdr:rowOff>
    </xdr:to>
    <xdr:cxnSp macro="">
      <xdr:nvCxnSpPr>
        <xdr:cNvPr id="237" name="直線コネクタ 236"/>
        <xdr:cNvCxnSpPr/>
      </xdr:nvCxnSpPr>
      <xdr:spPr>
        <a:xfrm flipV="1">
          <a:off x="3797300" y="16798240"/>
          <a:ext cx="8382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50938</xdr:rowOff>
    </xdr:from>
    <xdr:to>
      <xdr:col>19</xdr:col>
      <xdr:colOff>177800</xdr:colOff>
      <xdr:row>98</xdr:row>
      <xdr:rowOff>55215</xdr:rowOff>
    </xdr:to>
    <xdr:cxnSp macro="">
      <xdr:nvCxnSpPr>
        <xdr:cNvPr id="240" name="直線コネクタ 239"/>
        <xdr:cNvCxnSpPr/>
      </xdr:nvCxnSpPr>
      <xdr:spPr>
        <a:xfrm flipV="1">
          <a:off x="2908300" y="16853038"/>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137708</xdr:rowOff>
    </xdr:from>
    <xdr:to>
      <xdr:col>15</xdr:col>
      <xdr:colOff>50800</xdr:colOff>
      <xdr:row>98</xdr:row>
      <xdr:rowOff>55215</xdr:rowOff>
    </xdr:to>
    <xdr:cxnSp macro="">
      <xdr:nvCxnSpPr>
        <xdr:cNvPr id="243" name="直線コネクタ 242"/>
        <xdr:cNvCxnSpPr/>
      </xdr:nvCxnSpPr>
      <xdr:spPr>
        <a:xfrm>
          <a:off x="2019300" y="16768358"/>
          <a:ext cx="889000" cy="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137708</xdr:rowOff>
    </xdr:from>
    <xdr:to>
      <xdr:col>10</xdr:col>
      <xdr:colOff>114300</xdr:colOff>
      <xdr:row>98</xdr:row>
      <xdr:rowOff>25890</xdr:rowOff>
    </xdr:to>
    <xdr:cxnSp macro="">
      <xdr:nvCxnSpPr>
        <xdr:cNvPr id="246" name="直線コネクタ 245"/>
        <xdr:cNvCxnSpPr/>
      </xdr:nvCxnSpPr>
      <xdr:spPr>
        <a:xfrm flipV="1">
          <a:off x="1130300" y="16768358"/>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116790</xdr:rowOff>
    </xdr:from>
    <xdr:to>
      <xdr:col>24</xdr:col>
      <xdr:colOff>114300</xdr:colOff>
      <xdr:row>98</xdr:row>
      <xdr:rowOff>46940</xdr:rowOff>
    </xdr:to>
    <xdr:sp macro="" textlink="">
      <xdr:nvSpPr>
        <xdr:cNvPr id="256" name="楕円 255"/>
        <xdr:cNvSpPr/>
      </xdr:nvSpPr>
      <xdr:spPr>
        <a:xfrm>
          <a:off x="45847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95217</xdr:rowOff>
    </xdr:from>
    <xdr:ext cx="534377" cy="259045"/>
    <xdr:sp macro="" textlink="">
      <xdr:nvSpPr>
        <xdr:cNvPr id="257" name="衛生費該当値テキスト"/>
        <xdr:cNvSpPr txBox="1"/>
      </xdr:nvSpPr>
      <xdr:spPr>
        <a:xfrm>
          <a:off x="4686300" y="1672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xdr:rowOff>
    </xdr:from>
    <xdr:to>
      <xdr:col>20</xdr:col>
      <xdr:colOff>38100</xdr:colOff>
      <xdr:row>98</xdr:row>
      <xdr:rowOff>101738</xdr:rowOff>
    </xdr:to>
    <xdr:sp macro="" textlink="">
      <xdr:nvSpPr>
        <xdr:cNvPr id="258" name="楕円 257"/>
        <xdr:cNvSpPr/>
      </xdr:nvSpPr>
      <xdr:spPr>
        <a:xfrm>
          <a:off x="3746500" y="16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92865</xdr:rowOff>
    </xdr:from>
    <xdr:ext cx="534377" cy="259045"/>
    <xdr:sp macro="" textlink="">
      <xdr:nvSpPr>
        <xdr:cNvPr id="259" name="テキスト ボックス 258"/>
        <xdr:cNvSpPr txBox="1"/>
      </xdr:nvSpPr>
      <xdr:spPr>
        <a:xfrm>
          <a:off x="3530111" y="168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4415</xdr:rowOff>
    </xdr:from>
    <xdr:to>
      <xdr:col>15</xdr:col>
      <xdr:colOff>101600</xdr:colOff>
      <xdr:row>98</xdr:row>
      <xdr:rowOff>106015</xdr:rowOff>
    </xdr:to>
    <xdr:sp macro="" textlink="">
      <xdr:nvSpPr>
        <xdr:cNvPr id="260" name="楕円 259"/>
        <xdr:cNvSpPr/>
      </xdr:nvSpPr>
      <xdr:spPr>
        <a:xfrm>
          <a:off x="2857500" y="168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97142</xdr:rowOff>
    </xdr:from>
    <xdr:ext cx="534377" cy="259045"/>
    <xdr:sp macro="" textlink="">
      <xdr:nvSpPr>
        <xdr:cNvPr id="261" name="テキスト ボックス 260"/>
        <xdr:cNvSpPr txBox="1"/>
      </xdr:nvSpPr>
      <xdr:spPr>
        <a:xfrm>
          <a:off x="2641111" y="168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86908</xdr:rowOff>
    </xdr:from>
    <xdr:to>
      <xdr:col>10</xdr:col>
      <xdr:colOff>165100</xdr:colOff>
      <xdr:row>98</xdr:row>
      <xdr:rowOff>17058</xdr:rowOff>
    </xdr:to>
    <xdr:sp macro="" textlink="">
      <xdr:nvSpPr>
        <xdr:cNvPr id="262" name="楕円 261"/>
        <xdr:cNvSpPr/>
      </xdr:nvSpPr>
      <xdr:spPr>
        <a:xfrm>
          <a:off x="1968500" y="167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8185</xdr:rowOff>
    </xdr:from>
    <xdr:ext cx="534377" cy="259045"/>
    <xdr:sp macro="" textlink="">
      <xdr:nvSpPr>
        <xdr:cNvPr id="263" name="テキスト ボックス 262"/>
        <xdr:cNvSpPr txBox="1"/>
      </xdr:nvSpPr>
      <xdr:spPr>
        <a:xfrm>
          <a:off x="1752111" y="168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146540</xdr:rowOff>
    </xdr:from>
    <xdr:to>
      <xdr:col>6</xdr:col>
      <xdr:colOff>38100</xdr:colOff>
      <xdr:row>98</xdr:row>
      <xdr:rowOff>76690</xdr:rowOff>
    </xdr:to>
    <xdr:sp macro="" textlink="">
      <xdr:nvSpPr>
        <xdr:cNvPr id="264" name="楕円 263"/>
        <xdr:cNvSpPr/>
      </xdr:nvSpPr>
      <xdr:spPr>
        <a:xfrm>
          <a:off x="1079500" y="16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67817</xdr:rowOff>
    </xdr:from>
    <xdr:ext cx="534377" cy="259045"/>
    <xdr:sp macro="" textlink="">
      <xdr:nvSpPr>
        <xdr:cNvPr id="265" name="テキスト ボックス 264"/>
        <xdr:cNvSpPr txBox="1"/>
      </xdr:nvSpPr>
      <xdr:spPr>
        <a:xfrm>
          <a:off x="863111" y="168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44602</xdr:rowOff>
    </xdr:from>
    <xdr:to>
      <xdr:col>55</xdr:col>
      <xdr:colOff>0</xdr:colOff>
      <xdr:row>34</xdr:row>
      <xdr:rowOff>118669</xdr:rowOff>
    </xdr:to>
    <xdr:cxnSp macro="">
      <xdr:nvCxnSpPr>
        <xdr:cNvPr id="292" name="直線コネクタ 291"/>
        <xdr:cNvCxnSpPr/>
      </xdr:nvCxnSpPr>
      <xdr:spPr>
        <a:xfrm flipV="1">
          <a:off x="9639300" y="5873902"/>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118669</xdr:rowOff>
    </xdr:from>
    <xdr:to>
      <xdr:col>50</xdr:col>
      <xdr:colOff>114300</xdr:colOff>
      <xdr:row>35</xdr:row>
      <xdr:rowOff>47346</xdr:rowOff>
    </xdr:to>
    <xdr:cxnSp macro="">
      <xdr:nvCxnSpPr>
        <xdr:cNvPr id="295" name="直線コネクタ 294"/>
        <xdr:cNvCxnSpPr/>
      </xdr:nvCxnSpPr>
      <xdr:spPr>
        <a:xfrm flipV="1">
          <a:off x="8750300" y="5947969"/>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47346</xdr:rowOff>
    </xdr:from>
    <xdr:to>
      <xdr:col>45</xdr:col>
      <xdr:colOff>177800</xdr:colOff>
      <xdr:row>35</xdr:row>
      <xdr:rowOff>53746</xdr:rowOff>
    </xdr:to>
    <xdr:cxnSp macro="">
      <xdr:nvCxnSpPr>
        <xdr:cNvPr id="298" name="直線コネクタ 297"/>
        <xdr:cNvCxnSpPr/>
      </xdr:nvCxnSpPr>
      <xdr:spPr>
        <a:xfrm flipV="1">
          <a:off x="7861300" y="604809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126441</xdr:rowOff>
    </xdr:from>
    <xdr:to>
      <xdr:col>41</xdr:col>
      <xdr:colOff>50800</xdr:colOff>
      <xdr:row>35</xdr:row>
      <xdr:rowOff>53746</xdr:rowOff>
    </xdr:to>
    <xdr:cxnSp macro="">
      <xdr:nvCxnSpPr>
        <xdr:cNvPr id="301" name="直線コネクタ 300"/>
        <xdr:cNvCxnSpPr/>
      </xdr:nvCxnSpPr>
      <xdr:spPr>
        <a:xfrm>
          <a:off x="6972300" y="595574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165252</xdr:rowOff>
    </xdr:from>
    <xdr:to>
      <xdr:col>55</xdr:col>
      <xdr:colOff>50800</xdr:colOff>
      <xdr:row>34</xdr:row>
      <xdr:rowOff>95402</xdr:rowOff>
    </xdr:to>
    <xdr:sp macro="" textlink="">
      <xdr:nvSpPr>
        <xdr:cNvPr id="311" name="楕円 310"/>
        <xdr:cNvSpPr/>
      </xdr:nvSpPr>
      <xdr:spPr>
        <a:xfrm>
          <a:off x="104267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16679</xdr:rowOff>
    </xdr:from>
    <xdr:ext cx="469744" cy="259045"/>
    <xdr:sp macro="" textlink="">
      <xdr:nvSpPr>
        <xdr:cNvPr id="312" name="労働費該当値テキスト"/>
        <xdr:cNvSpPr txBox="1"/>
      </xdr:nvSpPr>
      <xdr:spPr>
        <a:xfrm>
          <a:off x="10528300" y="56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67869</xdr:rowOff>
    </xdr:from>
    <xdr:to>
      <xdr:col>50</xdr:col>
      <xdr:colOff>165100</xdr:colOff>
      <xdr:row>34</xdr:row>
      <xdr:rowOff>169469</xdr:rowOff>
    </xdr:to>
    <xdr:sp macro="" textlink="">
      <xdr:nvSpPr>
        <xdr:cNvPr id="313" name="楕円 312"/>
        <xdr:cNvSpPr/>
      </xdr:nvSpPr>
      <xdr:spPr>
        <a:xfrm>
          <a:off x="9588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14546</xdr:rowOff>
    </xdr:from>
    <xdr:ext cx="469744" cy="259045"/>
    <xdr:sp macro="" textlink="">
      <xdr:nvSpPr>
        <xdr:cNvPr id="314" name="テキスト ボックス 313"/>
        <xdr:cNvSpPr txBox="1"/>
      </xdr:nvSpPr>
      <xdr:spPr>
        <a:xfrm>
          <a:off x="9404428" y="56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167996</xdr:rowOff>
    </xdr:from>
    <xdr:to>
      <xdr:col>46</xdr:col>
      <xdr:colOff>38100</xdr:colOff>
      <xdr:row>35</xdr:row>
      <xdr:rowOff>98146</xdr:rowOff>
    </xdr:to>
    <xdr:sp macro="" textlink="">
      <xdr:nvSpPr>
        <xdr:cNvPr id="315" name="楕円 314"/>
        <xdr:cNvSpPr/>
      </xdr:nvSpPr>
      <xdr:spPr>
        <a:xfrm>
          <a:off x="8699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114673</xdr:rowOff>
    </xdr:from>
    <xdr:ext cx="469744" cy="259045"/>
    <xdr:sp macro="" textlink="">
      <xdr:nvSpPr>
        <xdr:cNvPr id="316" name="テキスト ボックス 315"/>
        <xdr:cNvSpPr txBox="1"/>
      </xdr:nvSpPr>
      <xdr:spPr>
        <a:xfrm>
          <a:off x="851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2946</xdr:rowOff>
    </xdr:from>
    <xdr:to>
      <xdr:col>41</xdr:col>
      <xdr:colOff>101600</xdr:colOff>
      <xdr:row>35</xdr:row>
      <xdr:rowOff>104546</xdr:rowOff>
    </xdr:to>
    <xdr:sp macro="" textlink="">
      <xdr:nvSpPr>
        <xdr:cNvPr id="317" name="楕円 316"/>
        <xdr:cNvSpPr/>
      </xdr:nvSpPr>
      <xdr:spPr>
        <a:xfrm>
          <a:off x="7810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121073</xdr:rowOff>
    </xdr:from>
    <xdr:ext cx="469744" cy="259045"/>
    <xdr:sp macro="" textlink="">
      <xdr:nvSpPr>
        <xdr:cNvPr id="318" name="テキスト ボックス 317"/>
        <xdr:cNvSpPr txBox="1"/>
      </xdr:nvSpPr>
      <xdr:spPr>
        <a:xfrm>
          <a:off x="7626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75641</xdr:rowOff>
    </xdr:from>
    <xdr:to>
      <xdr:col>36</xdr:col>
      <xdr:colOff>165100</xdr:colOff>
      <xdr:row>35</xdr:row>
      <xdr:rowOff>5791</xdr:rowOff>
    </xdr:to>
    <xdr:sp macro="" textlink="">
      <xdr:nvSpPr>
        <xdr:cNvPr id="319" name="楕円 318"/>
        <xdr:cNvSpPr/>
      </xdr:nvSpPr>
      <xdr:spPr>
        <a:xfrm>
          <a:off x="6921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22318</xdr:rowOff>
    </xdr:from>
    <xdr:ext cx="469744" cy="259045"/>
    <xdr:sp macro="" textlink="">
      <xdr:nvSpPr>
        <xdr:cNvPr id="320" name="テキスト ボックス 319"/>
        <xdr:cNvSpPr txBox="1"/>
      </xdr:nvSpPr>
      <xdr:spPr>
        <a:xfrm>
          <a:off x="6737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30749</xdr:rowOff>
    </xdr:from>
    <xdr:to>
      <xdr:col>55</xdr:col>
      <xdr:colOff>0</xdr:colOff>
      <xdr:row>56</xdr:row>
      <xdr:rowOff>102301</xdr:rowOff>
    </xdr:to>
    <xdr:cxnSp macro="">
      <xdr:nvCxnSpPr>
        <xdr:cNvPr id="347" name="直線コネクタ 346"/>
        <xdr:cNvCxnSpPr/>
      </xdr:nvCxnSpPr>
      <xdr:spPr>
        <a:xfrm>
          <a:off x="9639300" y="9631949"/>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30749</xdr:rowOff>
    </xdr:from>
    <xdr:to>
      <xdr:col>50</xdr:col>
      <xdr:colOff>114300</xdr:colOff>
      <xdr:row>56</xdr:row>
      <xdr:rowOff>161646</xdr:rowOff>
    </xdr:to>
    <xdr:cxnSp macro="">
      <xdr:nvCxnSpPr>
        <xdr:cNvPr id="350" name="直線コネクタ 349"/>
        <xdr:cNvCxnSpPr/>
      </xdr:nvCxnSpPr>
      <xdr:spPr>
        <a:xfrm flipV="1">
          <a:off x="8750300" y="9631949"/>
          <a:ext cx="889000" cy="1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93752</xdr:rowOff>
    </xdr:from>
    <xdr:to>
      <xdr:col>45</xdr:col>
      <xdr:colOff>177800</xdr:colOff>
      <xdr:row>56</xdr:row>
      <xdr:rowOff>161646</xdr:rowOff>
    </xdr:to>
    <xdr:cxnSp macro="">
      <xdr:nvCxnSpPr>
        <xdr:cNvPr id="353" name="直線コネクタ 352"/>
        <xdr:cNvCxnSpPr/>
      </xdr:nvCxnSpPr>
      <xdr:spPr>
        <a:xfrm>
          <a:off x="7861300" y="969495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93752</xdr:rowOff>
    </xdr:from>
    <xdr:to>
      <xdr:col>41</xdr:col>
      <xdr:colOff>50800</xdr:colOff>
      <xdr:row>56</xdr:row>
      <xdr:rowOff>114005</xdr:rowOff>
    </xdr:to>
    <xdr:cxnSp macro="">
      <xdr:nvCxnSpPr>
        <xdr:cNvPr id="356" name="直線コネクタ 355"/>
        <xdr:cNvCxnSpPr/>
      </xdr:nvCxnSpPr>
      <xdr:spPr>
        <a:xfrm flipV="1">
          <a:off x="6972300" y="9694952"/>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51501</xdr:rowOff>
    </xdr:from>
    <xdr:to>
      <xdr:col>55</xdr:col>
      <xdr:colOff>50800</xdr:colOff>
      <xdr:row>56</xdr:row>
      <xdr:rowOff>153101</xdr:rowOff>
    </xdr:to>
    <xdr:sp macro="" textlink="">
      <xdr:nvSpPr>
        <xdr:cNvPr id="366" name="楕円 365"/>
        <xdr:cNvSpPr/>
      </xdr:nvSpPr>
      <xdr:spPr>
        <a:xfrm>
          <a:off x="10426700" y="96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74378</xdr:rowOff>
    </xdr:from>
    <xdr:ext cx="469744" cy="259045"/>
    <xdr:sp macro="" textlink="">
      <xdr:nvSpPr>
        <xdr:cNvPr id="367" name="農林水産業費該当値テキスト"/>
        <xdr:cNvSpPr txBox="1"/>
      </xdr:nvSpPr>
      <xdr:spPr>
        <a:xfrm>
          <a:off x="10528300" y="95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151399</xdr:rowOff>
    </xdr:from>
    <xdr:to>
      <xdr:col>50</xdr:col>
      <xdr:colOff>165100</xdr:colOff>
      <xdr:row>56</xdr:row>
      <xdr:rowOff>81549</xdr:rowOff>
    </xdr:to>
    <xdr:sp macro="" textlink="">
      <xdr:nvSpPr>
        <xdr:cNvPr id="368" name="楕円 367"/>
        <xdr:cNvSpPr/>
      </xdr:nvSpPr>
      <xdr:spPr>
        <a:xfrm>
          <a:off x="9588500" y="9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98076</xdr:rowOff>
    </xdr:from>
    <xdr:ext cx="469744" cy="259045"/>
    <xdr:sp macro="" textlink="">
      <xdr:nvSpPr>
        <xdr:cNvPr id="369" name="テキスト ボックス 368"/>
        <xdr:cNvSpPr txBox="1"/>
      </xdr:nvSpPr>
      <xdr:spPr>
        <a:xfrm>
          <a:off x="9404428" y="93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110846</xdr:rowOff>
    </xdr:from>
    <xdr:to>
      <xdr:col>46</xdr:col>
      <xdr:colOff>38100</xdr:colOff>
      <xdr:row>57</xdr:row>
      <xdr:rowOff>40996</xdr:rowOff>
    </xdr:to>
    <xdr:sp macro="" textlink="">
      <xdr:nvSpPr>
        <xdr:cNvPr id="370" name="楕円 369"/>
        <xdr:cNvSpPr/>
      </xdr:nvSpPr>
      <xdr:spPr>
        <a:xfrm>
          <a:off x="8699500" y="9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57523</xdr:rowOff>
    </xdr:from>
    <xdr:ext cx="469744" cy="259045"/>
    <xdr:sp macro="" textlink="">
      <xdr:nvSpPr>
        <xdr:cNvPr id="371" name="テキスト ボックス 370"/>
        <xdr:cNvSpPr txBox="1"/>
      </xdr:nvSpPr>
      <xdr:spPr>
        <a:xfrm>
          <a:off x="8515428" y="948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42952</xdr:rowOff>
    </xdr:from>
    <xdr:to>
      <xdr:col>41</xdr:col>
      <xdr:colOff>101600</xdr:colOff>
      <xdr:row>56</xdr:row>
      <xdr:rowOff>144552</xdr:rowOff>
    </xdr:to>
    <xdr:sp macro="" textlink="">
      <xdr:nvSpPr>
        <xdr:cNvPr id="372" name="楕円 371"/>
        <xdr:cNvSpPr/>
      </xdr:nvSpPr>
      <xdr:spPr>
        <a:xfrm>
          <a:off x="7810500" y="96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161079</xdr:rowOff>
    </xdr:from>
    <xdr:ext cx="469744" cy="259045"/>
    <xdr:sp macro="" textlink="">
      <xdr:nvSpPr>
        <xdr:cNvPr id="373" name="テキスト ボックス 372"/>
        <xdr:cNvSpPr txBox="1"/>
      </xdr:nvSpPr>
      <xdr:spPr>
        <a:xfrm>
          <a:off x="7626428" y="941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63205</xdr:rowOff>
    </xdr:from>
    <xdr:to>
      <xdr:col>36</xdr:col>
      <xdr:colOff>165100</xdr:colOff>
      <xdr:row>56</xdr:row>
      <xdr:rowOff>164805</xdr:rowOff>
    </xdr:to>
    <xdr:sp macro="" textlink="">
      <xdr:nvSpPr>
        <xdr:cNvPr id="374" name="楕円 373"/>
        <xdr:cNvSpPr/>
      </xdr:nvSpPr>
      <xdr:spPr>
        <a:xfrm>
          <a:off x="69215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9882</xdr:rowOff>
    </xdr:from>
    <xdr:ext cx="469744" cy="259045"/>
    <xdr:sp macro="" textlink="">
      <xdr:nvSpPr>
        <xdr:cNvPr id="375" name="テキスト ボックス 374"/>
        <xdr:cNvSpPr txBox="1"/>
      </xdr:nvSpPr>
      <xdr:spPr>
        <a:xfrm>
          <a:off x="6737428" y="94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17902</xdr:rowOff>
    </xdr:from>
    <xdr:to>
      <xdr:col>55</xdr:col>
      <xdr:colOff>0</xdr:colOff>
      <xdr:row>75</xdr:row>
      <xdr:rowOff>141598</xdr:rowOff>
    </xdr:to>
    <xdr:cxnSp macro="">
      <xdr:nvCxnSpPr>
        <xdr:cNvPr id="402" name="直線コネクタ 401"/>
        <xdr:cNvCxnSpPr/>
      </xdr:nvCxnSpPr>
      <xdr:spPr>
        <a:xfrm flipV="1">
          <a:off x="9639300" y="12876652"/>
          <a:ext cx="838200" cy="1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141598</xdr:rowOff>
    </xdr:from>
    <xdr:to>
      <xdr:col>50</xdr:col>
      <xdr:colOff>114300</xdr:colOff>
      <xdr:row>75</xdr:row>
      <xdr:rowOff>161851</xdr:rowOff>
    </xdr:to>
    <xdr:cxnSp macro="">
      <xdr:nvCxnSpPr>
        <xdr:cNvPr id="405" name="直線コネクタ 404"/>
        <xdr:cNvCxnSpPr/>
      </xdr:nvCxnSpPr>
      <xdr:spPr>
        <a:xfrm flipV="1">
          <a:off x="8750300" y="13000348"/>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97889</xdr:rowOff>
    </xdr:from>
    <xdr:to>
      <xdr:col>45</xdr:col>
      <xdr:colOff>177800</xdr:colOff>
      <xdr:row>75</xdr:row>
      <xdr:rowOff>161851</xdr:rowOff>
    </xdr:to>
    <xdr:cxnSp macro="">
      <xdr:nvCxnSpPr>
        <xdr:cNvPr id="408" name="直線コネクタ 407"/>
        <xdr:cNvCxnSpPr/>
      </xdr:nvCxnSpPr>
      <xdr:spPr>
        <a:xfrm>
          <a:off x="7861300" y="12956639"/>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97889</xdr:rowOff>
    </xdr:from>
    <xdr:to>
      <xdr:col>41</xdr:col>
      <xdr:colOff>50800</xdr:colOff>
      <xdr:row>76</xdr:row>
      <xdr:rowOff>49975</xdr:rowOff>
    </xdr:to>
    <xdr:cxnSp macro="">
      <xdr:nvCxnSpPr>
        <xdr:cNvPr id="411" name="直線コネクタ 410"/>
        <xdr:cNvCxnSpPr/>
      </xdr:nvCxnSpPr>
      <xdr:spPr>
        <a:xfrm flipV="1">
          <a:off x="6972300" y="12956639"/>
          <a:ext cx="8890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138552</xdr:rowOff>
    </xdr:from>
    <xdr:to>
      <xdr:col>55</xdr:col>
      <xdr:colOff>50800</xdr:colOff>
      <xdr:row>75</xdr:row>
      <xdr:rowOff>68702</xdr:rowOff>
    </xdr:to>
    <xdr:sp macro="" textlink="">
      <xdr:nvSpPr>
        <xdr:cNvPr id="421" name="楕円 420"/>
        <xdr:cNvSpPr/>
      </xdr:nvSpPr>
      <xdr:spPr>
        <a:xfrm>
          <a:off x="10426700" y="128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161429</xdr:rowOff>
    </xdr:from>
    <xdr:ext cx="534377" cy="259045"/>
    <xdr:sp macro="" textlink="">
      <xdr:nvSpPr>
        <xdr:cNvPr id="422" name="商工費該当値テキスト"/>
        <xdr:cNvSpPr txBox="1"/>
      </xdr:nvSpPr>
      <xdr:spPr>
        <a:xfrm>
          <a:off x="10528300" y="126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90798</xdr:rowOff>
    </xdr:from>
    <xdr:to>
      <xdr:col>50</xdr:col>
      <xdr:colOff>165100</xdr:colOff>
      <xdr:row>76</xdr:row>
      <xdr:rowOff>20948</xdr:rowOff>
    </xdr:to>
    <xdr:sp macro="" textlink="">
      <xdr:nvSpPr>
        <xdr:cNvPr id="423" name="楕円 422"/>
        <xdr:cNvSpPr/>
      </xdr:nvSpPr>
      <xdr:spPr>
        <a:xfrm>
          <a:off x="9588500" y="129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37475</xdr:rowOff>
    </xdr:from>
    <xdr:ext cx="534377" cy="259045"/>
    <xdr:sp macro="" textlink="">
      <xdr:nvSpPr>
        <xdr:cNvPr id="424" name="テキスト ボックス 423"/>
        <xdr:cNvSpPr txBox="1"/>
      </xdr:nvSpPr>
      <xdr:spPr>
        <a:xfrm>
          <a:off x="9372111" y="127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111051</xdr:rowOff>
    </xdr:from>
    <xdr:to>
      <xdr:col>46</xdr:col>
      <xdr:colOff>38100</xdr:colOff>
      <xdr:row>76</xdr:row>
      <xdr:rowOff>41201</xdr:rowOff>
    </xdr:to>
    <xdr:sp macro="" textlink="">
      <xdr:nvSpPr>
        <xdr:cNvPr id="425" name="楕円 424"/>
        <xdr:cNvSpPr/>
      </xdr:nvSpPr>
      <xdr:spPr>
        <a:xfrm>
          <a:off x="8699500" y="129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57728</xdr:rowOff>
    </xdr:from>
    <xdr:ext cx="534377" cy="259045"/>
    <xdr:sp macro="" textlink="">
      <xdr:nvSpPr>
        <xdr:cNvPr id="426" name="テキスト ボックス 425"/>
        <xdr:cNvSpPr txBox="1"/>
      </xdr:nvSpPr>
      <xdr:spPr>
        <a:xfrm>
          <a:off x="8483111" y="127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47089</xdr:rowOff>
    </xdr:from>
    <xdr:to>
      <xdr:col>41</xdr:col>
      <xdr:colOff>101600</xdr:colOff>
      <xdr:row>75</xdr:row>
      <xdr:rowOff>148689</xdr:rowOff>
    </xdr:to>
    <xdr:sp macro="" textlink="">
      <xdr:nvSpPr>
        <xdr:cNvPr id="427" name="楕円 426"/>
        <xdr:cNvSpPr/>
      </xdr:nvSpPr>
      <xdr:spPr>
        <a:xfrm>
          <a:off x="7810500" y="12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165216</xdr:rowOff>
    </xdr:from>
    <xdr:ext cx="534377" cy="259045"/>
    <xdr:sp macro="" textlink="">
      <xdr:nvSpPr>
        <xdr:cNvPr id="428" name="テキスト ボックス 427"/>
        <xdr:cNvSpPr txBox="1"/>
      </xdr:nvSpPr>
      <xdr:spPr>
        <a:xfrm>
          <a:off x="7594111" y="126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170625</xdr:rowOff>
    </xdr:from>
    <xdr:to>
      <xdr:col>36</xdr:col>
      <xdr:colOff>165100</xdr:colOff>
      <xdr:row>76</xdr:row>
      <xdr:rowOff>100775</xdr:rowOff>
    </xdr:to>
    <xdr:sp macro="" textlink="">
      <xdr:nvSpPr>
        <xdr:cNvPr id="429" name="楕円 428"/>
        <xdr:cNvSpPr/>
      </xdr:nvSpPr>
      <xdr:spPr>
        <a:xfrm>
          <a:off x="6921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117301</xdr:rowOff>
    </xdr:from>
    <xdr:ext cx="534377" cy="259045"/>
    <xdr:sp macro="" textlink="">
      <xdr:nvSpPr>
        <xdr:cNvPr id="430" name="テキスト ボックス 429"/>
        <xdr:cNvSpPr txBox="1"/>
      </xdr:nvSpPr>
      <xdr:spPr>
        <a:xfrm>
          <a:off x="6705111" y="128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8331</xdr:rowOff>
    </xdr:from>
    <xdr:to>
      <xdr:col>55</xdr:col>
      <xdr:colOff>0</xdr:colOff>
      <xdr:row>96</xdr:row>
      <xdr:rowOff>8446</xdr:rowOff>
    </xdr:to>
    <xdr:cxnSp macro="">
      <xdr:nvCxnSpPr>
        <xdr:cNvPr id="460" name="直線コネクタ 459"/>
        <xdr:cNvCxnSpPr/>
      </xdr:nvCxnSpPr>
      <xdr:spPr>
        <a:xfrm>
          <a:off x="9639300" y="1646753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10846</xdr:rowOff>
    </xdr:from>
    <xdr:to>
      <xdr:col>50</xdr:col>
      <xdr:colOff>114300</xdr:colOff>
      <xdr:row>96</xdr:row>
      <xdr:rowOff>8331</xdr:rowOff>
    </xdr:to>
    <xdr:cxnSp macro="">
      <xdr:nvCxnSpPr>
        <xdr:cNvPr id="463" name="直線コネクタ 462"/>
        <xdr:cNvCxnSpPr/>
      </xdr:nvCxnSpPr>
      <xdr:spPr>
        <a:xfrm>
          <a:off x="8750300" y="16298596"/>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10846</xdr:rowOff>
    </xdr:from>
    <xdr:to>
      <xdr:col>45</xdr:col>
      <xdr:colOff>177800</xdr:colOff>
      <xdr:row>96</xdr:row>
      <xdr:rowOff>84892</xdr:rowOff>
    </xdr:to>
    <xdr:cxnSp macro="">
      <xdr:nvCxnSpPr>
        <xdr:cNvPr id="466" name="直線コネクタ 465"/>
        <xdr:cNvCxnSpPr/>
      </xdr:nvCxnSpPr>
      <xdr:spPr>
        <a:xfrm flipV="1">
          <a:off x="7861300" y="16298596"/>
          <a:ext cx="889000" cy="2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54260</xdr:rowOff>
    </xdr:from>
    <xdr:to>
      <xdr:col>41</xdr:col>
      <xdr:colOff>50800</xdr:colOff>
      <xdr:row>96</xdr:row>
      <xdr:rowOff>84892</xdr:rowOff>
    </xdr:to>
    <xdr:cxnSp macro="">
      <xdr:nvCxnSpPr>
        <xdr:cNvPr id="469" name="直線コネクタ 468"/>
        <xdr:cNvCxnSpPr/>
      </xdr:nvCxnSpPr>
      <xdr:spPr>
        <a:xfrm>
          <a:off x="6972300" y="1651346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129096</xdr:rowOff>
    </xdr:from>
    <xdr:to>
      <xdr:col>55</xdr:col>
      <xdr:colOff>50800</xdr:colOff>
      <xdr:row>96</xdr:row>
      <xdr:rowOff>59246</xdr:rowOff>
    </xdr:to>
    <xdr:sp macro="" textlink="">
      <xdr:nvSpPr>
        <xdr:cNvPr id="479" name="楕円 478"/>
        <xdr:cNvSpPr/>
      </xdr:nvSpPr>
      <xdr:spPr>
        <a:xfrm>
          <a:off x="10426700" y="164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151973</xdr:rowOff>
    </xdr:from>
    <xdr:ext cx="534377" cy="259045"/>
    <xdr:sp macro="" textlink="">
      <xdr:nvSpPr>
        <xdr:cNvPr id="480" name="土木費該当値テキスト"/>
        <xdr:cNvSpPr txBox="1"/>
      </xdr:nvSpPr>
      <xdr:spPr>
        <a:xfrm>
          <a:off x="10528300" y="162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128981</xdr:rowOff>
    </xdr:from>
    <xdr:to>
      <xdr:col>50</xdr:col>
      <xdr:colOff>165100</xdr:colOff>
      <xdr:row>96</xdr:row>
      <xdr:rowOff>59131</xdr:rowOff>
    </xdr:to>
    <xdr:sp macro="" textlink="">
      <xdr:nvSpPr>
        <xdr:cNvPr id="481" name="楕円 480"/>
        <xdr:cNvSpPr/>
      </xdr:nvSpPr>
      <xdr:spPr>
        <a:xfrm>
          <a:off x="9588500" y="1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75658</xdr:rowOff>
    </xdr:from>
    <xdr:ext cx="534377" cy="259045"/>
    <xdr:sp macro="" textlink="">
      <xdr:nvSpPr>
        <xdr:cNvPr id="482" name="テキスト ボックス 481"/>
        <xdr:cNvSpPr txBox="1"/>
      </xdr:nvSpPr>
      <xdr:spPr>
        <a:xfrm>
          <a:off x="9372111" y="1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131496</xdr:rowOff>
    </xdr:from>
    <xdr:to>
      <xdr:col>46</xdr:col>
      <xdr:colOff>38100</xdr:colOff>
      <xdr:row>95</xdr:row>
      <xdr:rowOff>61646</xdr:rowOff>
    </xdr:to>
    <xdr:sp macro="" textlink="">
      <xdr:nvSpPr>
        <xdr:cNvPr id="483" name="楕円 482"/>
        <xdr:cNvSpPr/>
      </xdr:nvSpPr>
      <xdr:spPr>
        <a:xfrm>
          <a:off x="8699500" y="1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78173</xdr:rowOff>
    </xdr:from>
    <xdr:ext cx="534377" cy="259045"/>
    <xdr:sp macro="" textlink="">
      <xdr:nvSpPr>
        <xdr:cNvPr id="484" name="テキスト ボックス 483"/>
        <xdr:cNvSpPr txBox="1"/>
      </xdr:nvSpPr>
      <xdr:spPr>
        <a:xfrm>
          <a:off x="8483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34092</xdr:rowOff>
    </xdr:from>
    <xdr:to>
      <xdr:col>41</xdr:col>
      <xdr:colOff>101600</xdr:colOff>
      <xdr:row>96</xdr:row>
      <xdr:rowOff>135692</xdr:rowOff>
    </xdr:to>
    <xdr:sp macro="" textlink="">
      <xdr:nvSpPr>
        <xdr:cNvPr id="485" name="楕円 484"/>
        <xdr:cNvSpPr/>
      </xdr:nvSpPr>
      <xdr:spPr>
        <a:xfrm>
          <a:off x="7810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152219</xdr:rowOff>
    </xdr:from>
    <xdr:ext cx="534377" cy="259045"/>
    <xdr:sp macro="" textlink="">
      <xdr:nvSpPr>
        <xdr:cNvPr id="486" name="テキスト ボックス 485"/>
        <xdr:cNvSpPr txBox="1"/>
      </xdr:nvSpPr>
      <xdr:spPr>
        <a:xfrm>
          <a:off x="7594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3460</xdr:rowOff>
    </xdr:from>
    <xdr:to>
      <xdr:col>36</xdr:col>
      <xdr:colOff>165100</xdr:colOff>
      <xdr:row>96</xdr:row>
      <xdr:rowOff>105060</xdr:rowOff>
    </xdr:to>
    <xdr:sp macro="" textlink="">
      <xdr:nvSpPr>
        <xdr:cNvPr id="487" name="楕円 486"/>
        <xdr:cNvSpPr/>
      </xdr:nvSpPr>
      <xdr:spPr>
        <a:xfrm>
          <a:off x="6921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121587</xdr:rowOff>
    </xdr:from>
    <xdr:ext cx="534377" cy="259045"/>
    <xdr:sp macro="" textlink="">
      <xdr:nvSpPr>
        <xdr:cNvPr id="488" name="テキスト ボックス 487"/>
        <xdr:cNvSpPr txBox="1"/>
      </xdr:nvSpPr>
      <xdr:spPr>
        <a:xfrm>
          <a:off x="6705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94633</xdr:rowOff>
    </xdr:from>
    <xdr:to>
      <xdr:col>85</xdr:col>
      <xdr:colOff>127000</xdr:colOff>
      <xdr:row>37</xdr:row>
      <xdr:rowOff>163322</xdr:rowOff>
    </xdr:to>
    <xdr:cxnSp macro="">
      <xdr:nvCxnSpPr>
        <xdr:cNvPr id="520" name="直線コネクタ 519"/>
        <xdr:cNvCxnSpPr/>
      </xdr:nvCxnSpPr>
      <xdr:spPr>
        <a:xfrm flipV="1">
          <a:off x="15481300" y="6438283"/>
          <a:ext cx="8382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92892</xdr:rowOff>
    </xdr:from>
    <xdr:to>
      <xdr:col>81</xdr:col>
      <xdr:colOff>50800</xdr:colOff>
      <xdr:row>37</xdr:row>
      <xdr:rowOff>163322</xdr:rowOff>
    </xdr:to>
    <xdr:cxnSp macro="">
      <xdr:nvCxnSpPr>
        <xdr:cNvPr id="523" name="直線コネクタ 522"/>
        <xdr:cNvCxnSpPr/>
      </xdr:nvCxnSpPr>
      <xdr:spPr>
        <a:xfrm>
          <a:off x="14592300" y="6436542"/>
          <a:ext cx="889000" cy="7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36504</xdr:rowOff>
    </xdr:from>
    <xdr:to>
      <xdr:col>76</xdr:col>
      <xdr:colOff>114300</xdr:colOff>
      <xdr:row>37</xdr:row>
      <xdr:rowOff>92892</xdr:rowOff>
    </xdr:to>
    <xdr:cxnSp macro="">
      <xdr:nvCxnSpPr>
        <xdr:cNvPr id="526" name="直線コネクタ 525"/>
        <xdr:cNvCxnSpPr/>
      </xdr:nvCxnSpPr>
      <xdr:spPr>
        <a:xfrm>
          <a:off x="13703300" y="6037254"/>
          <a:ext cx="889000" cy="3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36504</xdr:rowOff>
    </xdr:from>
    <xdr:to>
      <xdr:col>71</xdr:col>
      <xdr:colOff>177800</xdr:colOff>
      <xdr:row>36</xdr:row>
      <xdr:rowOff>113139</xdr:rowOff>
    </xdr:to>
    <xdr:cxnSp macro="">
      <xdr:nvCxnSpPr>
        <xdr:cNvPr id="529" name="直線コネクタ 528"/>
        <xdr:cNvCxnSpPr/>
      </xdr:nvCxnSpPr>
      <xdr:spPr>
        <a:xfrm flipV="1">
          <a:off x="12814300" y="6037254"/>
          <a:ext cx="8890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43833</xdr:rowOff>
    </xdr:from>
    <xdr:to>
      <xdr:col>85</xdr:col>
      <xdr:colOff>177800</xdr:colOff>
      <xdr:row>37</xdr:row>
      <xdr:rowOff>145433</xdr:rowOff>
    </xdr:to>
    <xdr:sp macro="" textlink="">
      <xdr:nvSpPr>
        <xdr:cNvPr id="539" name="楕円 538"/>
        <xdr:cNvSpPr/>
      </xdr:nvSpPr>
      <xdr:spPr>
        <a:xfrm>
          <a:off x="162687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66710</xdr:rowOff>
    </xdr:from>
    <xdr:ext cx="534377" cy="259045"/>
    <xdr:sp macro="" textlink="">
      <xdr:nvSpPr>
        <xdr:cNvPr id="540" name="消防費該当値テキスト"/>
        <xdr:cNvSpPr txBox="1"/>
      </xdr:nvSpPr>
      <xdr:spPr>
        <a:xfrm>
          <a:off x="16370300" y="62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112522</xdr:rowOff>
    </xdr:from>
    <xdr:to>
      <xdr:col>81</xdr:col>
      <xdr:colOff>101600</xdr:colOff>
      <xdr:row>38</xdr:row>
      <xdr:rowOff>42672</xdr:rowOff>
    </xdr:to>
    <xdr:sp macro="" textlink="">
      <xdr:nvSpPr>
        <xdr:cNvPr id="541" name="楕円 540"/>
        <xdr:cNvSpPr/>
      </xdr:nvSpPr>
      <xdr:spPr>
        <a:xfrm>
          <a:off x="15430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33799</xdr:rowOff>
    </xdr:from>
    <xdr:ext cx="534377" cy="259045"/>
    <xdr:sp macro="" textlink="">
      <xdr:nvSpPr>
        <xdr:cNvPr id="542" name="テキスト ボックス 541"/>
        <xdr:cNvSpPr txBox="1"/>
      </xdr:nvSpPr>
      <xdr:spPr>
        <a:xfrm>
          <a:off x="15214111" y="65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42092</xdr:rowOff>
    </xdr:from>
    <xdr:to>
      <xdr:col>76</xdr:col>
      <xdr:colOff>165100</xdr:colOff>
      <xdr:row>37</xdr:row>
      <xdr:rowOff>143692</xdr:rowOff>
    </xdr:to>
    <xdr:sp macro="" textlink="">
      <xdr:nvSpPr>
        <xdr:cNvPr id="543" name="楕円 542"/>
        <xdr:cNvSpPr/>
      </xdr:nvSpPr>
      <xdr:spPr>
        <a:xfrm>
          <a:off x="14541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160219</xdr:rowOff>
    </xdr:from>
    <xdr:ext cx="534377" cy="259045"/>
    <xdr:sp macro="" textlink="">
      <xdr:nvSpPr>
        <xdr:cNvPr id="544" name="テキスト ボックス 543"/>
        <xdr:cNvSpPr txBox="1"/>
      </xdr:nvSpPr>
      <xdr:spPr>
        <a:xfrm>
          <a:off x="14325111" y="61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157154</xdr:rowOff>
    </xdr:from>
    <xdr:to>
      <xdr:col>72</xdr:col>
      <xdr:colOff>38100</xdr:colOff>
      <xdr:row>35</xdr:row>
      <xdr:rowOff>87304</xdr:rowOff>
    </xdr:to>
    <xdr:sp macro="" textlink="">
      <xdr:nvSpPr>
        <xdr:cNvPr id="545" name="楕円 544"/>
        <xdr:cNvSpPr/>
      </xdr:nvSpPr>
      <xdr:spPr>
        <a:xfrm>
          <a:off x="13652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103831</xdr:rowOff>
    </xdr:from>
    <xdr:ext cx="534377" cy="259045"/>
    <xdr:sp macro="" textlink="">
      <xdr:nvSpPr>
        <xdr:cNvPr id="546" name="テキスト ボックス 545"/>
        <xdr:cNvSpPr txBox="1"/>
      </xdr:nvSpPr>
      <xdr:spPr>
        <a:xfrm>
          <a:off x="13436111" y="57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62339</xdr:rowOff>
    </xdr:from>
    <xdr:to>
      <xdr:col>67</xdr:col>
      <xdr:colOff>101600</xdr:colOff>
      <xdr:row>36</xdr:row>
      <xdr:rowOff>163939</xdr:rowOff>
    </xdr:to>
    <xdr:sp macro="" textlink="">
      <xdr:nvSpPr>
        <xdr:cNvPr id="547" name="楕円 546"/>
        <xdr:cNvSpPr/>
      </xdr:nvSpPr>
      <xdr:spPr>
        <a:xfrm>
          <a:off x="12763500" y="62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9016</xdr:rowOff>
    </xdr:from>
    <xdr:ext cx="534377" cy="259045"/>
    <xdr:sp macro="" textlink="">
      <xdr:nvSpPr>
        <xdr:cNvPr id="548" name="テキスト ボックス 547"/>
        <xdr:cNvSpPr txBox="1"/>
      </xdr:nvSpPr>
      <xdr:spPr>
        <a:xfrm>
          <a:off x="12547111" y="60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54465</xdr:rowOff>
    </xdr:from>
    <xdr:to>
      <xdr:col>85</xdr:col>
      <xdr:colOff>127000</xdr:colOff>
      <xdr:row>55</xdr:row>
      <xdr:rowOff>57143</xdr:rowOff>
    </xdr:to>
    <xdr:cxnSp macro="">
      <xdr:nvCxnSpPr>
        <xdr:cNvPr id="580" name="直線コネクタ 579"/>
        <xdr:cNvCxnSpPr/>
      </xdr:nvCxnSpPr>
      <xdr:spPr>
        <a:xfrm flipV="1">
          <a:off x="15481300" y="9484215"/>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57143</xdr:rowOff>
    </xdr:from>
    <xdr:to>
      <xdr:col>81</xdr:col>
      <xdr:colOff>50800</xdr:colOff>
      <xdr:row>56</xdr:row>
      <xdr:rowOff>57012</xdr:rowOff>
    </xdr:to>
    <xdr:cxnSp macro="">
      <xdr:nvCxnSpPr>
        <xdr:cNvPr id="583" name="直線コネクタ 582"/>
        <xdr:cNvCxnSpPr/>
      </xdr:nvCxnSpPr>
      <xdr:spPr>
        <a:xfrm flipV="1">
          <a:off x="14592300" y="9486893"/>
          <a:ext cx="889000" cy="17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35557</xdr:rowOff>
    </xdr:from>
    <xdr:to>
      <xdr:col>76</xdr:col>
      <xdr:colOff>114300</xdr:colOff>
      <xdr:row>56</xdr:row>
      <xdr:rowOff>57012</xdr:rowOff>
    </xdr:to>
    <xdr:cxnSp macro="">
      <xdr:nvCxnSpPr>
        <xdr:cNvPr id="586" name="直線コネクタ 585"/>
        <xdr:cNvCxnSpPr/>
      </xdr:nvCxnSpPr>
      <xdr:spPr>
        <a:xfrm>
          <a:off x="13703300" y="9636757"/>
          <a:ext cx="889000" cy="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35557</xdr:rowOff>
    </xdr:from>
    <xdr:to>
      <xdr:col>71</xdr:col>
      <xdr:colOff>177800</xdr:colOff>
      <xdr:row>57</xdr:row>
      <xdr:rowOff>29809</xdr:rowOff>
    </xdr:to>
    <xdr:cxnSp macro="">
      <xdr:nvCxnSpPr>
        <xdr:cNvPr id="589" name="直線コネクタ 588"/>
        <xdr:cNvCxnSpPr/>
      </xdr:nvCxnSpPr>
      <xdr:spPr>
        <a:xfrm flipV="1">
          <a:off x="12814300" y="9636757"/>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3665</xdr:rowOff>
    </xdr:from>
    <xdr:to>
      <xdr:col>85</xdr:col>
      <xdr:colOff>177800</xdr:colOff>
      <xdr:row>55</xdr:row>
      <xdr:rowOff>105265</xdr:rowOff>
    </xdr:to>
    <xdr:sp macro="" textlink="">
      <xdr:nvSpPr>
        <xdr:cNvPr id="599" name="楕円 598"/>
        <xdr:cNvSpPr/>
      </xdr:nvSpPr>
      <xdr:spPr>
        <a:xfrm>
          <a:off x="16268700" y="9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26542</xdr:rowOff>
    </xdr:from>
    <xdr:ext cx="534377" cy="259045"/>
    <xdr:sp macro="" textlink="">
      <xdr:nvSpPr>
        <xdr:cNvPr id="600" name="教育費該当値テキスト"/>
        <xdr:cNvSpPr txBox="1"/>
      </xdr:nvSpPr>
      <xdr:spPr>
        <a:xfrm>
          <a:off x="16370300" y="92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6343</xdr:rowOff>
    </xdr:from>
    <xdr:to>
      <xdr:col>81</xdr:col>
      <xdr:colOff>101600</xdr:colOff>
      <xdr:row>55</xdr:row>
      <xdr:rowOff>107943</xdr:rowOff>
    </xdr:to>
    <xdr:sp macro="" textlink="">
      <xdr:nvSpPr>
        <xdr:cNvPr id="601" name="楕円 600"/>
        <xdr:cNvSpPr/>
      </xdr:nvSpPr>
      <xdr:spPr>
        <a:xfrm>
          <a:off x="15430500" y="9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124470</xdr:rowOff>
    </xdr:from>
    <xdr:ext cx="534377" cy="259045"/>
    <xdr:sp macro="" textlink="">
      <xdr:nvSpPr>
        <xdr:cNvPr id="602" name="テキスト ボックス 601"/>
        <xdr:cNvSpPr txBox="1"/>
      </xdr:nvSpPr>
      <xdr:spPr>
        <a:xfrm>
          <a:off x="15214111" y="92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6212</xdr:rowOff>
    </xdr:from>
    <xdr:to>
      <xdr:col>76</xdr:col>
      <xdr:colOff>165100</xdr:colOff>
      <xdr:row>56</xdr:row>
      <xdr:rowOff>107812</xdr:rowOff>
    </xdr:to>
    <xdr:sp macro="" textlink="">
      <xdr:nvSpPr>
        <xdr:cNvPr id="603" name="楕円 602"/>
        <xdr:cNvSpPr/>
      </xdr:nvSpPr>
      <xdr:spPr>
        <a:xfrm>
          <a:off x="14541500" y="9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98939</xdr:rowOff>
    </xdr:from>
    <xdr:ext cx="534377" cy="259045"/>
    <xdr:sp macro="" textlink="">
      <xdr:nvSpPr>
        <xdr:cNvPr id="604" name="テキスト ボックス 603"/>
        <xdr:cNvSpPr txBox="1"/>
      </xdr:nvSpPr>
      <xdr:spPr>
        <a:xfrm>
          <a:off x="14325111" y="97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156207</xdr:rowOff>
    </xdr:from>
    <xdr:to>
      <xdr:col>72</xdr:col>
      <xdr:colOff>38100</xdr:colOff>
      <xdr:row>56</xdr:row>
      <xdr:rowOff>86357</xdr:rowOff>
    </xdr:to>
    <xdr:sp macro="" textlink="">
      <xdr:nvSpPr>
        <xdr:cNvPr id="605" name="楕円 604"/>
        <xdr:cNvSpPr/>
      </xdr:nvSpPr>
      <xdr:spPr>
        <a:xfrm>
          <a:off x="13652500" y="95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77484</xdr:rowOff>
    </xdr:from>
    <xdr:ext cx="534377" cy="259045"/>
    <xdr:sp macro="" textlink="">
      <xdr:nvSpPr>
        <xdr:cNvPr id="606" name="テキスト ボックス 605"/>
        <xdr:cNvSpPr txBox="1"/>
      </xdr:nvSpPr>
      <xdr:spPr>
        <a:xfrm>
          <a:off x="13436111" y="96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150459</xdr:rowOff>
    </xdr:from>
    <xdr:to>
      <xdr:col>67</xdr:col>
      <xdr:colOff>101600</xdr:colOff>
      <xdr:row>57</xdr:row>
      <xdr:rowOff>80609</xdr:rowOff>
    </xdr:to>
    <xdr:sp macro="" textlink="">
      <xdr:nvSpPr>
        <xdr:cNvPr id="607" name="楕円 606"/>
        <xdr:cNvSpPr/>
      </xdr:nvSpPr>
      <xdr:spPr>
        <a:xfrm>
          <a:off x="12763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71736</xdr:rowOff>
    </xdr:from>
    <xdr:ext cx="534377" cy="259045"/>
    <xdr:sp macro="" textlink="">
      <xdr:nvSpPr>
        <xdr:cNvPr id="608" name="テキスト ボックス 607"/>
        <xdr:cNvSpPr txBox="1"/>
      </xdr:nvSpPr>
      <xdr:spPr>
        <a:xfrm>
          <a:off x="12547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74740</xdr:rowOff>
    </xdr:from>
    <xdr:to>
      <xdr:col>85</xdr:col>
      <xdr:colOff>127000</xdr:colOff>
      <xdr:row>78</xdr:row>
      <xdr:rowOff>133071</xdr:rowOff>
    </xdr:to>
    <xdr:cxnSp macro="">
      <xdr:nvCxnSpPr>
        <xdr:cNvPr id="637" name="直線コネクタ 636"/>
        <xdr:cNvCxnSpPr/>
      </xdr:nvCxnSpPr>
      <xdr:spPr>
        <a:xfrm flipV="1">
          <a:off x="15481300" y="13447840"/>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38"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133071</xdr:rowOff>
    </xdr:from>
    <xdr:to>
      <xdr:col>81</xdr:col>
      <xdr:colOff>50800</xdr:colOff>
      <xdr:row>79</xdr:row>
      <xdr:rowOff>13133</xdr:rowOff>
    </xdr:to>
    <xdr:cxnSp macro="">
      <xdr:nvCxnSpPr>
        <xdr:cNvPr id="640" name="直線コネクタ 639"/>
        <xdr:cNvCxnSpPr/>
      </xdr:nvCxnSpPr>
      <xdr:spPr>
        <a:xfrm flipV="1">
          <a:off x="14592300" y="13506171"/>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2" name="テキスト ボックス 641"/>
        <xdr:cNvSpPr txBox="1"/>
      </xdr:nvSpPr>
      <xdr:spPr>
        <a:xfrm>
          <a:off x="15246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13133</xdr:rowOff>
    </xdr:from>
    <xdr:to>
      <xdr:col>76</xdr:col>
      <xdr:colOff>114300</xdr:colOff>
      <xdr:row>79</xdr:row>
      <xdr:rowOff>37936</xdr:rowOff>
    </xdr:to>
    <xdr:cxnSp macro="">
      <xdr:nvCxnSpPr>
        <xdr:cNvPr id="643" name="直線コネクタ 642"/>
        <xdr:cNvCxnSpPr/>
      </xdr:nvCxnSpPr>
      <xdr:spPr>
        <a:xfrm flipV="1">
          <a:off x="13703300" y="1355768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37936</xdr:rowOff>
    </xdr:from>
    <xdr:to>
      <xdr:col>71</xdr:col>
      <xdr:colOff>177800</xdr:colOff>
      <xdr:row>79</xdr:row>
      <xdr:rowOff>38012</xdr:rowOff>
    </xdr:to>
    <xdr:cxnSp macro="">
      <xdr:nvCxnSpPr>
        <xdr:cNvPr id="646" name="直線コネクタ 645"/>
        <xdr:cNvCxnSpPr/>
      </xdr:nvCxnSpPr>
      <xdr:spPr>
        <a:xfrm flipV="1">
          <a:off x="12814300" y="1358248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23940</xdr:rowOff>
    </xdr:from>
    <xdr:to>
      <xdr:col>85</xdr:col>
      <xdr:colOff>177800</xdr:colOff>
      <xdr:row>78</xdr:row>
      <xdr:rowOff>125540</xdr:rowOff>
    </xdr:to>
    <xdr:sp macro="" textlink="">
      <xdr:nvSpPr>
        <xdr:cNvPr id="656" name="楕円 655"/>
        <xdr:cNvSpPr/>
      </xdr:nvSpPr>
      <xdr:spPr>
        <a:xfrm>
          <a:off x="16268700" y="133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46817</xdr:rowOff>
    </xdr:from>
    <xdr:ext cx="469744" cy="259045"/>
    <xdr:sp macro="" textlink="">
      <xdr:nvSpPr>
        <xdr:cNvPr id="657" name="災害復旧費該当値テキスト"/>
        <xdr:cNvSpPr txBox="1"/>
      </xdr:nvSpPr>
      <xdr:spPr>
        <a:xfrm>
          <a:off x="16370300" y="132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82271</xdr:rowOff>
    </xdr:from>
    <xdr:to>
      <xdr:col>81</xdr:col>
      <xdr:colOff>101600</xdr:colOff>
      <xdr:row>79</xdr:row>
      <xdr:rowOff>12421</xdr:rowOff>
    </xdr:to>
    <xdr:sp macro="" textlink="">
      <xdr:nvSpPr>
        <xdr:cNvPr id="658" name="楕円 657"/>
        <xdr:cNvSpPr/>
      </xdr:nvSpPr>
      <xdr:spPr>
        <a:xfrm>
          <a:off x="15430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28948</xdr:rowOff>
    </xdr:from>
    <xdr:ext cx="469744" cy="259045"/>
    <xdr:sp macro="" textlink="">
      <xdr:nvSpPr>
        <xdr:cNvPr id="659" name="テキスト ボックス 658"/>
        <xdr:cNvSpPr txBox="1"/>
      </xdr:nvSpPr>
      <xdr:spPr>
        <a:xfrm>
          <a:off x="15246428" y="132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133783</xdr:rowOff>
    </xdr:from>
    <xdr:to>
      <xdr:col>76</xdr:col>
      <xdr:colOff>165100</xdr:colOff>
      <xdr:row>79</xdr:row>
      <xdr:rowOff>63933</xdr:rowOff>
    </xdr:to>
    <xdr:sp macro="" textlink="">
      <xdr:nvSpPr>
        <xdr:cNvPr id="660" name="楕円 659"/>
        <xdr:cNvSpPr/>
      </xdr:nvSpPr>
      <xdr:spPr>
        <a:xfrm>
          <a:off x="14541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55060</xdr:rowOff>
    </xdr:from>
    <xdr:ext cx="378565" cy="259045"/>
    <xdr:sp macro="" textlink="">
      <xdr:nvSpPr>
        <xdr:cNvPr id="661" name="テキスト ボックス 660"/>
        <xdr:cNvSpPr txBox="1"/>
      </xdr:nvSpPr>
      <xdr:spPr>
        <a:xfrm>
          <a:off x="14403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158586</xdr:rowOff>
    </xdr:from>
    <xdr:to>
      <xdr:col>72</xdr:col>
      <xdr:colOff>38100</xdr:colOff>
      <xdr:row>79</xdr:row>
      <xdr:rowOff>88736</xdr:rowOff>
    </xdr:to>
    <xdr:sp macro="" textlink="">
      <xdr:nvSpPr>
        <xdr:cNvPr id="662" name="楕円 661"/>
        <xdr:cNvSpPr/>
      </xdr:nvSpPr>
      <xdr:spPr>
        <a:xfrm>
          <a:off x="13652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79863</xdr:rowOff>
    </xdr:from>
    <xdr:ext cx="378565" cy="259045"/>
    <xdr:sp macro="" textlink="">
      <xdr:nvSpPr>
        <xdr:cNvPr id="663" name="テキスト ボックス 662"/>
        <xdr:cNvSpPr txBox="1"/>
      </xdr:nvSpPr>
      <xdr:spPr>
        <a:xfrm>
          <a:off x="13514017" y="1362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158662</xdr:rowOff>
    </xdr:from>
    <xdr:to>
      <xdr:col>67</xdr:col>
      <xdr:colOff>101600</xdr:colOff>
      <xdr:row>79</xdr:row>
      <xdr:rowOff>88812</xdr:rowOff>
    </xdr:to>
    <xdr:sp macro="" textlink="">
      <xdr:nvSpPr>
        <xdr:cNvPr id="664" name="楕円 663"/>
        <xdr:cNvSpPr/>
      </xdr:nvSpPr>
      <xdr:spPr>
        <a:xfrm>
          <a:off x="12763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79939</xdr:rowOff>
    </xdr:from>
    <xdr:ext cx="378565" cy="259045"/>
    <xdr:sp macro="" textlink="">
      <xdr:nvSpPr>
        <xdr:cNvPr id="665" name="テキスト ボックス 664"/>
        <xdr:cNvSpPr txBox="1"/>
      </xdr:nvSpPr>
      <xdr:spPr>
        <a:xfrm>
          <a:off x="12625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4941</xdr:rowOff>
    </xdr:from>
    <xdr:to>
      <xdr:col>85</xdr:col>
      <xdr:colOff>127000</xdr:colOff>
      <xdr:row>94</xdr:row>
      <xdr:rowOff>21885</xdr:rowOff>
    </xdr:to>
    <xdr:cxnSp macro="">
      <xdr:nvCxnSpPr>
        <xdr:cNvPr id="691" name="直線コネクタ 690"/>
        <xdr:cNvCxnSpPr/>
      </xdr:nvCxnSpPr>
      <xdr:spPr>
        <a:xfrm flipV="1">
          <a:off x="15481300" y="16121241"/>
          <a:ext cx="8382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15799</xdr:rowOff>
    </xdr:from>
    <xdr:to>
      <xdr:col>81</xdr:col>
      <xdr:colOff>50800</xdr:colOff>
      <xdr:row>94</xdr:row>
      <xdr:rowOff>21885</xdr:rowOff>
    </xdr:to>
    <xdr:cxnSp macro="">
      <xdr:nvCxnSpPr>
        <xdr:cNvPr id="694" name="直線コネクタ 693"/>
        <xdr:cNvCxnSpPr/>
      </xdr:nvCxnSpPr>
      <xdr:spPr>
        <a:xfrm>
          <a:off x="14592300" y="16132099"/>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92494</xdr:rowOff>
    </xdr:from>
    <xdr:to>
      <xdr:col>76</xdr:col>
      <xdr:colOff>114300</xdr:colOff>
      <xdr:row>94</xdr:row>
      <xdr:rowOff>15799</xdr:rowOff>
    </xdr:to>
    <xdr:cxnSp macro="">
      <xdr:nvCxnSpPr>
        <xdr:cNvPr id="697" name="直線コネクタ 696"/>
        <xdr:cNvCxnSpPr/>
      </xdr:nvCxnSpPr>
      <xdr:spPr>
        <a:xfrm>
          <a:off x="13703300" y="16037344"/>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91151</xdr:rowOff>
    </xdr:from>
    <xdr:to>
      <xdr:col>71</xdr:col>
      <xdr:colOff>177800</xdr:colOff>
      <xdr:row>93</xdr:row>
      <xdr:rowOff>92494</xdr:rowOff>
    </xdr:to>
    <xdr:cxnSp macro="">
      <xdr:nvCxnSpPr>
        <xdr:cNvPr id="700" name="直線コネクタ 699"/>
        <xdr:cNvCxnSpPr/>
      </xdr:nvCxnSpPr>
      <xdr:spPr>
        <a:xfrm>
          <a:off x="12814300" y="16036001"/>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125591</xdr:rowOff>
    </xdr:from>
    <xdr:to>
      <xdr:col>85</xdr:col>
      <xdr:colOff>177800</xdr:colOff>
      <xdr:row>94</xdr:row>
      <xdr:rowOff>55741</xdr:rowOff>
    </xdr:to>
    <xdr:sp macro="" textlink="">
      <xdr:nvSpPr>
        <xdr:cNvPr id="710" name="楕円 709"/>
        <xdr:cNvSpPr/>
      </xdr:nvSpPr>
      <xdr:spPr>
        <a:xfrm>
          <a:off x="16268700" y="160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148468</xdr:rowOff>
    </xdr:from>
    <xdr:ext cx="534377" cy="259045"/>
    <xdr:sp macro="" textlink="">
      <xdr:nvSpPr>
        <xdr:cNvPr id="711" name="公債費該当値テキスト"/>
        <xdr:cNvSpPr txBox="1"/>
      </xdr:nvSpPr>
      <xdr:spPr>
        <a:xfrm>
          <a:off x="16370300" y="159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142535</xdr:rowOff>
    </xdr:from>
    <xdr:to>
      <xdr:col>81</xdr:col>
      <xdr:colOff>101600</xdr:colOff>
      <xdr:row>94</xdr:row>
      <xdr:rowOff>72685</xdr:rowOff>
    </xdr:to>
    <xdr:sp macro="" textlink="">
      <xdr:nvSpPr>
        <xdr:cNvPr id="712" name="楕円 711"/>
        <xdr:cNvSpPr/>
      </xdr:nvSpPr>
      <xdr:spPr>
        <a:xfrm>
          <a:off x="15430500" y="160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89212</xdr:rowOff>
    </xdr:from>
    <xdr:ext cx="534377" cy="259045"/>
    <xdr:sp macro="" textlink="">
      <xdr:nvSpPr>
        <xdr:cNvPr id="713" name="テキスト ボックス 712"/>
        <xdr:cNvSpPr txBox="1"/>
      </xdr:nvSpPr>
      <xdr:spPr>
        <a:xfrm>
          <a:off x="15214111" y="158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136449</xdr:rowOff>
    </xdr:from>
    <xdr:to>
      <xdr:col>76</xdr:col>
      <xdr:colOff>165100</xdr:colOff>
      <xdr:row>94</xdr:row>
      <xdr:rowOff>66599</xdr:rowOff>
    </xdr:to>
    <xdr:sp macro="" textlink="">
      <xdr:nvSpPr>
        <xdr:cNvPr id="714" name="楕円 713"/>
        <xdr:cNvSpPr/>
      </xdr:nvSpPr>
      <xdr:spPr>
        <a:xfrm>
          <a:off x="14541500" y="160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83126</xdr:rowOff>
    </xdr:from>
    <xdr:ext cx="534377" cy="259045"/>
    <xdr:sp macro="" textlink="">
      <xdr:nvSpPr>
        <xdr:cNvPr id="715" name="テキスト ボックス 714"/>
        <xdr:cNvSpPr txBox="1"/>
      </xdr:nvSpPr>
      <xdr:spPr>
        <a:xfrm>
          <a:off x="14325111" y="158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41694</xdr:rowOff>
    </xdr:from>
    <xdr:to>
      <xdr:col>72</xdr:col>
      <xdr:colOff>38100</xdr:colOff>
      <xdr:row>93</xdr:row>
      <xdr:rowOff>143294</xdr:rowOff>
    </xdr:to>
    <xdr:sp macro="" textlink="">
      <xdr:nvSpPr>
        <xdr:cNvPr id="716" name="楕円 715"/>
        <xdr:cNvSpPr/>
      </xdr:nvSpPr>
      <xdr:spPr>
        <a:xfrm>
          <a:off x="13652500" y="159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159821</xdr:rowOff>
    </xdr:from>
    <xdr:ext cx="534377" cy="259045"/>
    <xdr:sp macro="" textlink="">
      <xdr:nvSpPr>
        <xdr:cNvPr id="717" name="テキスト ボックス 716"/>
        <xdr:cNvSpPr txBox="1"/>
      </xdr:nvSpPr>
      <xdr:spPr>
        <a:xfrm>
          <a:off x="13436111" y="157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40351</xdr:rowOff>
    </xdr:from>
    <xdr:to>
      <xdr:col>67</xdr:col>
      <xdr:colOff>101600</xdr:colOff>
      <xdr:row>93</xdr:row>
      <xdr:rowOff>141951</xdr:rowOff>
    </xdr:to>
    <xdr:sp macro="" textlink="">
      <xdr:nvSpPr>
        <xdr:cNvPr id="718" name="楕円 717"/>
        <xdr:cNvSpPr/>
      </xdr:nvSpPr>
      <xdr:spPr>
        <a:xfrm>
          <a:off x="12763500" y="159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158478</xdr:rowOff>
    </xdr:from>
    <xdr:ext cx="534377" cy="259045"/>
    <xdr:sp macro="" textlink="">
      <xdr:nvSpPr>
        <xdr:cNvPr id="719" name="テキスト ボックス 718"/>
        <xdr:cNvSpPr txBox="1"/>
      </xdr:nvSpPr>
      <xdr:spPr>
        <a:xfrm>
          <a:off x="12547111" y="157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34163</xdr:rowOff>
    </xdr:from>
    <xdr:to>
      <xdr:col>116</xdr:col>
      <xdr:colOff>63500</xdr:colOff>
      <xdr:row>39</xdr:row>
      <xdr:rowOff>40259</xdr:rowOff>
    </xdr:to>
    <xdr:cxnSp macro="">
      <xdr:nvCxnSpPr>
        <xdr:cNvPr id="748" name="直線コネクタ 747"/>
        <xdr:cNvCxnSpPr/>
      </xdr:nvCxnSpPr>
      <xdr:spPr>
        <a:xfrm flipV="1">
          <a:off x="21323300" y="6549263"/>
          <a:ext cx="8382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49" name="諸支出金平均値テキスト"/>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40259</xdr:rowOff>
    </xdr:to>
    <xdr:cxnSp macro="">
      <xdr:nvCxnSpPr>
        <xdr:cNvPr id="751" name="直線コネクタ 750"/>
        <xdr:cNvCxnSpPr/>
      </xdr:nvCxnSpPr>
      <xdr:spPr>
        <a:xfrm>
          <a:off x="20434300" y="6726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39878</xdr:rowOff>
    </xdr:to>
    <xdr:cxnSp macro="">
      <xdr:nvCxnSpPr>
        <xdr:cNvPr id="754" name="直線コネクタ 753"/>
        <xdr:cNvCxnSpPr/>
      </xdr:nvCxnSpPr>
      <xdr:spPr>
        <a:xfrm>
          <a:off x="19545300" y="6726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40259</xdr:rowOff>
    </xdr:to>
    <xdr:cxnSp macro="">
      <xdr:nvCxnSpPr>
        <xdr:cNvPr id="757" name="直線コネクタ 756"/>
        <xdr:cNvCxnSpPr/>
      </xdr:nvCxnSpPr>
      <xdr:spPr>
        <a:xfrm flipV="1">
          <a:off x="18656300" y="6726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154813</xdr:rowOff>
    </xdr:from>
    <xdr:to>
      <xdr:col>116</xdr:col>
      <xdr:colOff>114300</xdr:colOff>
      <xdr:row>38</xdr:row>
      <xdr:rowOff>84963</xdr:rowOff>
    </xdr:to>
    <xdr:sp macro="" textlink="">
      <xdr:nvSpPr>
        <xdr:cNvPr id="767" name="楕円 766"/>
        <xdr:cNvSpPr/>
      </xdr:nvSpPr>
      <xdr:spPr>
        <a:xfrm>
          <a:off x="22110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6240</xdr:rowOff>
    </xdr:from>
    <xdr:ext cx="378565" cy="259045"/>
    <xdr:sp macro="" textlink="">
      <xdr:nvSpPr>
        <xdr:cNvPr id="768" name="諸支出金該当値テキスト"/>
        <xdr:cNvSpPr txBox="1"/>
      </xdr:nvSpPr>
      <xdr:spPr>
        <a:xfrm>
          <a:off x="22212300"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160909</xdr:rowOff>
    </xdr:from>
    <xdr:to>
      <xdr:col>112</xdr:col>
      <xdr:colOff>38100</xdr:colOff>
      <xdr:row>39</xdr:row>
      <xdr:rowOff>91059</xdr:rowOff>
    </xdr:to>
    <xdr:sp macro="" textlink="">
      <xdr:nvSpPr>
        <xdr:cNvPr id="769" name="楕円 768"/>
        <xdr:cNvSpPr/>
      </xdr:nvSpPr>
      <xdr:spPr>
        <a:xfrm>
          <a:off x="2127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82186</xdr:rowOff>
    </xdr:from>
    <xdr:ext cx="313932" cy="259045"/>
    <xdr:sp macro="" textlink="">
      <xdr:nvSpPr>
        <xdr:cNvPr id="770" name="テキスト ボックス 769"/>
        <xdr:cNvSpPr txBox="1"/>
      </xdr:nvSpPr>
      <xdr:spPr>
        <a:xfrm>
          <a:off x="2116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160528</xdr:rowOff>
    </xdr:from>
    <xdr:to>
      <xdr:col>107</xdr:col>
      <xdr:colOff>101600</xdr:colOff>
      <xdr:row>39</xdr:row>
      <xdr:rowOff>90678</xdr:rowOff>
    </xdr:to>
    <xdr:sp macro="" textlink="">
      <xdr:nvSpPr>
        <xdr:cNvPr id="771" name="楕円 770"/>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81805</xdr:rowOff>
    </xdr:from>
    <xdr:ext cx="313932" cy="259045"/>
    <xdr:sp macro="" textlink="">
      <xdr:nvSpPr>
        <xdr:cNvPr id="772" name="テキスト ボックス 771"/>
        <xdr:cNvSpPr txBox="1"/>
      </xdr:nvSpPr>
      <xdr:spPr>
        <a:xfrm>
          <a:off x="20277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73" name="楕円 772"/>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74" name="テキスト ボックス 773"/>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75" name="楕円 774"/>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76" name="テキスト ボックス 775"/>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52,741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円であり、類似団体平均を上回っているものの、前年度と比較すると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％の減となっている。これは、あきた芸術劇場整備事業の進捗による増等があったものの、土崎・新屋まちづくり拠点施設整備事業や庁舎建設事業の終了による減等によるものである。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154,278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円であり、類似団体平均を下回っているものの、前年度と比べ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％の増となっている。これは、民生費総額では前年度と比較して減となったものの、人口の減少が大きかったことによるものである。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衛生費は、住民一人当たり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28,396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円であり、類似団体平均を下回っているものの、前年度と比べ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％の増となっている。これは、溶融施設排ガス設備改修事業の増やごみ処理施設運営費の増等によるものである。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円であり、類似団体平均を上回っているものの、前年度と比較すると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％の減となっている。これは、ライスセンター整備支援事業の増等があったものの、肉用牛生産拡大支援事業の減や河辺たまごの郷畜産クラスター事業の終了等によるものである。　</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27,828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円であり、類似団体平均を上回っている。前年度と比べ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％の増となっており、これは、中小企業金融対策事業の増や商工業振興奨励措置事業の増等によるものである。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今後も、「第３期・県都</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あきた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改革プラン」に位置付けた各項目を着実に推進することなどにより、歳出全般にわたる見直しを進めていく。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50">
              <a:latin typeface="ＭＳ Ｐゴシック" panose="020B0600070205080204" pitchFamily="50" charset="-128"/>
              <a:ea typeface="ＭＳ Ｐゴシック" panose="020B0600070205080204" pitchFamily="50" charset="-128"/>
            </a:rPr>
            <a:t>財政調整基金については、平成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年５月の大雨被害への対応等により取崩額が増加したことから、残高は減少した。今後も、歳入の確保はもとより、経費全般にわたる徹底した精査により、取崩額の抑制に取り組んでいく。</a:t>
          </a:r>
        </a:p>
        <a:p>
          <a:r>
            <a:rPr kumimoji="1" lang="ja-JP" altLang="en-US" sz="950">
              <a:latin typeface="ＭＳ Ｐゴシック" panose="020B0600070205080204" pitchFamily="50" charset="-128"/>
              <a:ea typeface="ＭＳ Ｐゴシック" panose="020B0600070205080204" pitchFamily="50" charset="-128"/>
            </a:rPr>
            <a:t>　実質収支の標準財政規模比については、年々扶助費が増加しているものの、その他経費や、財政調整基金、減債基金の取崩しを抑制するなど、「新・県都</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あきた</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改革プラン」に位置付けた取組の着実な実施により、概ね２％台で安定的に推移している</a:t>
          </a:r>
          <a:r>
            <a:rPr kumimoji="1" lang="en-US" altLang="ja-JP" sz="950">
              <a:latin typeface="ＭＳ Ｐゴシック" panose="020B0600070205080204" pitchFamily="50" charset="-128"/>
              <a:ea typeface="ＭＳ Ｐゴシック" panose="020B0600070205080204" pitchFamily="50" charset="-128"/>
            </a:rPr>
            <a:t>｡</a:t>
          </a:r>
        </a:p>
        <a:p>
          <a:r>
            <a:rPr kumimoji="1" lang="ja-JP" altLang="en-US" sz="950">
              <a:latin typeface="ＭＳ Ｐゴシック" panose="020B0600070205080204" pitchFamily="50" charset="-128"/>
              <a:ea typeface="ＭＳ Ｐゴシック" panose="020B0600070205080204" pitchFamily="50" charset="-128"/>
            </a:rPr>
            <a:t>　実質単年度収支の標準財政規模比は、大雨被害への対応等による財政調整基金の取崩しなどで、３年連続で赤字となった。</a:t>
          </a:r>
        </a:p>
        <a:p>
          <a:r>
            <a:rPr kumimoji="1" lang="ja-JP" altLang="en-US" sz="950">
              <a:latin typeface="ＭＳ Ｐゴシック" panose="020B0600070205080204" pitchFamily="50" charset="-128"/>
              <a:ea typeface="ＭＳ Ｐゴシック" panose="020B0600070205080204" pitchFamily="50" charset="-128"/>
            </a:rPr>
            <a:t>　今後も「第３期・県都</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あきた</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改革プラン」に位置付けた取組を着実に実施し、繰出金の見直し等による歳出全般の削減や基金取崩しの抑制に努め、安定した財政運営の確保に努める。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○現状</a:t>
          </a:r>
        </a:p>
        <a:p>
          <a:r>
            <a:rPr kumimoji="1" lang="ja-JP" altLang="en-US" sz="1400">
              <a:latin typeface="ＭＳ Ｐゴシック" panose="020B0600070205080204" pitchFamily="50" charset="-128"/>
              <a:ea typeface="ＭＳ Ｐゴシック" panose="020B0600070205080204" pitchFamily="50" charset="-128"/>
            </a:rPr>
            <a:t>　一般会計およびすべての特別会計、企業会計で赤字が生じていない。国民健康保険事業会計では、療養給付費等負担金などが減少したものの、水道事業および下水道事業において過去に発行した企業債の償還が順次終了してきていることや、借入れの抑制などにより借入金の償還額が減少するなど、黒字額は全体で前年度と同程度の水準となっている。</a:t>
          </a:r>
        </a:p>
        <a:p>
          <a:r>
            <a:rPr kumimoji="1" lang="ja-JP" altLang="en-US" sz="1400">
              <a:latin typeface="ＭＳ Ｐゴシック" panose="020B0600070205080204" pitchFamily="50" charset="-128"/>
              <a:ea typeface="ＭＳ Ｐゴシック" panose="020B0600070205080204" pitchFamily="50" charset="-128"/>
            </a:rPr>
            <a:t>○今後</a:t>
          </a:r>
        </a:p>
        <a:p>
          <a:r>
            <a:rPr kumimoji="1" lang="ja-JP" altLang="en-US" sz="1400">
              <a:latin typeface="ＭＳ Ｐゴシック" panose="020B0600070205080204" pitchFamily="50" charset="-128"/>
              <a:ea typeface="ＭＳ Ｐゴシック" panose="020B0600070205080204" pitchFamily="50" charset="-128"/>
            </a:rPr>
            <a:t>　引き続き、各会計において収入の確保や事業の効率化、経費の見直しを行うなど、適切な財政運営、公営企業運営を行っていく。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135040472</v>
      </c>
      <c r="BO4" s="461"/>
      <c r="BP4" s="461"/>
      <c r="BQ4" s="461"/>
      <c r="BR4" s="461"/>
      <c r="BS4" s="461"/>
      <c r="BT4" s="461"/>
      <c r="BU4" s="462"/>
      <c r="BV4" s="460">
        <v>135432698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2.4</v>
      </c>
      <c r="CU4" s="642"/>
      <c r="CV4" s="642"/>
      <c r="CW4" s="642"/>
      <c r="CX4" s="642"/>
      <c r="CY4" s="642"/>
      <c r="CZ4" s="642"/>
      <c r="DA4" s="643"/>
      <c r="DB4" s="641">
        <v>2.2999999999999998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132509902</v>
      </c>
      <c r="BO5" s="466"/>
      <c r="BP5" s="466"/>
      <c r="BQ5" s="466"/>
      <c r="BR5" s="466"/>
      <c r="BS5" s="466"/>
      <c r="BT5" s="466"/>
      <c r="BU5" s="467"/>
      <c r="BV5" s="465">
        <v>133020163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91.3</v>
      </c>
      <c r="CU5" s="436"/>
      <c r="CV5" s="436"/>
      <c r="CW5" s="436"/>
      <c r="CX5" s="436"/>
      <c r="CY5" s="436"/>
      <c r="CZ5" s="436"/>
      <c r="DA5" s="437"/>
      <c r="DB5" s="435">
        <v>91.1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2530570</v>
      </c>
      <c r="BO6" s="466"/>
      <c r="BP6" s="466"/>
      <c r="BQ6" s="466"/>
      <c r="BR6" s="466"/>
      <c r="BS6" s="466"/>
      <c r="BT6" s="466"/>
      <c r="BU6" s="467"/>
      <c r="BV6" s="465">
        <v>2412535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98.4</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819905</v>
      </c>
      <c r="BO7" s="466"/>
      <c r="BP7" s="466"/>
      <c r="BQ7" s="466"/>
      <c r="BR7" s="466"/>
      <c r="BS7" s="466"/>
      <c r="BT7" s="466"/>
      <c r="BU7" s="467"/>
      <c r="BV7" s="465">
        <v>729514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71630958</v>
      </c>
      <c r="CU7" s="466"/>
      <c r="CV7" s="466"/>
      <c r="CW7" s="466"/>
      <c r="CX7" s="466"/>
      <c r="CY7" s="466"/>
      <c r="CZ7" s="466"/>
      <c r="DA7" s="467"/>
      <c r="DB7" s="465">
        <v>72001781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1710665</v>
      </c>
      <c r="BO8" s="466"/>
      <c r="BP8" s="466"/>
      <c r="BQ8" s="466"/>
      <c r="BR8" s="466"/>
      <c r="BS8" s="466"/>
      <c r="BT8" s="466"/>
      <c r="BU8" s="467"/>
      <c r="BV8" s="465">
        <v>1683021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0.67</v>
      </c>
      <c r="CU8" s="579"/>
      <c r="CV8" s="579"/>
      <c r="CW8" s="579"/>
      <c r="CX8" s="579"/>
      <c r="CY8" s="579"/>
      <c r="CZ8" s="579"/>
      <c r="DA8" s="580"/>
      <c r="DB8" s="578">
        <v>0.67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315814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27644</v>
      </c>
      <c r="BO9" s="466"/>
      <c r="BP9" s="466"/>
      <c r="BQ9" s="466"/>
      <c r="BR9" s="466"/>
      <c r="BS9" s="466"/>
      <c r="BT9" s="466"/>
      <c r="BU9" s="467"/>
      <c r="BV9" s="465">
        <v>-117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16.399999999999999</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323600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755243</v>
      </c>
      <c r="BO10" s="466"/>
      <c r="BP10" s="466"/>
      <c r="BQ10" s="466"/>
      <c r="BR10" s="466"/>
      <c r="BS10" s="466"/>
      <c r="BT10" s="466"/>
      <c r="BU10" s="467"/>
      <c r="BV10" s="465">
        <v>729101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46375</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309654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1402750</v>
      </c>
      <c r="BO12" s="466"/>
      <c r="BP12" s="466"/>
      <c r="BQ12" s="466"/>
      <c r="BR12" s="466"/>
      <c r="BS12" s="466"/>
      <c r="BT12" s="466"/>
      <c r="BU12" s="467"/>
      <c r="BV12" s="465">
        <v>1932000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308313</v>
      </c>
      <c r="S13" s="569"/>
      <c r="T13" s="569"/>
      <c r="U13" s="569"/>
      <c r="V13" s="570"/>
      <c r="W13" s="556" t="s">
        <v>140</v>
      </c>
      <c r="X13" s="478"/>
      <c r="Y13" s="478"/>
      <c r="Z13" s="478"/>
      <c r="AA13" s="478"/>
      <c r="AB13" s="479"/>
      <c r="AC13" s="441">
        <v>2893</v>
      </c>
      <c r="AD13" s="442"/>
      <c r="AE13" s="442"/>
      <c r="AF13" s="442"/>
      <c r="AG13" s="443"/>
      <c r="AH13" s="441">
        <v>3066</v>
      </c>
      <c r="AI13" s="442"/>
      <c r="AJ13" s="442"/>
      <c r="AK13" s="442"/>
      <c r="AL13" s="444"/>
      <c r="AM13" s="534" t="s">
        <v>141</v>
      </c>
      <c r="AN13" s="439"/>
      <c r="AO13" s="439"/>
      <c r="AP13" s="439"/>
      <c r="AQ13" s="439"/>
      <c r="AR13" s="439"/>
      <c r="AS13" s="439"/>
      <c r="AT13" s="440"/>
      <c r="AU13" s="522" t="s">
        <v>127</v>
      </c>
      <c r="AV13" s="523"/>
      <c r="AW13" s="523"/>
      <c r="AX13" s="523"/>
      <c r="AY13" s="445" t="s">
        <v>142</v>
      </c>
      <c r="AZ13" s="446"/>
      <c r="BA13" s="446"/>
      <c r="BB13" s="446"/>
      <c r="BC13" s="446"/>
      <c r="BD13" s="446"/>
      <c r="BE13" s="446"/>
      <c r="BF13" s="446"/>
      <c r="BG13" s="446"/>
      <c r="BH13" s="446"/>
      <c r="BI13" s="446"/>
      <c r="BJ13" s="446"/>
      <c r="BK13" s="446"/>
      <c r="BL13" s="446"/>
      <c r="BM13" s="447"/>
      <c r="BN13" s="465">
        <v>-619863</v>
      </c>
      <c r="BO13" s="466"/>
      <c r="BP13" s="466"/>
      <c r="BQ13" s="466"/>
      <c r="BR13" s="466"/>
      <c r="BS13" s="466"/>
      <c r="BT13" s="466"/>
      <c r="BU13" s="467"/>
      <c r="BV13" s="465">
        <v>-1156641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10.199999999999999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312374</v>
      </c>
      <c r="S14" s="569"/>
      <c r="T14" s="569"/>
      <c r="U14" s="569"/>
      <c r="V14" s="570"/>
      <c r="W14" s="571"/>
      <c r="X14" s="481"/>
      <c r="Y14" s="481"/>
      <c r="Z14" s="481"/>
      <c r="AA14" s="481"/>
      <c r="AB14" s="482"/>
      <c r="AC14" s="561">
        <v>2.1</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77.099999999999994</v>
      </c>
      <c r="CU14" s="573"/>
      <c r="CV14" s="573"/>
      <c r="CW14" s="573"/>
      <c r="CX14" s="573"/>
      <c r="CY14" s="573"/>
      <c r="CZ14" s="573"/>
      <c r="DA14" s="574"/>
      <c r="DB14" s="572">
        <v>83.6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311024</v>
      </c>
      <c r="S15" s="569"/>
      <c r="T15" s="569"/>
      <c r="U15" s="569"/>
      <c r="V15" s="570"/>
      <c r="W15" s="556" t="s">
        <v>146</v>
      </c>
      <c r="X15" s="478"/>
      <c r="Y15" s="478"/>
      <c r="Z15" s="478"/>
      <c r="AA15" s="478"/>
      <c r="AB15" s="479"/>
      <c r="AC15" s="441">
        <v>22567</v>
      </c>
      <c r="AD15" s="442"/>
      <c r="AE15" s="442"/>
      <c r="AF15" s="442"/>
      <c r="AG15" s="443"/>
      <c r="AH15" s="441">
        <v>23583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37361462</v>
      </c>
      <c r="BO15" s="461"/>
      <c r="BP15" s="461"/>
      <c r="BQ15" s="461"/>
      <c r="BR15" s="461"/>
      <c r="BS15" s="461"/>
      <c r="BT15" s="461"/>
      <c r="BU15" s="462"/>
      <c r="BV15" s="460">
        <v>37439724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16.600000000000001</v>
      </c>
      <c r="AD16" s="562"/>
      <c r="AE16" s="562"/>
      <c r="AF16" s="562"/>
      <c r="AG16" s="563"/>
      <c r="AH16" s="561">
        <v>16.7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55290817</v>
      </c>
      <c r="BO16" s="466"/>
      <c r="BP16" s="466"/>
      <c r="BQ16" s="466"/>
      <c r="BR16" s="466"/>
      <c r="BS16" s="466"/>
      <c r="BT16" s="466"/>
      <c r="BU16" s="467"/>
      <c r="BV16" s="465">
        <v>55765986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110438</v>
      </c>
      <c r="AD17" s="442"/>
      <c r="AE17" s="442"/>
      <c r="AF17" s="442"/>
      <c r="AG17" s="443"/>
      <c r="AH17" s="441">
        <v>114459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47769210</v>
      </c>
      <c r="BO17" s="466"/>
      <c r="BP17" s="466"/>
      <c r="BQ17" s="466"/>
      <c r="BR17" s="466"/>
      <c r="BS17" s="466"/>
      <c r="BT17" s="466"/>
      <c r="BU17" s="467"/>
      <c r="BV17" s="465">
        <v>47886637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906.07</v>
      </c>
      <c r="M18" s="530"/>
      <c r="N18" s="530"/>
      <c r="O18" s="530"/>
      <c r="P18" s="530"/>
      <c r="Q18" s="530"/>
      <c r="R18" s="531"/>
      <c r="S18" s="531"/>
      <c r="T18" s="531"/>
      <c r="U18" s="531"/>
      <c r="V18" s="532"/>
      <c r="W18" s="546"/>
      <c r="X18" s="547"/>
      <c r="Y18" s="547"/>
      <c r="Z18" s="547"/>
      <c r="AA18" s="547"/>
      <c r="AB18" s="557"/>
      <c r="AC18" s="429">
        <v>81.3</v>
      </c>
      <c r="AD18" s="430"/>
      <c r="AE18" s="430"/>
      <c r="AF18" s="430"/>
      <c r="AG18" s="533"/>
      <c r="AH18" s="429">
        <v>81.099999999999994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69444220</v>
      </c>
      <c r="BO18" s="466"/>
      <c r="BP18" s="466"/>
      <c r="BQ18" s="466"/>
      <c r="BR18" s="466"/>
      <c r="BS18" s="466"/>
      <c r="BT18" s="466"/>
      <c r="BU18" s="467"/>
      <c r="BV18" s="465">
        <v>69377377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82833370</v>
      </c>
      <c r="BO19" s="466"/>
      <c r="BP19" s="466"/>
      <c r="BQ19" s="466"/>
      <c r="BR19" s="466"/>
      <c r="BS19" s="466"/>
      <c r="BT19" s="466"/>
      <c r="BU19" s="467"/>
      <c r="BV19" s="465">
        <v>84212814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135318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137749869</v>
      </c>
      <c r="BO23" s="466"/>
      <c r="BP23" s="466"/>
      <c r="BQ23" s="466"/>
      <c r="BR23" s="466"/>
      <c r="BS23" s="466"/>
      <c r="BT23" s="466"/>
      <c r="BU23" s="467"/>
      <c r="BV23" s="465">
        <v>139711099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10557</v>
      </c>
      <c r="R24" s="442"/>
      <c r="S24" s="442"/>
      <c r="T24" s="442"/>
      <c r="U24" s="442"/>
      <c r="V24" s="443"/>
      <c r="W24" s="507"/>
      <c r="X24" s="498"/>
      <c r="Y24" s="499"/>
      <c r="Z24" s="438" t="s">
        <v>169</v>
      </c>
      <c r="AA24" s="439"/>
      <c r="AB24" s="439"/>
      <c r="AC24" s="439"/>
      <c r="AD24" s="439"/>
      <c r="AE24" s="439"/>
      <c r="AF24" s="439"/>
      <c r="AG24" s="440"/>
      <c r="AH24" s="441">
        <v>2178</v>
      </c>
      <c r="AI24" s="442"/>
      <c r="AJ24" s="442"/>
      <c r="AK24" s="442"/>
      <c r="AL24" s="443"/>
      <c r="AM24" s="441">
        <v>6923862</v>
      </c>
      <c r="AN24" s="442"/>
      <c r="AO24" s="442"/>
      <c r="AP24" s="442"/>
      <c r="AQ24" s="442"/>
      <c r="AR24" s="443"/>
      <c r="AS24" s="441">
        <v>3179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115508613</v>
      </c>
      <c r="BO24" s="466"/>
      <c r="BP24" s="466"/>
      <c r="BQ24" s="466"/>
      <c r="BR24" s="466"/>
      <c r="BS24" s="466"/>
      <c r="BT24" s="466"/>
      <c r="BU24" s="467"/>
      <c r="BV24" s="465">
        <v>116737579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8540</v>
      </c>
      <c r="R25" s="442"/>
      <c r="S25" s="442"/>
      <c r="T25" s="442"/>
      <c r="U25" s="442"/>
      <c r="V25" s="443"/>
      <c r="W25" s="507"/>
      <c r="X25" s="498"/>
      <c r="Y25" s="499"/>
      <c r="Z25" s="438" t="s">
        <v>172</v>
      </c>
      <c r="AA25" s="439"/>
      <c r="AB25" s="439"/>
      <c r="AC25" s="439"/>
      <c r="AD25" s="439"/>
      <c r="AE25" s="439"/>
      <c r="AF25" s="439"/>
      <c r="AG25" s="440"/>
      <c r="AH25" s="441">
        <v>410</v>
      </c>
      <c r="AI25" s="442"/>
      <c r="AJ25" s="442"/>
      <c r="AK25" s="442"/>
      <c r="AL25" s="443"/>
      <c r="AM25" s="441">
        <v>1293960</v>
      </c>
      <c r="AN25" s="442"/>
      <c r="AO25" s="442"/>
      <c r="AP25" s="442"/>
      <c r="AQ25" s="442"/>
      <c r="AR25" s="443"/>
      <c r="AS25" s="441">
        <v>3156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12803966</v>
      </c>
      <c r="BO25" s="461"/>
      <c r="BP25" s="461"/>
      <c r="BQ25" s="461"/>
      <c r="BR25" s="461"/>
      <c r="BS25" s="461"/>
      <c r="BT25" s="461"/>
      <c r="BU25" s="462"/>
      <c r="BV25" s="460">
        <v>13545072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6726</v>
      </c>
      <c r="R26" s="442"/>
      <c r="S26" s="442"/>
      <c r="T26" s="442"/>
      <c r="U26" s="442"/>
      <c r="V26" s="443"/>
      <c r="W26" s="507"/>
      <c r="X26" s="498"/>
      <c r="Y26" s="499"/>
      <c r="Z26" s="438" t="s">
        <v>175</v>
      </c>
      <c r="AA26" s="520"/>
      <c r="AB26" s="520"/>
      <c r="AC26" s="520"/>
      <c r="AD26" s="520"/>
      <c r="AE26" s="520"/>
      <c r="AF26" s="520"/>
      <c r="AG26" s="521"/>
      <c r="AH26" s="441">
        <v>216</v>
      </c>
      <c r="AI26" s="442"/>
      <c r="AJ26" s="442"/>
      <c r="AK26" s="442"/>
      <c r="AL26" s="443"/>
      <c r="AM26" s="441">
        <v>754056</v>
      </c>
      <c r="AN26" s="442"/>
      <c r="AO26" s="442"/>
      <c r="AP26" s="442"/>
      <c r="AQ26" s="442"/>
      <c r="AR26" s="443"/>
      <c r="AS26" s="441">
        <v>3491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7040</v>
      </c>
      <c r="R27" s="442"/>
      <c r="S27" s="442"/>
      <c r="T27" s="442"/>
      <c r="U27" s="442"/>
      <c r="V27" s="443"/>
      <c r="W27" s="507"/>
      <c r="X27" s="498"/>
      <c r="Y27" s="499"/>
      <c r="Z27" s="438" t="s">
        <v>180</v>
      </c>
      <c r="AA27" s="439"/>
      <c r="AB27" s="439"/>
      <c r="AC27" s="439"/>
      <c r="AD27" s="439"/>
      <c r="AE27" s="439"/>
      <c r="AF27" s="439"/>
      <c r="AG27" s="440"/>
      <c r="AH27" s="441">
        <v>84</v>
      </c>
      <c r="AI27" s="442"/>
      <c r="AJ27" s="442"/>
      <c r="AK27" s="442"/>
      <c r="AL27" s="443"/>
      <c r="AM27" s="441">
        <v>334696</v>
      </c>
      <c r="AN27" s="442"/>
      <c r="AO27" s="442"/>
      <c r="AP27" s="442"/>
      <c r="AQ27" s="442"/>
      <c r="AR27" s="443"/>
      <c r="AS27" s="441">
        <v>3984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500000</v>
      </c>
      <c r="BO27" s="469"/>
      <c r="BP27" s="469"/>
      <c r="BQ27" s="469"/>
      <c r="BR27" s="469"/>
      <c r="BS27" s="469"/>
      <c r="BT27" s="469"/>
      <c r="BU27" s="470"/>
      <c r="BV27" s="468">
        <v>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6550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177</v>
      </c>
      <c r="AN28" s="442"/>
      <c r="AO28" s="442"/>
      <c r="AP28" s="442"/>
      <c r="AQ28" s="442"/>
      <c r="AR28" s="443"/>
      <c r="AS28" s="441" t="s">
        <v>178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4348336</v>
      </c>
      <c r="BO28" s="461"/>
      <c r="BP28" s="461"/>
      <c r="BQ28" s="461"/>
      <c r="BR28" s="461"/>
      <c r="BS28" s="461"/>
      <c r="BT28" s="461"/>
      <c r="BU28" s="462"/>
      <c r="BV28" s="460">
        <v>4995843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37</v>
      </c>
      <c r="M29" s="442"/>
      <c r="N29" s="442"/>
      <c r="O29" s="442"/>
      <c r="P29" s="443"/>
      <c r="Q29" s="441">
        <v>6250</v>
      </c>
      <c r="R29" s="442"/>
      <c r="S29" s="442"/>
      <c r="T29" s="442"/>
      <c r="U29" s="442"/>
      <c r="V29" s="443"/>
      <c r="W29" s="508"/>
      <c r="X29" s="509"/>
      <c r="Y29" s="510"/>
      <c r="Z29" s="438" t="s">
        <v>187</v>
      </c>
      <c r="AA29" s="439"/>
      <c r="AB29" s="439"/>
      <c r="AC29" s="439"/>
      <c r="AD29" s="439"/>
      <c r="AE29" s="439"/>
      <c r="AF29" s="439"/>
      <c r="AG29" s="440"/>
      <c r="AH29" s="441">
        <v>2262</v>
      </c>
      <c r="AI29" s="442"/>
      <c r="AJ29" s="442"/>
      <c r="AK29" s="442"/>
      <c r="AL29" s="443"/>
      <c r="AM29" s="441">
        <v>7258558</v>
      </c>
      <c r="AN29" s="442"/>
      <c r="AO29" s="442"/>
      <c r="AP29" s="442"/>
      <c r="AQ29" s="442"/>
      <c r="AR29" s="443"/>
      <c r="AS29" s="441">
        <v>3209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5197709</v>
      </c>
      <c r="BO29" s="466"/>
      <c r="BP29" s="466"/>
      <c r="BQ29" s="466"/>
      <c r="BR29" s="466"/>
      <c r="BS29" s="466"/>
      <c r="BT29" s="466"/>
      <c r="BU29" s="467"/>
      <c r="BV29" s="465">
        <v>6043866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8781847</v>
      </c>
      <c r="BO30" s="469"/>
      <c r="BP30" s="469"/>
      <c r="BQ30" s="469"/>
      <c r="BR30" s="469"/>
      <c r="BS30" s="469"/>
      <c r="BT30" s="469"/>
      <c r="BU30" s="470"/>
      <c r="BV30" s="468">
        <v>9411433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8</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IF('各会計、関係団体の財政状況及び健全化判断比率'!B34="","",'各会計、関係団体の財政状況及び健全化判断比率'!B34)</f>
        <v>秋田市中央卸売市場会計</v>
      </c>
      <c r="BH34" s="423"/>
      <c r="BI34" s="423"/>
      <c r="BJ34" s="423"/>
      <c r="BK34" s="423"/>
      <c r="BL34" s="423"/>
      <c r="BM34" s="423"/>
      <c r="BN34" s="423"/>
      <c r="BO34" s="423"/>
      <c r="BP34" s="423"/>
      <c r="BQ34" s="423"/>
      <c r="BR34" s="423"/>
      <c r="BS34" s="423"/>
      <c r="BT34" s="423"/>
      <c r="BU34" s="423"/>
      <c r="BV34" s="213"/>
      <c r="BW34" s="424">
        <f>IF(BY34="","",MAX(C34:D43,U34:V43,AM34:AN43,BE34:BF43)+1)</f>
        <v>18</v>
      </c>
      <c r="BX34" s="424"/>
      <c r="BY34" s="423" t="str">
        <f>IF('各会計、関係団体の財政状況及び健全化判断比率'!B68="","",'各会計、関係団体の財政状況及び健全化判断比率'!B68)</f>
        <v>秋田県市町村総合事務組合（一般会計）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秋田市駐車場公社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土地区画整理会計</v>
      </c>
      <c r="F35" s="423"/>
      <c r="G35" s="423"/>
      <c r="H35" s="423"/>
      <c r="I35" s="423"/>
      <c r="J35" s="423"/>
      <c r="K35" s="423"/>
      <c r="L35" s="423"/>
      <c r="M35" s="423"/>
      <c r="N35" s="423"/>
      <c r="O35" s="423"/>
      <c r="P35" s="423"/>
      <c r="Q35" s="423"/>
      <c r="R35" s="423"/>
      <c r="S35" s="423"/>
      <c r="T35" s="213"/>
      <c r="U35" s="424">
        <f>IF(W35="","",U34+1)</f>
        <v>9</v>
      </c>
      <c r="V35" s="424"/>
      <c r="W35" s="423" t="str">
        <f>IF('各会計、関係団体の財政状況及び健全化判断比率'!B29="","",'各会計、関係団体の財政状況及び健全化判断比率'!B29)</f>
        <v>介護保険事業会計</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IF('各会計、関係団体の財政状況及び健全化判断比率'!B35="","",'各会計、関係団体の財政状況及び健全化判断比率'!B35)</f>
        <v>秋田市公設地方卸売市場会計</v>
      </c>
      <c r="BH35" s="423"/>
      <c r="BI35" s="423"/>
      <c r="BJ35" s="423"/>
      <c r="BK35" s="423"/>
      <c r="BL35" s="423"/>
      <c r="BM35" s="423"/>
      <c r="BN35" s="423"/>
      <c r="BO35" s="423"/>
      <c r="BP35" s="423"/>
      <c r="BQ35" s="423"/>
      <c r="BR35" s="423"/>
      <c r="BS35" s="423"/>
      <c r="BT35" s="423"/>
      <c r="BU35" s="423"/>
      <c r="BV35" s="213"/>
      <c r="BW35" s="424">
        <f t="shared" ref="BW35:BW43" si="2">IF(BY35="","",BW34+1)</f>
        <v>19</v>
      </c>
      <c r="BX35" s="424"/>
      <c r="BY35" s="423" t="str">
        <f>IF('各会計、関係団体の財政状況及び健全化判断比率'!B69="","",'各会計、関係団体の財政状況及び健全化判断比率'!B69)</f>
        <v>秋田県市町村会館管理組合（一般会計）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太平山観光開発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市有林会計</v>
      </c>
      <c r="F36" s="423"/>
      <c r="G36" s="423"/>
      <c r="H36" s="423"/>
      <c r="I36" s="423"/>
      <c r="J36" s="423"/>
      <c r="K36" s="423"/>
      <c r="L36" s="423"/>
      <c r="M36" s="423"/>
      <c r="N36" s="423"/>
      <c r="O36" s="423"/>
      <c r="P36" s="423"/>
      <c r="Q36" s="423"/>
      <c r="R36" s="423"/>
      <c r="S36" s="423"/>
      <c r="T36" s="213"/>
      <c r="U36" s="424">
        <f t="shared" ref="U36:U43" si="4">IF(W36="","",U35+1)</f>
        <v>10</v>
      </c>
      <c r="V36" s="424"/>
      <c r="W36" s="423" t="str">
        <f>IF('各会計、関係団体の財政状況及び健全化判断比率'!B30="","",'各会計、関係団体の財政状況及び健全化判断比率'!B30)</f>
        <v>後期高齢者医療事業会計</v>
      </c>
      <c r="X36" s="423"/>
      <c r="Y36" s="423"/>
      <c r="Z36" s="423"/>
      <c r="AA36" s="423"/>
      <c r="AB36" s="423"/>
      <c r="AC36" s="423"/>
      <c r="AD36" s="423"/>
      <c r="AE36" s="423"/>
      <c r="AF36" s="423"/>
      <c r="AG36" s="423"/>
      <c r="AH36" s="423"/>
      <c r="AI36" s="423"/>
      <c r="AJ36" s="423"/>
      <c r="AK36" s="423"/>
      <c r="AL36" s="213"/>
      <c r="AM36" s="424">
        <f t="shared" si="0"/>
        <v>13</v>
      </c>
      <c r="AN36" s="424"/>
      <c r="AO36" s="423" t="str">
        <f>IF('各会計、関係団体の財政状況及び健全化判断比率'!B33="","",'各会計、関係団体の財政状況及び健全化判断比率'!B33)</f>
        <v>農業集落排水事業会計</v>
      </c>
      <c r="AP36" s="423"/>
      <c r="AQ36" s="423"/>
      <c r="AR36" s="423"/>
      <c r="AS36" s="423"/>
      <c r="AT36" s="423"/>
      <c r="AU36" s="423"/>
      <c r="AV36" s="423"/>
      <c r="AW36" s="423"/>
      <c r="AX36" s="423"/>
      <c r="AY36" s="423"/>
      <c r="AZ36" s="423"/>
      <c r="BA36" s="423"/>
      <c r="BB36" s="423"/>
      <c r="BC36" s="423"/>
      <c r="BD36" s="213"/>
      <c r="BE36" s="424">
        <f t="shared" si="1"/>
        <v>16</v>
      </c>
      <c r="BF36" s="424"/>
      <c r="BG36" s="423" t="str">
        <f>IF('各会計、関係団体の財政状況及び健全化判断比率'!B36="","",'各会計、関係団体の財政状況及び健全化判断比率'!B36)</f>
        <v>秋田市大森山動物園会計</v>
      </c>
      <c r="BH36" s="423"/>
      <c r="BI36" s="423"/>
      <c r="BJ36" s="423"/>
      <c r="BK36" s="423"/>
      <c r="BL36" s="423"/>
      <c r="BM36" s="423"/>
      <c r="BN36" s="423"/>
      <c r="BO36" s="423"/>
      <c r="BP36" s="423"/>
      <c r="BQ36" s="423"/>
      <c r="BR36" s="423"/>
      <c r="BS36" s="423"/>
      <c r="BT36" s="423"/>
      <c r="BU36" s="423"/>
      <c r="BV36" s="213"/>
      <c r="BW36" s="424">
        <f t="shared" si="2"/>
        <v>20</v>
      </c>
      <c r="BX36" s="424"/>
      <c r="BY36" s="423" t="str">
        <f>IF('各会計、関係団体の財政状況及び健全化判断比率'!B70="","",'各会計、関係団体の財政状況及び健全化判断比率'!B70)</f>
        <v>秋田県後期高齢者医療広域連合（一般会計）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秋田市勤労者福祉振興協会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市営墓地会計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17</v>
      </c>
      <c r="BF37" s="424"/>
      <c r="BG37" s="423" t="str">
        <f>IF('各会計、関係団体の財政状況及び健全化判断比率'!B37="","",'各会計、関係団体の財政状況及び健全化判断比率'!B37)</f>
        <v>秋田市廃棄物発電会計</v>
      </c>
      <c r="BH37" s="423"/>
      <c r="BI37" s="423"/>
      <c r="BJ37" s="423"/>
      <c r="BK37" s="423"/>
      <c r="BL37" s="423"/>
      <c r="BM37" s="423"/>
      <c r="BN37" s="423"/>
      <c r="BO37" s="423"/>
      <c r="BP37" s="423"/>
      <c r="BQ37" s="423"/>
      <c r="BR37" s="423"/>
      <c r="BS37" s="423"/>
      <c r="BT37" s="423"/>
      <c r="BU37" s="423"/>
      <c r="BV37" s="213"/>
      <c r="BW37" s="424">
        <f t="shared" si="2"/>
        <v>21</v>
      </c>
      <c r="BX37" s="424"/>
      <c r="BY37" s="423" t="str">
        <f>IF('各会計、関係団体の財政状況及び健全化判断比率'!B71="","",'各会計、関係団体の財政状況及び健全化判断比率'!B71)</f>
        <v>秋田県後期高齢者医療広域連合（後期高齢者医療特別会計）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秋田観光コンベンション協会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母子父子寡婦福祉資金貸付事業会計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河辺地域振興</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病院事業債管理会計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雄和振興公社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f t="shared" si="5"/>
        <v>7</v>
      </c>
      <c r="D40" s="424"/>
      <c r="E40" s="423" t="str">
        <f>IF('各会計、関係団体の財政状況及び健全化判断比率'!B13="","",'各会計、関係団体の財政状況及び健全化判断比率'!B13)</f>
        <v>学校給食費会計</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秋田市総合振興公社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29</v>
      </c>
      <c r="CP41" s="424"/>
      <c r="CQ41" s="423" t="str">
        <f>IF('各会計、関係団体の財政状況及び健全化判断比率'!BS14="","",'各会計、関係団体の財政状況及び健全化判断比率'!BS14)</f>
        <v>公立大学法人秋田公立美術大学</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30</v>
      </c>
      <c r="CP42" s="424"/>
      <c r="CQ42" s="423" t="str">
        <f>IF('各会計、関係団体の財政状況及び健全化判断比率'!BS15="","",'各会計、関係団体の財政状況及び健全化判断比率'!BS15)</f>
        <v>公立大学法人国際教養大学</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31</v>
      </c>
      <c r="CP43" s="424"/>
      <c r="CQ43" s="423" t="str">
        <f>IF('各会計、関係団体の財政状況及び健全化判断比率'!BS16="","",'各会計、関係団体の財政状況及び健全化判断比率'!BS16)</f>
        <v>市立秋田総合病院</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dQaoCrkw7E1KOH5h3A7apQ4AJzZVBHpobm+DRu/2ZmJV6ujzOcFhfXRInMKBCH6NsQwF/UCaCuSplLEwGYSLQ==" saltValue="j/YVVZyVHcAGln9SVyp4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244" t="s">
        <v>590</v>
      </c>
      <c r="D34" s="1244"/>
      <c r="E34" s="1245"/>
      <c r="F34" s="32">
        <v>10.24</v>
      </c>
      <c r="G34" s="33">
        <v>11.92</v>
      </c>
      <c r="H34" s="33">
        <v>13.62</v>
      </c>
      <c r="I34" s="33">
        <v>14.95</v>
      </c>
      <c r="J34" s="34">
        <v>15.76</v>
      </c>
      <c r="K34" s="22"/>
      <c r="L34" s="22"/>
      <c r="M34" s="22"/>
      <c r="N34" s="22"/>
      <c r="O34" s="22"/>
      <c r="P34" s="22"/>
    </row>
    <row r="35" spans="1:16" ht="39" customHeight="1" x14ac:dyDescent="0.15">
      <c r="A35" s="22"/>
      <c r="B35" s="35"/>
      <c r="C35" s="1238" t="s">
        <v>591</v>
      </c>
      <c r="D35" s="1239"/>
      <c r="E35" s="1240"/>
      <c r="F35" s="36">
        <v>4.42</v>
      </c>
      <c r="G35" s="37">
        <v>4.87</v>
      </c>
      <c r="H35" s="37">
        <v>5.28</v>
      </c>
      <c r="I35" s="37">
        <v>5.25</v>
      </c>
      <c r="J35" s="38">
        <v>5.77</v>
      </c>
      <c r="K35" s="22"/>
      <c r="L35" s="22"/>
      <c r="M35" s="22"/>
      <c r="N35" s="22"/>
      <c r="O35" s="22"/>
      <c r="P35" s="22"/>
    </row>
    <row r="36" spans="1:16" ht="39" customHeight="1" x14ac:dyDescent="0.15">
      <c r="A36" s="22"/>
      <c r="B36" s="35"/>
      <c r="C36" s="1238" t="s">
        <v>592</v>
      </c>
      <c r="D36" s="1239"/>
      <c r="E36" s="1240"/>
      <c r="F36" s="36">
        <v>2.57</v>
      </c>
      <c r="G36" s="37">
        <v>1.97</v>
      </c>
      <c r="H36" s="37">
        <v>2.0099999999999998</v>
      </c>
      <c r="I36" s="37">
        <v>2.09</v>
      </c>
      <c r="J36" s="38">
        <v>1.99</v>
      </c>
      <c r="K36" s="22"/>
      <c r="L36" s="22"/>
      <c r="M36" s="22"/>
      <c r="N36" s="22"/>
      <c r="O36" s="22"/>
      <c r="P36" s="22"/>
    </row>
    <row r="37" spans="1:16" ht="39" customHeight="1" x14ac:dyDescent="0.15">
      <c r="A37" s="22"/>
      <c r="B37" s="35"/>
      <c r="C37" s="1238" t="s">
        <v>593</v>
      </c>
      <c r="D37" s="1239"/>
      <c r="E37" s="1240"/>
      <c r="F37" s="36">
        <v>0.89</v>
      </c>
      <c r="G37" s="37">
        <v>0.64</v>
      </c>
      <c r="H37" s="37">
        <v>1.46</v>
      </c>
      <c r="I37" s="37">
        <v>0.87</v>
      </c>
      <c r="J37" s="38">
        <v>0.97</v>
      </c>
      <c r="K37" s="22"/>
      <c r="L37" s="22"/>
      <c r="M37" s="22"/>
      <c r="N37" s="22"/>
      <c r="O37" s="22"/>
      <c r="P37" s="22"/>
    </row>
    <row r="38" spans="1:16" ht="39" customHeight="1" x14ac:dyDescent="0.15">
      <c r="A38" s="22"/>
      <c r="B38" s="35"/>
      <c r="C38" s="1238" t="s">
        <v>594</v>
      </c>
      <c r="D38" s="1239"/>
      <c r="E38" s="1240"/>
      <c r="F38" s="36">
        <v>0.62</v>
      </c>
      <c r="G38" s="37">
        <v>0.73</v>
      </c>
      <c r="H38" s="37">
        <v>0.82</v>
      </c>
      <c r="I38" s="37">
        <v>0.86</v>
      </c>
      <c r="J38" s="38">
        <v>0.89</v>
      </c>
      <c r="K38" s="22"/>
      <c r="L38" s="22"/>
      <c r="M38" s="22"/>
      <c r="N38" s="22"/>
      <c r="O38" s="22"/>
      <c r="P38" s="22"/>
    </row>
    <row r="39" spans="1:16" ht="39" customHeight="1" x14ac:dyDescent="0.15">
      <c r="A39" s="22"/>
      <c r="B39" s="35"/>
      <c r="C39" s="1238" t="s">
        <v>595</v>
      </c>
      <c r="D39" s="1239"/>
      <c r="E39" s="1240"/>
      <c r="F39" s="36">
        <v>0</v>
      </c>
      <c r="G39" s="37">
        <v>0.7</v>
      </c>
      <c r="H39" s="37">
        <v>1.52</v>
      </c>
      <c r="I39" s="37">
        <v>2</v>
      </c>
      <c r="J39" s="38">
        <v>0.62</v>
      </c>
      <c r="K39" s="22"/>
      <c r="L39" s="22"/>
      <c r="M39" s="22"/>
      <c r="N39" s="22"/>
      <c r="O39" s="22"/>
      <c r="P39" s="22"/>
    </row>
    <row r="40" spans="1:16" ht="39" customHeight="1" x14ac:dyDescent="0.15">
      <c r="A40" s="22"/>
      <c r="B40" s="35"/>
      <c r="C40" s="1238" t="s">
        <v>596</v>
      </c>
      <c r="D40" s="1239"/>
      <c r="E40" s="1240"/>
      <c r="F40" s="36">
        <v>0.13</v>
      </c>
      <c r="G40" s="37">
        <v>0.15</v>
      </c>
      <c r="H40" s="37">
        <v>0.12</v>
      </c>
      <c r="I40" s="37">
        <v>0.14000000000000001</v>
      </c>
      <c r="J40" s="38">
        <v>0.31</v>
      </c>
      <c r="K40" s="22"/>
      <c r="L40" s="22"/>
      <c r="M40" s="22"/>
      <c r="N40" s="22"/>
      <c r="O40" s="22"/>
      <c r="P40" s="22"/>
    </row>
    <row r="41" spans="1:16" ht="39" customHeight="1" x14ac:dyDescent="0.15">
      <c r="A41" s="22"/>
      <c r="B41" s="35"/>
      <c r="C41" s="1238" t="s">
        <v>597</v>
      </c>
      <c r="D41" s="1239"/>
      <c r="E41" s="1240"/>
      <c r="F41" s="36">
        <v>0.04</v>
      </c>
      <c r="G41" s="37">
        <v>0.03</v>
      </c>
      <c r="H41" s="37">
        <v>0.03</v>
      </c>
      <c r="I41" s="37">
        <v>0.04</v>
      </c>
      <c r="J41" s="38">
        <v>0.05</v>
      </c>
      <c r="K41" s="22"/>
      <c r="L41" s="22"/>
      <c r="M41" s="22"/>
      <c r="N41" s="22"/>
      <c r="O41" s="22"/>
      <c r="P41" s="22"/>
    </row>
    <row r="42" spans="1:16" ht="39" customHeight="1" x14ac:dyDescent="0.15">
      <c r="A42" s="22"/>
      <c r="B42" s="39"/>
      <c r="C42" s="1238" t="s">
        <v>598</v>
      </c>
      <c r="D42" s="1239"/>
      <c r="E42" s="1240"/>
      <c r="F42" s="36" t="s">
        <v>555</v>
      </c>
      <c r="G42" s="37" t="s">
        <v>555</v>
      </c>
      <c r="H42" s="37" t="s">
        <v>555</v>
      </c>
      <c r="I42" s="37" t="s">
        <v>555</v>
      </c>
      <c r="J42" s="38" t="s">
        <v>555</v>
      </c>
      <c r="K42" s="22"/>
      <c r="L42" s="22"/>
      <c r="M42" s="22"/>
      <c r="N42" s="22"/>
      <c r="O42" s="22"/>
      <c r="P42" s="22"/>
    </row>
    <row r="43" spans="1:16" ht="39" customHeight="1" thickBot="1" x14ac:dyDescent="0.2">
      <c r="A43" s="22"/>
      <c r="B43" s="40"/>
      <c r="C43" s="1241" t="s">
        <v>599</v>
      </c>
      <c r="D43" s="1242"/>
      <c r="E43" s="1243"/>
      <c r="F43" s="41">
        <v>0.19</v>
      </c>
      <c r="G43" s="42">
        <v>0.23</v>
      </c>
      <c r="H43" s="42">
        <v>0.19</v>
      </c>
      <c r="I43" s="42">
        <v>0.1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2uzzSdQnCspYEMtxFNyHqXANtsGwy1r3FPcydiubuGER4otIq6TJqzRFwG8/q6ohRefiMtu+ZHEw83ruuz0PA==" saltValue="uVGuUMykUiR8JxX6VMg8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15580</v>
      </c>
      <c r="L45" s="60">
        <v>15276</v>
      </c>
      <c r="M45" s="60">
        <v>14276</v>
      </c>
      <c r="N45" s="60">
        <v>14443</v>
      </c>
      <c r="O45" s="61">
        <v>14532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555</v>
      </c>
      <c r="L46" s="64" t="s">
        <v>555</v>
      </c>
      <c r="M46" s="64" t="s">
        <v>555</v>
      </c>
      <c r="N46" s="64" t="s">
        <v>555</v>
      </c>
      <c r="O46" s="65" t="s">
        <v>555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555</v>
      </c>
      <c r="L47" s="64" t="s">
        <v>555</v>
      </c>
      <c r="M47" s="64" t="s">
        <v>555</v>
      </c>
      <c r="N47" s="64" t="s">
        <v>555</v>
      </c>
      <c r="O47" s="65" t="s">
        <v>555</v>
      </c>
      <c r="P47" s="48"/>
      <c r="Q47" s="48"/>
      <c r="R47" s="48"/>
      <c r="S47" s="48"/>
      <c r="T47" s="48"/>
      <c r="U47" s="48"/>
    </row>
    <row r="48" spans="1:21" ht="30.75" customHeight="1" x14ac:dyDescent="0.15">
      <c r="A48" s="48"/>
      <c r="B48" s="1266"/>
      <c r="C48" s="1267"/>
      <c r="D48" s="62"/>
      <c r="E48" s="1248" t="s">
        <v>15</v>
      </c>
      <c r="F48" s="1248"/>
      <c r="G48" s="1248"/>
      <c r="H48" s="1248"/>
      <c r="I48" s="1248"/>
      <c r="J48" s="1249"/>
      <c r="K48" s="63">
        <v>4317</v>
      </c>
      <c r="L48" s="64">
        <v>4256</v>
      </c>
      <c r="M48" s="64">
        <v>4153</v>
      </c>
      <c r="N48" s="64">
        <v>3640</v>
      </c>
      <c r="O48" s="65">
        <v>3492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555</v>
      </c>
      <c r="L49" s="64" t="s">
        <v>555</v>
      </c>
      <c r="M49" s="64" t="s">
        <v>555</v>
      </c>
      <c r="N49" s="64" t="s">
        <v>555</v>
      </c>
      <c r="O49" s="65" t="s">
        <v>555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12</v>
      </c>
      <c r="L50" s="64">
        <v>9</v>
      </c>
      <c r="M50" s="64">
        <v>9</v>
      </c>
      <c r="N50" s="64">
        <v>7</v>
      </c>
      <c r="O50" s="65">
        <v>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555</v>
      </c>
      <c r="L51" s="64" t="s">
        <v>555</v>
      </c>
      <c r="M51" s="64" t="s">
        <v>555</v>
      </c>
      <c r="N51" s="64" t="s">
        <v>555</v>
      </c>
      <c r="O51" s="65" t="s">
        <v>555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13246</v>
      </c>
      <c r="L52" s="64">
        <v>12706</v>
      </c>
      <c r="M52" s="64">
        <v>12510</v>
      </c>
      <c r="N52" s="64">
        <v>12559</v>
      </c>
      <c r="O52" s="65">
        <v>12403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6663</v>
      </c>
      <c r="L53" s="69">
        <v>6835</v>
      </c>
      <c r="M53" s="69">
        <v>5928</v>
      </c>
      <c r="N53" s="69">
        <v>5531</v>
      </c>
      <c r="O53" s="70">
        <v>5627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600</v>
      </c>
      <c r="L56" s="80" t="s">
        <v>601</v>
      </c>
      <c r="M56" s="80" t="s">
        <v>602</v>
      </c>
      <c r="N56" s="80" t="s">
        <v>603</v>
      </c>
      <c r="O56" s="81" t="s">
        <v>604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555</v>
      </c>
      <c r="L57" s="83" t="s">
        <v>555</v>
      </c>
      <c r="M57" s="83" t="s">
        <v>555</v>
      </c>
      <c r="N57" s="83" t="s">
        <v>555</v>
      </c>
      <c r="O57" s="84" t="s">
        <v>555</v>
      </c>
    </row>
    <row r="58" spans="1:21" ht="31.5" customHeight="1" thickBot="1" x14ac:dyDescent="0.2">
      <c r="B58" s="1256"/>
      <c r="C58" s="1257"/>
      <c r="D58" s="1261" t="s">
        <v>27</v>
      </c>
      <c r="E58" s="1262"/>
      <c r="F58" s="1262"/>
      <c r="G58" s="1262"/>
      <c r="H58" s="1262"/>
      <c r="I58" s="1262"/>
      <c r="J58" s="1263"/>
      <c r="K58" s="85" t="s">
        <v>555</v>
      </c>
      <c r="L58" s="86" t="s">
        <v>555</v>
      </c>
      <c r="M58" s="86" t="s">
        <v>555</v>
      </c>
      <c r="N58" s="86" t="s">
        <v>555</v>
      </c>
      <c r="O58" s="87" t="s">
        <v>555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GfPNonuzBXtXOt6LOfwxg6jT9J7la5S6F4O1rjaTm4EAm6IHi3COkbKMMO7W3AL9Yoy/vmBDojgvB6/1UkTeg==" saltValue="2ThoGjoNp5KCz2PlXMR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582</v>
      </c>
      <c r="J40" s="99" t="s">
        <v>583</v>
      </c>
      <c r="K40" s="99" t="s">
        <v>584</v>
      </c>
      <c r="L40" s="99" t="s">
        <v>585</v>
      </c>
      <c r="M40" s="100" t="s">
        <v>586</v>
      </c>
    </row>
    <row r="41" spans="2:13" ht="27.75" customHeight="1" x14ac:dyDescent="0.15">
      <c r="B41" s="1284" t="s">
        <v>30</v>
      </c>
      <c r="C41" s="1285"/>
      <c r="D41" s="101"/>
      <c r="E41" s="1286" t="s">
        <v>31</v>
      </c>
      <c r="F41" s="1286"/>
      <c r="G41" s="1286"/>
      <c r="H41" s="1287"/>
      <c r="I41" s="102">
        <v>144514</v>
      </c>
      <c r="J41" s="103">
        <v>145602</v>
      </c>
      <c r="K41" s="103">
        <v>143700</v>
      </c>
      <c r="L41" s="103">
        <v>142191</v>
      </c>
      <c r="M41" s="104">
        <v>139738</v>
      </c>
    </row>
    <row r="42" spans="2:13" ht="27.75" customHeight="1" x14ac:dyDescent="0.15">
      <c r="B42" s="1274"/>
      <c r="C42" s="1275"/>
      <c r="D42" s="105"/>
      <c r="E42" s="1278" t="s">
        <v>32</v>
      </c>
      <c r="F42" s="1278"/>
      <c r="G42" s="1278"/>
      <c r="H42" s="1279"/>
      <c r="I42" s="106">
        <v>141</v>
      </c>
      <c r="J42" s="107">
        <v>130</v>
      </c>
      <c r="K42" s="107">
        <v>122</v>
      </c>
      <c r="L42" s="107">
        <v>113</v>
      </c>
      <c r="M42" s="108">
        <v>104</v>
      </c>
    </row>
    <row r="43" spans="2:13" ht="27.75" customHeight="1" x14ac:dyDescent="0.15">
      <c r="B43" s="1274"/>
      <c r="C43" s="1275"/>
      <c r="D43" s="105"/>
      <c r="E43" s="1278" t="s">
        <v>33</v>
      </c>
      <c r="F43" s="1278"/>
      <c r="G43" s="1278"/>
      <c r="H43" s="1279"/>
      <c r="I43" s="106">
        <v>55423</v>
      </c>
      <c r="J43" s="107">
        <v>53698</v>
      </c>
      <c r="K43" s="107">
        <v>50526</v>
      </c>
      <c r="L43" s="107">
        <v>46834</v>
      </c>
      <c r="M43" s="108">
        <v>43570</v>
      </c>
    </row>
    <row r="44" spans="2:13" ht="27.75" customHeight="1" x14ac:dyDescent="0.15">
      <c r="B44" s="1274"/>
      <c r="C44" s="1275"/>
      <c r="D44" s="105"/>
      <c r="E44" s="1278" t="s">
        <v>34</v>
      </c>
      <c r="F44" s="1278"/>
      <c r="G44" s="1278"/>
      <c r="H44" s="1279"/>
      <c r="I44" s="106" t="s">
        <v>555</v>
      </c>
      <c r="J44" s="107" t="s">
        <v>555</v>
      </c>
      <c r="K44" s="107" t="s">
        <v>555</v>
      </c>
      <c r="L44" s="107" t="s">
        <v>555</v>
      </c>
      <c r="M44" s="108" t="s">
        <v>555</v>
      </c>
    </row>
    <row r="45" spans="2:13" ht="27.75" customHeight="1" x14ac:dyDescent="0.15">
      <c r="B45" s="1274"/>
      <c r="C45" s="1275"/>
      <c r="D45" s="105"/>
      <c r="E45" s="1278" t="s">
        <v>35</v>
      </c>
      <c r="F45" s="1278"/>
      <c r="G45" s="1278"/>
      <c r="H45" s="1279"/>
      <c r="I45" s="106">
        <v>21573</v>
      </c>
      <c r="J45" s="107">
        <v>20023</v>
      </c>
      <c r="K45" s="107">
        <v>19937</v>
      </c>
      <c r="L45" s="107">
        <v>18762</v>
      </c>
      <c r="M45" s="108">
        <v>17579</v>
      </c>
    </row>
    <row r="46" spans="2:13" ht="27.75" customHeight="1" x14ac:dyDescent="0.15">
      <c r="B46" s="1274"/>
      <c r="C46" s="1275"/>
      <c r="D46" s="109"/>
      <c r="E46" s="1278" t="s">
        <v>36</v>
      </c>
      <c r="F46" s="1278"/>
      <c r="G46" s="1278"/>
      <c r="H46" s="1279"/>
      <c r="I46" s="106">
        <v>108</v>
      </c>
      <c r="J46" s="107">
        <v>44</v>
      </c>
      <c r="K46" s="107" t="s">
        <v>555</v>
      </c>
      <c r="L46" s="107" t="s">
        <v>555</v>
      </c>
      <c r="M46" s="108" t="s">
        <v>555</v>
      </c>
    </row>
    <row r="47" spans="2:13" ht="27.75" customHeight="1" x14ac:dyDescent="0.15">
      <c r="B47" s="1274"/>
      <c r="C47" s="1275"/>
      <c r="D47" s="110"/>
      <c r="E47" s="1288" t="s">
        <v>37</v>
      </c>
      <c r="F47" s="1289"/>
      <c r="G47" s="1289"/>
      <c r="H47" s="1290"/>
      <c r="I47" s="106" t="s">
        <v>555</v>
      </c>
      <c r="J47" s="107" t="s">
        <v>555</v>
      </c>
      <c r="K47" s="107" t="s">
        <v>555</v>
      </c>
      <c r="L47" s="107" t="s">
        <v>555</v>
      </c>
      <c r="M47" s="108" t="s">
        <v>555</v>
      </c>
    </row>
    <row r="48" spans="2:13" ht="27.75" customHeight="1" x14ac:dyDescent="0.15">
      <c r="B48" s="1274"/>
      <c r="C48" s="1275"/>
      <c r="D48" s="105"/>
      <c r="E48" s="1278" t="s">
        <v>38</v>
      </c>
      <c r="F48" s="1278"/>
      <c r="G48" s="1278"/>
      <c r="H48" s="1279"/>
      <c r="I48" s="106" t="s">
        <v>555</v>
      </c>
      <c r="J48" s="107" t="s">
        <v>555</v>
      </c>
      <c r="K48" s="107" t="s">
        <v>555</v>
      </c>
      <c r="L48" s="107" t="s">
        <v>555</v>
      </c>
      <c r="M48" s="108" t="s">
        <v>555</v>
      </c>
    </row>
    <row r="49" spans="2:13" ht="27.75" customHeight="1" x14ac:dyDescent="0.15">
      <c r="B49" s="1276"/>
      <c r="C49" s="1277"/>
      <c r="D49" s="105"/>
      <c r="E49" s="1278" t="s">
        <v>39</v>
      </c>
      <c r="F49" s="1278"/>
      <c r="G49" s="1278"/>
      <c r="H49" s="1279"/>
      <c r="I49" s="106" t="s">
        <v>555</v>
      </c>
      <c r="J49" s="107" t="s">
        <v>555</v>
      </c>
      <c r="K49" s="107" t="s">
        <v>555</v>
      </c>
      <c r="L49" s="107" t="s">
        <v>555</v>
      </c>
      <c r="M49" s="108" t="s">
        <v>555</v>
      </c>
    </row>
    <row r="50" spans="2:13" ht="27.75" customHeight="1" x14ac:dyDescent="0.15">
      <c r="B50" s="1272" t="s">
        <v>40</v>
      </c>
      <c r="C50" s="1273"/>
      <c r="D50" s="111"/>
      <c r="E50" s="1278" t="s">
        <v>41</v>
      </c>
      <c r="F50" s="1278"/>
      <c r="G50" s="1278"/>
      <c r="H50" s="1279"/>
      <c r="I50" s="106">
        <v>29307</v>
      </c>
      <c r="J50" s="107">
        <v>25557</v>
      </c>
      <c r="K50" s="107">
        <v>22858</v>
      </c>
      <c r="L50" s="107">
        <v>22032</v>
      </c>
      <c r="M50" s="108">
        <v>22057</v>
      </c>
    </row>
    <row r="51" spans="2:13" ht="27.75" customHeight="1" x14ac:dyDescent="0.15">
      <c r="B51" s="1274"/>
      <c r="C51" s="1275"/>
      <c r="D51" s="105"/>
      <c r="E51" s="1278" t="s">
        <v>42</v>
      </c>
      <c r="F51" s="1278"/>
      <c r="G51" s="1278"/>
      <c r="H51" s="1279"/>
      <c r="I51" s="106">
        <v>5078</v>
      </c>
      <c r="J51" s="107">
        <v>4909</v>
      </c>
      <c r="K51" s="107">
        <v>5581</v>
      </c>
      <c r="L51" s="107">
        <v>5355</v>
      </c>
      <c r="M51" s="108">
        <v>4939</v>
      </c>
    </row>
    <row r="52" spans="2:13" ht="27.75" customHeight="1" x14ac:dyDescent="0.15">
      <c r="B52" s="1276"/>
      <c r="C52" s="1277"/>
      <c r="D52" s="105"/>
      <c r="E52" s="1278" t="s">
        <v>43</v>
      </c>
      <c r="F52" s="1278"/>
      <c r="G52" s="1278"/>
      <c r="H52" s="1279"/>
      <c r="I52" s="106">
        <v>130857</v>
      </c>
      <c r="J52" s="107">
        <v>133256</v>
      </c>
      <c r="K52" s="107">
        <v>133313</v>
      </c>
      <c r="L52" s="107">
        <v>130243</v>
      </c>
      <c r="M52" s="108">
        <v>127838</v>
      </c>
    </row>
    <row r="53" spans="2:13" ht="27.75" customHeight="1" thickBot="1" x14ac:dyDescent="0.2">
      <c r="B53" s="1280" t="s">
        <v>44</v>
      </c>
      <c r="C53" s="1281"/>
      <c r="D53" s="112"/>
      <c r="E53" s="1282" t="s">
        <v>45</v>
      </c>
      <c r="F53" s="1282"/>
      <c r="G53" s="1282"/>
      <c r="H53" s="1283"/>
      <c r="I53" s="113">
        <v>56516</v>
      </c>
      <c r="J53" s="114">
        <v>55776</v>
      </c>
      <c r="K53" s="114">
        <v>52534</v>
      </c>
      <c r="L53" s="114">
        <v>50270</v>
      </c>
      <c r="M53" s="115">
        <v>46158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fuboKEikcKflbduI2mMRaSwOCjQ4xwm7XCYodZxejch24Exraw03rMpZU4RoqOmlq9r4AK5lmyl7JabJ5G3LA==" saltValue="k1EHUHeRT33MFhns4CRo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584</v>
      </c>
      <c r="G54" s="124" t="s">
        <v>585</v>
      </c>
      <c r="H54" s="125" t="s">
        <v>586</v>
      </c>
    </row>
    <row r="55" spans="2:8" ht="52.5" customHeight="1" x14ac:dyDescent="0.15">
      <c r="B55" s="126"/>
      <c r="C55" s="1299" t="s">
        <v>48</v>
      </c>
      <c r="D55" s="1299"/>
      <c r="E55" s="1300"/>
      <c r="F55" s="127">
        <v>6199</v>
      </c>
      <c r="G55" s="127">
        <v>4996</v>
      </c>
      <c r="H55" s="128">
        <v>4348</v>
      </c>
    </row>
    <row r="56" spans="2:8" ht="52.5" customHeight="1" x14ac:dyDescent="0.15">
      <c r="B56" s="129"/>
      <c r="C56" s="1301" t="s">
        <v>49</v>
      </c>
      <c r="D56" s="1301"/>
      <c r="E56" s="1302"/>
      <c r="F56" s="130">
        <v>7153</v>
      </c>
      <c r="G56" s="130">
        <v>6044</v>
      </c>
      <c r="H56" s="131">
        <v>5198</v>
      </c>
    </row>
    <row r="57" spans="2:8" ht="53.25" customHeight="1" x14ac:dyDescent="0.15">
      <c r="B57" s="129"/>
      <c r="C57" s="1303" t="s">
        <v>50</v>
      </c>
      <c r="D57" s="1303"/>
      <c r="E57" s="1304"/>
      <c r="F57" s="132">
        <v>9719</v>
      </c>
      <c r="G57" s="132">
        <v>9411</v>
      </c>
      <c r="H57" s="133">
        <v>8782</v>
      </c>
    </row>
    <row r="58" spans="2:8" ht="45.75" customHeight="1" x14ac:dyDescent="0.15">
      <c r="B58" s="134"/>
      <c r="C58" s="1291" t="s">
        <v>626</v>
      </c>
      <c r="D58" s="1292"/>
      <c r="E58" s="1293"/>
      <c r="F58" s="135">
        <v>2800</v>
      </c>
      <c r="G58" s="135">
        <v>3291</v>
      </c>
      <c r="H58" s="136">
        <v>3792</v>
      </c>
    </row>
    <row r="59" spans="2:8" ht="45.75" customHeight="1" x14ac:dyDescent="0.15">
      <c r="B59" s="134"/>
      <c r="C59" s="1291" t="s">
        <v>627</v>
      </c>
      <c r="D59" s="1292"/>
      <c r="E59" s="1293"/>
      <c r="F59" s="135">
        <v>2533</v>
      </c>
      <c r="G59" s="135">
        <v>1937</v>
      </c>
      <c r="H59" s="136">
        <v>1341</v>
      </c>
    </row>
    <row r="60" spans="2:8" ht="45.75" customHeight="1" x14ac:dyDescent="0.15">
      <c r="B60" s="134"/>
      <c r="C60" s="1291" t="s">
        <v>628</v>
      </c>
      <c r="D60" s="1292"/>
      <c r="E60" s="1293"/>
      <c r="F60" s="135">
        <v>1159</v>
      </c>
      <c r="G60" s="135">
        <v>1384</v>
      </c>
      <c r="H60" s="136">
        <v>1274</v>
      </c>
    </row>
    <row r="61" spans="2:8" ht="45.75" customHeight="1" x14ac:dyDescent="0.15">
      <c r="B61" s="134"/>
      <c r="C61" s="1291" t="s">
        <v>629</v>
      </c>
      <c r="D61" s="1292"/>
      <c r="E61" s="1293"/>
      <c r="F61" s="135">
        <v>1132</v>
      </c>
      <c r="G61" s="135">
        <v>959</v>
      </c>
      <c r="H61" s="136">
        <v>777</v>
      </c>
    </row>
    <row r="62" spans="2:8" ht="45.75" customHeight="1" thickBot="1" x14ac:dyDescent="0.2">
      <c r="B62" s="137"/>
      <c r="C62" s="1294" t="s">
        <v>630</v>
      </c>
      <c r="D62" s="1295"/>
      <c r="E62" s="1296"/>
      <c r="F62" s="138">
        <v>952</v>
      </c>
      <c r="G62" s="138">
        <v>875</v>
      </c>
      <c r="H62" s="139">
        <v>777</v>
      </c>
    </row>
    <row r="63" spans="2:8" ht="52.5" customHeight="1" thickBot="1" x14ac:dyDescent="0.2">
      <c r="B63" s="140"/>
      <c r="C63" s="1297" t="s">
        <v>51</v>
      </c>
      <c r="D63" s="1297"/>
      <c r="E63" s="1298"/>
      <c r="F63" s="141">
        <v>23071</v>
      </c>
      <c r="G63" s="141">
        <v>20451</v>
      </c>
      <c r="H63" s="142">
        <v>18328</v>
      </c>
    </row>
    <row r="64" spans="2:8" ht="15" customHeight="1" x14ac:dyDescent="0.15"/>
    <row r="65" ht="0" hidden="1" customHeight="1" x14ac:dyDescent="0.15"/>
    <row r="66" ht="0" hidden="1" customHeight="1" x14ac:dyDescent="0.15"/>
  </sheetData>
  <sheetProtection algorithmName="SHA-512" hashValue="VZP8zmKmMcxrX8lX8qe4G+o6jZSwTnFWsEv1b+5MHMvbz2Nlt27owH1cpqOOLhvoirUyHVrPlaXh9z5gsMxbVQ==" saltValue="xUH3V28q/9515/DD6gJ9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648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582</v>
      </c>
      <c r="BQ50" s="1318"/>
      <c r="BR50" s="1318"/>
      <c r="BS50" s="1318"/>
      <c r="BT50" s="1318"/>
      <c r="BU50" s="1318"/>
      <c r="BV50" s="1318"/>
      <c r="BW50" s="1318"/>
      <c r="BX50" s="1318" t="s">
        <v>583</v>
      </c>
      <c r="BY50" s="1318"/>
      <c r="BZ50" s="1318"/>
      <c r="CA50" s="1318"/>
      <c r="CB50" s="1318"/>
      <c r="CC50" s="1318"/>
      <c r="CD50" s="1318"/>
      <c r="CE50" s="1318"/>
      <c r="CF50" s="1318" t="s">
        <v>584</v>
      </c>
      <c r="CG50" s="1318"/>
      <c r="CH50" s="1318"/>
      <c r="CI50" s="1318"/>
      <c r="CJ50" s="1318"/>
      <c r="CK50" s="1318"/>
      <c r="CL50" s="1318"/>
      <c r="CM50" s="1318"/>
      <c r="CN50" s="1318" t="s">
        <v>585</v>
      </c>
      <c r="CO50" s="1318"/>
      <c r="CP50" s="1318"/>
      <c r="CQ50" s="1318"/>
      <c r="CR50" s="1318"/>
      <c r="CS50" s="1318"/>
      <c r="CT50" s="1318"/>
      <c r="CU50" s="1318"/>
      <c r="CV50" s="1318" t="s">
        <v>586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642</v>
      </c>
      <c r="AO51" s="1321"/>
      <c r="AP51" s="1321"/>
      <c r="AQ51" s="1321"/>
      <c r="AR51" s="1321"/>
      <c r="AS51" s="1321"/>
      <c r="AT51" s="1321"/>
      <c r="AU51" s="1321"/>
      <c r="AV51" s="1321"/>
      <c r="AW51" s="1321"/>
      <c r="AX51" s="1321"/>
      <c r="AY51" s="1321"/>
      <c r="AZ51" s="1321"/>
      <c r="BA51" s="1321"/>
      <c r="BB51" s="1321" t="s">
        <v>643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91.2</v>
      </c>
      <c r="BY51" s="1319"/>
      <c r="BZ51" s="1319"/>
      <c r="CA51" s="1319"/>
      <c r="CB51" s="1319"/>
      <c r="CC51" s="1319"/>
      <c r="CD51" s="1319"/>
      <c r="CE51" s="1319"/>
      <c r="CF51" s="1319">
        <v>87</v>
      </c>
      <c r="CG51" s="1319"/>
      <c r="CH51" s="1319"/>
      <c r="CI51" s="1319"/>
      <c r="CJ51" s="1319"/>
      <c r="CK51" s="1319"/>
      <c r="CL51" s="1319"/>
      <c r="CM51" s="1319"/>
      <c r="CN51" s="1319">
        <v>83.6</v>
      </c>
      <c r="CO51" s="1319"/>
      <c r="CP51" s="1319"/>
      <c r="CQ51" s="1319"/>
      <c r="CR51" s="1319"/>
      <c r="CS51" s="1319"/>
      <c r="CT51" s="1319"/>
      <c r="CU51" s="1319"/>
      <c r="CV51" s="1319">
        <v>77.099999999999994</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644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52.5</v>
      </c>
      <c r="BY53" s="1319"/>
      <c r="BZ53" s="1319"/>
      <c r="CA53" s="1319"/>
      <c r="CB53" s="1319"/>
      <c r="CC53" s="1319"/>
      <c r="CD53" s="1319"/>
      <c r="CE53" s="1319"/>
      <c r="CF53" s="1319">
        <v>51.5</v>
      </c>
      <c r="CG53" s="1319"/>
      <c r="CH53" s="1319"/>
      <c r="CI53" s="1319"/>
      <c r="CJ53" s="1319"/>
      <c r="CK53" s="1319"/>
      <c r="CL53" s="1319"/>
      <c r="CM53" s="1319"/>
      <c r="CN53" s="1319">
        <v>52.6</v>
      </c>
      <c r="CO53" s="1319"/>
      <c r="CP53" s="1319"/>
      <c r="CQ53" s="1319"/>
      <c r="CR53" s="1319"/>
      <c r="CS53" s="1319"/>
      <c r="CT53" s="1319"/>
      <c r="CU53" s="1319"/>
      <c r="CV53" s="1319">
        <v>56.4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645</v>
      </c>
      <c r="AO55" s="1318"/>
      <c r="AP55" s="1318"/>
      <c r="AQ55" s="1318"/>
      <c r="AR55" s="1318"/>
      <c r="AS55" s="1318"/>
      <c r="AT55" s="1318"/>
      <c r="AU55" s="1318"/>
      <c r="AV55" s="1318"/>
      <c r="AW55" s="1318"/>
      <c r="AX55" s="1318"/>
      <c r="AY55" s="1318"/>
      <c r="AZ55" s="1318"/>
      <c r="BA55" s="1318"/>
      <c r="BB55" s="1321" t="s">
        <v>643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41.4</v>
      </c>
      <c r="BY55" s="1319"/>
      <c r="BZ55" s="1319"/>
      <c r="CA55" s="1319"/>
      <c r="CB55" s="1319"/>
      <c r="CC55" s="1319"/>
      <c r="CD55" s="1319"/>
      <c r="CE55" s="1319"/>
      <c r="CF55" s="1319">
        <v>38.9</v>
      </c>
      <c r="CG55" s="1319"/>
      <c r="CH55" s="1319"/>
      <c r="CI55" s="1319"/>
      <c r="CJ55" s="1319"/>
      <c r="CK55" s="1319"/>
      <c r="CL55" s="1319"/>
      <c r="CM55" s="1319"/>
      <c r="CN55" s="1319">
        <v>37.6</v>
      </c>
      <c r="CO55" s="1319"/>
      <c r="CP55" s="1319"/>
      <c r="CQ55" s="1319"/>
      <c r="CR55" s="1319"/>
      <c r="CS55" s="1319"/>
      <c r="CT55" s="1319"/>
      <c r="CU55" s="1319"/>
      <c r="CV55" s="1319">
        <v>34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644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60.2</v>
      </c>
      <c r="BY57" s="1319"/>
      <c r="BZ57" s="1319"/>
      <c r="CA57" s="1319"/>
      <c r="CB57" s="1319"/>
      <c r="CC57" s="1319"/>
      <c r="CD57" s="1319"/>
      <c r="CE57" s="1319"/>
      <c r="CF57" s="1319">
        <v>59.3</v>
      </c>
      <c r="CG57" s="1319"/>
      <c r="CH57" s="1319"/>
      <c r="CI57" s="1319"/>
      <c r="CJ57" s="1319"/>
      <c r="CK57" s="1319"/>
      <c r="CL57" s="1319"/>
      <c r="CM57" s="1319"/>
      <c r="CN57" s="1319">
        <v>60</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646</v>
      </c>
    </row>
    <row r="64" spans="1:109" x14ac:dyDescent="0.15">
      <c r="B64" s="394"/>
      <c r="G64" s="401"/>
      <c r="I64" s="414"/>
      <c r="J64" s="414"/>
      <c r="K64" s="414"/>
      <c r="L64" s="414"/>
      <c r="M64" s="414"/>
      <c r="N64" s="415"/>
      <c r="AM64" s="401"/>
      <c r="AN64" s="401" t="s">
        <v>640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5" t="s">
        <v>649</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582</v>
      </c>
      <c r="BQ72" s="1318"/>
      <c r="BR72" s="1318"/>
      <c r="BS72" s="1318"/>
      <c r="BT72" s="1318"/>
      <c r="BU72" s="1318"/>
      <c r="BV72" s="1318"/>
      <c r="BW72" s="1318"/>
      <c r="BX72" s="1318" t="s">
        <v>583</v>
      </c>
      <c r="BY72" s="1318"/>
      <c r="BZ72" s="1318"/>
      <c r="CA72" s="1318"/>
      <c r="CB72" s="1318"/>
      <c r="CC72" s="1318"/>
      <c r="CD72" s="1318"/>
      <c r="CE72" s="1318"/>
      <c r="CF72" s="1318" t="s">
        <v>584</v>
      </c>
      <c r="CG72" s="1318"/>
      <c r="CH72" s="1318"/>
      <c r="CI72" s="1318"/>
      <c r="CJ72" s="1318"/>
      <c r="CK72" s="1318"/>
      <c r="CL72" s="1318"/>
      <c r="CM72" s="1318"/>
      <c r="CN72" s="1318" t="s">
        <v>585</v>
      </c>
      <c r="CO72" s="1318"/>
      <c r="CP72" s="1318"/>
      <c r="CQ72" s="1318"/>
      <c r="CR72" s="1318"/>
      <c r="CS72" s="1318"/>
      <c r="CT72" s="1318"/>
      <c r="CU72" s="1318"/>
      <c r="CV72" s="1318" t="s">
        <v>586</v>
      </c>
      <c r="CW72" s="1318"/>
      <c r="CX72" s="1318"/>
      <c r="CY72" s="1318"/>
      <c r="CZ72" s="1318"/>
      <c r="DA72" s="1318"/>
      <c r="DB72" s="1318"/>
      <c r="DC72" s="1318"/>
    </row>
    <row r="73" spans="2:107" x14ac:dyDescent="0.15">
      <c r="B73" s="394"/>
      <c r="G73" s="1325"/>
      <c r="H73" s="1325"/>
      <c r="I73" s="1325"/>
      <c r="J73" s="1325"/>
      <c r="K73" s="1334"/>
      <c r="L73" s="1334"/>
      <c r="M73" s="1334"/>
      <c r="N73" s="1334"/>
      <c r="AM73" s="403"/>
      <c r="AN73" s="1321" t="s">
        <v>642</v>
      </c>
      <c r="AO73" s="1321"/>
      <c r="AP73" s="1321"/>
      <c r="AQ73" s="1321"/>
      <c r="AR73" s="1321"/>
      <c r="AS73" s="1321"/>
      <c r="AT73" s="1321"/>
      <c r="AU73" s="1321"/>
      <c r="AV73" s="1321"/>
      <c r="AW73" s="1321"/>
      <c r="AX73" s="1321"/>
      <c r="AY73" s="1321"/>
      <c r="AZ73" s="1321"/>
      <c r="BA73" s="1321"/>
      <c r="BB73" s="1321" t="s">
        <v>643</v>
      </c>
      <c r="BC73" s="1321"/>
      <c r="BD73" s="1321"/>
      <c r="BE73" s="1321"/>
      <c r="BF73" s="1321"/>
      <c r="BG73" s="1321"/>
      <c r="BH73" s="1321"/>
      <c r="BI73" s="1321"/>
      <c r="BJ73" s="1321"/>
      <c r="BK73" s="1321"/>
      <c r="BL73" s="1321"/>
      <c r="BM73" s="1321"/>
      <c r="BN73" s="1321"/>
      <c r="BO73" s="1321"/>
      <c r="BP73" s="1319">
        <v>92.8</v>
      </c>
      <c r="BQ73" s="1319"/>
      <c r="BR73" s="1319"/>
      <c r="BS73" s="1319"/>
      <c r="BT73" s="1319"/>
      <c r="BU73" s="1319"/>
      <c r="BV73" s="1319"/>
      <c r="BW73" s="1319"/>
      <c r="BX73" s="1319">
        <v>91.2</v>
      </c>
      <c r="BY73" s="1319"/>
      <c r="BZ73" s="1319"/>
      <c r="CA73" s="1319"/>
      <c r="CB73" s="1319"/>
      <c r="CC73" s="1319"/>
      <c r="CD73" s="1319"/>
      <c r="CE73" s="1319"/>
      <c r="CF73" s="1319">
        <v>87</v>
      </c>
      <c r="CG73" s="1319"/>
      <c r="CH73" s="1319"/>
      <c r="CI73" s="1319"/>
      <c r="CJ73" s="1319"/>
      <c r="CK73" s="1319"/>
      <c r="CL73" s="1319"/>
      <c r="CM73" s="1319"/>
      <c r="CN73" s="1319">
        <v>83.6</v>
      </c>
      <c r="CO73" s="1319"/>
      <c r="CP73" s="1319"/>
      <c r="CQ73" s="1319"/>
      <c r="CR73" s="1319"/>
      <c r="CS73" s="1319"/>
      <c r="CT73" s="1319"/>
      <c r="CU73" s="1319"/>
      <c r="CV73" s="1319">
        <v>77.099999999999994</v>
      </c>
      <c r="CW73" s="1319"/>
      <c r="CX73" s="1319"/>
      <c r="CY73" s="1319"/>
      <c r="CZ73" s="1319"/>
      <c r="DA73" s="1319"/>
      <c r="DB73" s="1319"/>
      <c r="DC73" s="1319"/>
    </row>
    <row r="74" spans="2:107" x14ac:dyDescent="0.15">
      <c r="B74" s="394"/>
      <c r="G74" s="1325"/>
      <c r="H74" s="1325"/>
      <c r="I74" s="1325"/>
      <c r="J74" s="1325"/>
      <c r="K74" s="1334"/>
      <c r="L74" s="1334"/>
      <c r="M74" s="1334"/>
      <c r="N74" s="1334"/>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647</v>
      </c>
      <c r="BC75" s="1321"/>
      <c r="BD75" s="1321"/>
      <c r="BE75" s="1321"/>
      <c r="BF75" s="1321"/>
      <c r="BG75" s="1321"/>
      <c r="BH75" s="1321"/>
      <c r="BI75" s="1321"/>
      <c r="BJ75" s="1321"/>
      <c r="BK75" s="1321"/>
      <c r="BL75" s="1321"/>
      <c r="BM75" s="1321"/>
      <c r="BN75" s="1321"/>
      <c r="BO75" s="1321"/>
      <c r="BP75" s="1319">
        <v>11.8</v>
      </c>
      <c r="BQ75" s="1319"/>
      <c r="BR75" s="1319"/>
      <c r="BS75" s="1319"/>
      <c r="BT75" s="1319"/>
      <c r="BU75" s="1319"/>
      <c r="BV75" s="1319"/>
      <c r="BW75" s="1319"/>
      <c r="BX75" s="1319">
        <v>11.5</v>
      </c>
      <c r="BY75" s="1319"/>
      <c r="BZ75" s="1319"/>
      <c r="CA75" s="1319"/>
      <c r="CB75" s="1319"/>
      <c r="CC75" s="1319"/>
      <c r="CD75" s="1319"/>
      <c r="CE75" s="1319"/>
      <c r="CF75" s="1319">
        <v>10.6</v>
      </c>
      <c r="CG75" s="1319"/>
      <c r="CH75" s="1319"/>
      <c r="CI75" s="1319"/>
      <c r="CJ75" s="1319"/>
      <c r="CK75" s="1319"/>
      <c r="CL75" s="1319"/>
      <c r="CM75" s="1319"/>
      <c r="CN75" s="1319">
        <v>10.199999999999999</v>
      </c>
      <c r="CO75" s="1319"/>
      <c r="CP75" s="1319"/>
      <c r="CQ75" s="1319"/>
      <c r="CR75" s="1319"/>
      <c r="CS75" s="1319"/>
      <c r="CT75" s="1319"/>
      <c r="CU75" s="1319"/>
      <c r="CV75" s="1319">
        <v>9.6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4"/>
      <c r="L77" s="1334"/>
      <c r="M77" s="1334"/>
      <c r="N77" s="1334"/>
      <c r="AN77" s="1318" t="s">
        <v>645</v>
      </c>
      <c r="AO77" s="1318"/>
      <c r="AP77" s="1318"/>
      <c r="AQ77" s="1318"/>
      <c r="AR77" s="1318"/>
      <c r="AS77" s="1318"/>
      <c r="AT77" s="1318"/>
      <c r="AU77" s="1318"/>
      <c r="AV77" s="1318"/>
      <c r="AW77" s="1318"/>
      <c r="AX77" s="1318"/>
      <c r="AY77" s="1318"/>
      <c r="AZ77" s="1318"/>
      <c r="BA77" s="1318"/>
      <c r="BB77" s="1321" t="s">
        <v>643</v>
      </c>
      <c r="BC77" s="1321"/>
      <c r="BD77" s="1321"/>
      <c r="BE77" s="1321"/>
      <c r="BF77" s="1321"/>
      <c r="BG77" s="1321"/>
      <c r="BH77" s="1321"/>
      <c r="BI77" s="1321"/>
      <c r="BJ77" s="1321"/>
      <c r="BK77" s="1321"/>
      <c r="BL77" s="1321"/>
      <c r="BM77" s="1321"/>
      <c r="BN77" s="1321"/>
      <c r="BO77" s="1321"/>
      <c r="BP77" s="1319">
        <v>47</v>
      </c>
      <c r="BQ77" s="1319"/>
      <c r="BR77" s="1319"/>
      <c r="BS77" s="1319"/>
      <c r="BT77" s="1319"/>
      <c r="BU77" s="1319"/>
      <c r="BV77" s="1319"/>
      <c r="BW77" s="1319"/>
      <c r="BX77" s="1319">
        <v>41.4</v>
      </c>
      <c r="BY77" s="1319"/>
      <c r="BZ77" s="1319"/>
      <c r="CA77" s="1319"/>
      <c r="CB77" s="1319"/>
      <c r="CC77" s="1319"/>
      <c r="CD77" s="1319"/>
      <c r="CE77" s="1319"/>
      <c r="CF77" s="1319">
        <v>38.9</v>
      </c>
      <c r="CG77" s="1319"/>
      <c r="CH77" s="1319"/>
      <c r="CI77" s="1319"/>
      <c r="CJ77" s="1319"/>
      <c r="CK77" s="1319"/>
      <c r="CL77" s="1319"/>
      <c r="CM77" s="1319"/>
      <c r="CN77" s="1319">
        <v>37.6</v>
      </c>
      <c r="CO77" s="1319"/>
      <c r="CP77" s="1319"/>
      <c r="CQ77" s="1319"/>
      <c r="CR77" s="1319"/>
      <c r="CS77" s="1319"/>
      <c r="CT77" s="1319"/>
      <c r="CU77" s="1319"/>
      <c r="CV77" s="1319">
        <v>34</v>
      </c>
      <c r="CW77" s="1319"/>
      <c r="CX77" s="1319"/>
      <c r="CY77" s="1319"/>
      <c r="CZ77" s="1319"/>
      <c r="DA77" s="1319"/>
      <c r="DB77" s="1319"/>
      <c r="DC77" s="1319"/>
    </row>
    <row r="78" spans="2:107" x14ac:dyDescent="0.15">
      <c r="B78" s="394"/>
      <c r="G78" s="1314"/>
      <c r="H78" s="1314"/>
      <c r="I78" s="1314"/>
      <c r="J78" s="1314"/>
      <c r="K78" s="1334"/>
      <c r="L78" s="1334"/>
      <c r="M78" s="1334"/>
      <c r="N78" s="1334"/>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5"/>
      <c r="L79" s="1335"/>
      <c r="M79" s="1335"/>
      <c r="N79" s="1335"/>
      <c r="AN79" s="1318"/>
      <c r="AO79" s="1318"/>
      <c r="AP79" s="1318"/>
      <c r="AQ79" s="1318"/>
      <c r="AR79" s="1318"/>
      <c r="AS79" s="1318"/>
      <c r="AT79" s="1318"/>
      <c r="AU79" s="1318"/>
      <c r="AV79" s="1318"/>
      <c r="AW79" s="1318"/>
      <c r="AX79" s="1318"/>
      <c r="AY79" s="1318"/>
      <c r="AZ79" s="1318"/>
      <c r="BA79" s="1318"/>
      <c r="BB79" s="1321" t="s">
        <v>647</v>
      </c>
      <c r="BC79" s="1321"/>
      <c r="BD79" s="1321"/>
      <c r="BE79" s="1321"/>
      <c r="BF79" s="1321"/>
      <c r="BG79" s="1321"/>
      <c r="BH79" s="1321"/>
      <c r="BI79" s="1321"/>
      <c r="BJ79" s="1321"/>
      <c r="BK79" s="1321"/>
      <c r="BL79" s="1321"/>
      <c r="BM79" s="1321"/>
      <c r="BN79" s="1321"/>
      <c r="BO79" s="1321"/>
      <c r="BP79" s="1319">
        <v>7.3</v>
      </c>
      <c r="BQ79" s="1319"/>
      <c r="BR79" s="1319"/>
      <c r="BS79" s="1319"/>
      <c r="BT79" s="1319"/>
      <c r="BU79" s="1319"/>
      <c r="BV79" s="1319"/>
      <c r="BW79" s="1319"/>
      <c r="BX79" s="1319">
        <v>6.7</v>
      </c>
      <c r="BY79" s="1319"/>
      <c r="BZ79" s="1319"/>
      <c r="CA79" s="1319"/>
      <c r="CB79" s="1319"/>
      <c r="CC79" s="1319"/>
      <c r="CD79" s="1319"/>
      <c r="CE79" s="1319"/>
      <c r="CF79" s="1319">
        <v>6.4</v>
      </c>
      <c r="CG79" s="1319"/>
      <c r="CH79" s="1319"/>
      <c r="CI79" s="1319"/>
      <c r="CJ79" s="1319"/>
      <c r="CK79" s="1319"/>
      <c r="CL79" s="1319"/>
      <c r="CM79" s="1319"/>
      <c r="CN79" s="1319">
        <v>6.1</v>
      </c>
      <c r="CO79" s="1319"/>
      <c r="CP79" s="1319"/>
      <c r="CQ79" s="1319"/>
      <c r="CR79" s="1319"/>
      <c r="CS79" s="1319"/>
      <c r="CT79" s="1319"/>
      <c r="CU79" s="1319"/>
      <c r="CV79" s="1319">
        <v>5.9</v>
      </c>
      <c r="CW79" s="1319"/>
      <c r="CX79" s="1319"/>
      <c r="CY79" s="1319"/>
      <c r="CZ79" s="1319"/>
      <c r="DA79" s="1319"/>
      <c r="DB79" s="1319"/>
      <c r="DC79" s="1319"/>
    </row>
    <row r="80" spans="2:107" x14ac:dyDescent="0.15">
      <c r="B80" s="394"/>
      <c r="G80" s="1314"/>
      <c r="H80" s="1314"/>
      <c r="I80" s="1324"/>
      <c r="J80" s="1324"/>
      <c r="K80" s="1335"/>
      <c r="L80" s="1335"/>
      <c r="M80" s="1335"/>
      <c r="N80" s="1335"/>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5IQmBzfO2QWaPZpV8+RmIeetTfeos8GVwMsHMIJ1VAEaVPVlKZMq74v7lJiQnKVHEEHm7lQsumYai0TMcfCA==" saltValue="Cd30BRuuBpUQxPBPfg7w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lt8ojvEGcgZ1XW8qaMMgLI6STAkL9xNnz2PBDZk8IHd+DuCN17s0Jx3dZ8viQuefSLHuvXIbpD1wF0gdbDMzA==" saltValue="q0LU0bmI9PZQbFwwHtqf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0akFDtZKsvQFiOSOGf68sgZ7yphXu40ru6AB0pV8tRIZU/paQeNxuk40Qo1ibG3Ra3wF0BQWRsmqBCWWKmkw==" saltValue="mBbvBQpqHj1jIaHgHaAU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579</v>
      </c>
      <c r="G2" s="156"/>
      <c r="H2" s="157"/>
    </row>
    <row r="3" spans="1:8" x14ac:dyDescent="0.15">
      <c r="A3" s="153" t="s">
        <v>572</v>
      </c>
      <c r="B3" s="158"/>
      <c r="C3" s="159"/>
      <c r="D3" s="160">
        <v>48069</v>
      </c>
      <c r="E3" s="161"/>
      <c r="F3" s="162">
        <v>51613</v>
      </c>
      <c r="G3" s="163"/>
      <c r="H3" s="164"/>
    </row>
    <row r="4" spans="1:8" x14ac:dyDescent="0.15">
      <c r="A4" s="165"/>
      <c r="B4" s="166"/>
      <c r="C4" s="167"/>
      <c r="D4" s="168">
        <v>24307</v>
      </c>
      <c r="E4" s="169"/>
      <c r="F4" s="170">
        <v>25872</v>
      </c>
      <c r="G4" s="171"/>
      <c r="H4" s="172"/>
    </row>
    <row r="5" spans="1:8" x14ac:dyDescent="0.15">
      <c r="A5" s="153" t="s">
        <v>574</v>
      </c>
      <c r="B5" s="158"/>
      <c r="C5" s="159"/>
      <c r="D5" s="160">
        <v>70493</v>
      </c>
      <c r="E5" s="161"/>
      <c r="F5" s="162">
        <v>50880</v>
      </c>
      <c r="G5" s="163"/>
      <c r="H5" s="164"/>
    </row>
    <row r="6" spans="1:8" x14ac:dyDescent="0.15">
      <c r="A6" s="165"/>
      <c r="B6" s="166"/>
      <c r="C6" s="167"/>
      <c r="D6" s="168">
        <v>45678</v>
      </c>
      <c r="E6" s="169"/>
      <c r="F6" s="170">
        <v>27819</v>
      </c>
      <c r="G6" s="171"/>
      <c r="H6" s="172"/>
    </row>
    <row r="7" spans="1:8" x14ac:dyDescent="0.15">
      <c r="A7" s="153" t="s">
        <v>575</v>
      </c>
      <c r="B7" s="158"/>
      <c r="C7" s="159"/>
      <c r="D7" s="160">
        <v>48906</v>
      </c>
      <c r="E7" s="161"/>
      <c r="F7" s="162">
        <v>46395</v>
      </c>
      <c r="G7" s="163"/>
      <c r="H7" s="164"/>
    </row>
    <row r="8" spans="1:8" x14ac:dyDescent="0.15">
      <c r="A8" s="165"/>
      <c r="B8" s="166"/>
      <c r="C8" s="167"/>
      <c r="D8" s="168">
        <v>23473</v>
      </c>
      <c r="E8" s="169"/>
      <c r="F8" s="170">
        <v>26304</v>
      </c>
      <c r="G8" s="171"/>
      <c r="H8" s="172"/>
    </row>
    <row r="9" spans="1:8" x14ac:dyDescent="0.15">
      <c r="A9" s="153" t="s">
        <v>576</v>
      </c>
      <c r="B9" s="158"/>
      <c r="C9" s="159"/>
      <c r="D9" s="160">
        <v>44125</v>
      </c>
      <c r="E9" s="161"/>
      <c r="F9" s="162">
        <v>48088</v>
      </c>
      <c r="G9" s="163"/>
      <c r="H9" s="164"/>
    </row>
    <row r="10" spans="1:8" x14ac:dyDescent="0.15">
      <c r="A10" s="165"/>
      <c r="B10" s="166"/>
      <c r="C10" s="167"/>
      <c r="D10" s="168">
        <v>19349</v>
      </c>
      <c r="E10" s="169"/>
      <c r="F10" s="170">
        <v>25183</v>
      </c>
      <c r="G10" s="171"/>
      <c r="H10" s="172"/>
    </row>
    <row r="11" spans="1:8" x14ac:dyDescent="0.15">
      <c r="A11" s="153" t="s">
        <v>577</v>
      </c>
      <c r="B11" s="158"/>
      <c r="C11" s="159"/>
      <c r="D11" s="160">
        <v>41461</v>
      </c>
      <c r="E11" s="161"/>
      <c r="F11" s="162">
        <v>46457</v>
      </c>
      <c r="G11" s="163"/>
      <c r="H11" s="164"/>
    </row>
    <row r="12" spans="1:8" x14ac:dyDescent="0.15">
      <c r="A12" s="165"/>
      <c r="B12" s="166"/>
      <c r="C12" s="173"/>
      <c r="D12" s="168">
        <v>14813</v>
      </c>
      <c r="E12" s="169"/>
      <c r="F12" s="170">
        <v>24020</v>
      </c>
      <c r="G12" s="171"/>
      <c r="H12" s="172"/>
    </row>
    <row r="13" spans="1:8" x14ac:dyDescent="0.15">
      <c r="A13" s="153"/>
      <c r="B13" s="158"/>
      <c r="C13" s="174"/>
      <c r="D13" s="175">
        <v>50611</v>
      </c>
      <c r="E13" s="176"/>
      <c r="F13" s="177">
        <v>48687</v>
      </c>
      <c r="G13" s="178"/>
      <c r="H13" s="164"/>
    </row>
    <row r="14" spans="1:8" x14ac:dyDescent="0.15">
      <c r="A14" s="165"/>
      <c r="B14" s="166"/>
      <c r="C14" s="167"/>
      <c r="D14" s="168">
        <v>25524</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2.89</v>
      </c>
      <c r="C19" s="179">
        <f>ROUND(VALUE(SUBSTITUTE(実質収支比率等に係る経年分析!G$48,"▲","-")),2)</f>
        <v>2.35</v>
      </c>
      <c r="D19" s="179">
        <f>ROUND(VALUE(SUBSTITUTE(実質収支比率等に係る経年分析!H$48,"▲","-")),2)</f>
        <v>2.33</v>
      </c>
      <c r="E19" s="179">
        <f>ROUND(VALUE(SUBSTITUTE(実質収支比率等に係る経年分析!I$48,"▲","-")),2)</f>
        <v>2.34</v>
      </c>
      <c r="F19" s="179">
        <f>ROUND(VALUE(SUBSTITUTE(実質収支比率等に係る経年分析!J$48,"▲","-")),2)</f>
        <v>2.39</v>
      </c>
    </row>
    <row r="20" spans="1:11" x14ac:dyDescent="0.15">
      <c r="A20" s="179" t="s">
        <v>55</v>
      </c>
      <c r="B20" s="179">
        <f>ROUND(VALUE(SUBSTITUTE(実質収支比率等に係る経年分析!F$47,"▲","-")),2)</f>
        <v>8.8699999999999992</v>
      </c>
      <c r="C20" s="179">
        <f>ROUND(VALUE(SUBSTITUTE(実質収支比率等に係る経年分析!G$47,"▲","-")),2)</f>
        <v>10.19</v>
      </c>
      <c r="D20" s="179">
        <f>ROUND(VALUE(SUBSTITUTE(実質収支比率等に係る経年分析!H$47,"▲","-")),2)</f>
        <v>8.58</v>
      </c>
      <c r="E20" s="179">
        <f>ROUND(VALUE(SUBSTITUTE(実質収支比率等に係る経年分析!I$47,"▲","-")),2)</f>
        <v>6.94</v>
      </c>
      <c r="F20" s="179">
        <f>ROUND(VALUE(SUBSTITUTE(実質収支比率等に係る経年分析!J$47,"▲","-")),2)</f>
        <v>6.07</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-1.81</v>
      </c>
      <c r="E21" s="179">
        <f>IF(ISNUMBER(VALUE(SUBSTITUTE(実質収支比率等に係る経年分析!I$49,"▲","-"))),ROUND(VALUE(SUBSTITUTE(実質収支比率等に係る経年分析!I$49,"▲","-")),2),NA())</f>
        <v>-1.61</v>
      </c>
      <c r="F21" s="179">
        <f>IF(ISNUMBER(VALUE(SUBSTITUTE(実質収支比率等に係る経年分析!J$49,"▲","-"))),ROUND(VALUE(SUBSTITUTE(実質収支比率等に係る経年分析!J$49,"▲","-")),2),NA())</f>
        <v>-0.87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土地区画整理会計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国民健康保険事業会計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0.62</v>
      </c>
    </row>
    <row r="32" spans="1:11" x14ac:dyDescent="0.15">
      <c r="A32" s="180" t="str">
        <f>IF(連結実質赤字比率に係る赤字・黒字の構成分析!C$38="",NA(),連結実質赤字比率に係る赤字・黒字の構成分析!C$38)</f>
        <v>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介護保険事業会計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1.99</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13246</v>
      </c>
      <c r="E42" s="181"/>
      <c r="F42" s="181"/>
      <c r="G42" s="181">
        <f>'実質公債費比率（分子）の構造'!L$52</f>
        <v>12706</v>
      </c>
      <c r="H42" s="181"/>
      <c r="I42" s="181"/>
      <c r="J42" s="181">
        <f>'実質公債費比率（分子）の構造'!M$52</f>
        <v>12510</v>
      </c>
      <c r="K42" s="181"/>
      <c r="L42" s="181"/>
      <c r="M42" s="181">
        <f>'実質公債費比率（分子）の構造'!N$52</f>
        <v>12559</v>
      </c>
      <c r="N42" s="181"/>
      <c r="O42" s="181"/>
      <c r="P42" s="181">
        <f>'実質公債費比率（分子）の構造'!O$52</f>
        <v>12403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v>
      </c>
      <c r="C44" s="181"/>
      <c r="D44" s="181"/>
      <c r="E44" s="181">
        <f>'実質公債費比率（分子）の構造'!L$50</f>
        <v>9</v>
      </c>
      <c r="F44" s="181"/>
      <c r="G44" s="181"/>
      <c r="H44" s="181">
        <f>'実質公債費比率（分子）の構造'!M$50</f>
        <v>9</v>
      </c>
      <c r="I44" s="181"/>
      <c r="J44" s="181"/>
      <c r="K44" s="181">
        <f>'実質公債費比率（分子）の構造'!N$50</f>
        <v>7</v>
      </c>
      <c r="L44" s="181"/>
      <c r="M44" s="181"/>
      <c r="N44" s="181">
        <f>'実質公債費比率（分子）の構造'!O$50</f>
        <v>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4317</v>
      </c>
      <c r="C46" s="181"/>
      <c r="D46" s="181"/>
      <c r="E46" s="181">
        <f>'実質公債費比率（分子）の構造'!L$48</f>
        <v>4256</v>
      </c>
      <c r="F46" s="181"/>
      <c r="G46" s="181"/>
      <c r="H46" s="181">
        <f>'実質公債費比率（分子）の構造'!M$48</f>
        <v>4153</v>
      </c>
      <c r="I46" s="181"/>
      <c r="J46" s="181"/>
      <c r="K46" s="181">
        <f>'実質公債費比率（分子）の構造'!N$48</f>
        <v>3640</v>
      </c>
      <c r="L46" s="181"/>
      <c r="M46" s="181"/>
      <c r="N46" s="181">
        <f>'実質公債費比率（分子）の構造'!O$48</f>
        <v>3492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15580</v>
      </c>
      <c r="C49" s="181"/>
      <c r="D49" s="181"/>
      <c r="E49" s="181">
        <f>'実質公債費比率（分子）の構造'!L$45</f>
        <v>15276</v>
      </c>
      <c r="F49" s="181"/>
      <c r="G49" s="181"/>
      <c r="H49" s="181">
        <f>'実質公債費比率（分子）の構造'!M$45</f>
        <v>14276</v>
      </c>
      <c r="I49" s="181"/>
      <c r="J49" s="181"/>
      <c r="K49" s="181">
        <f>'実質公債費比率（分子）の構造'!N$45</f>
        <v>14443</v>
      </c>
      <c r="L49" s="181"/>
      <c r="M49" s="181"/>
      <c r="N49" s="181">
        <f>'実質公債費比率（分子）の構造'!O$45</f>
        <v>14532</v>
      </c>
      <c r="O49" s="181"/>
      <c r="P49" s="181"/>
    </row>
    <row r="50" spans="1:16" x14ac:dyDescent="0.15">
      <c r="A50" s="181" t="s">
        <v>71</v>
      </c>
      <c r="B50" s="181" t="e">
        <f>NA()</f>
        <v>#N/A</v>
      </c>
      <c r="C50" s="181">
        <f>IF(ISNUMBER('実質公債費比率（分子）の構造'!K$53),'実質公債費比率（分子）の構造'!K$53,NA())</f>
        <v>6663</v>
      </c>
      <c r="D50" s="181" t="e">
        <f>NA()</f>
        <v>#N/A</v>
      </c>
      <c r="E50" s="181" t="e">
        <f>NA()</f>
        <v>#N/A</v>
      </c>
      <c r="F50" s="181">
        <f>IF(ISNUMBER('実質公債費比率（分子）の構造'!L$53),'実質公債費比率（分子）の構造'!L$53,NA())</f>
        <v>6835</v>
      </c>
      <c r="G50" s="181" t="e">
        <f>NA()</f>
        <v>#N/A</v>
      </c>
      <c r="H50" s="181" t="e">
        <f>NA()</f>
        <v>#N/A</v>
      </c>
      <c r="I50" s="181">
        <f>IF(ISNUMBER('実質公債費比率（分子）の構造'!M$53),'実質公債費比率（分子）の構造'!M$53,NA())</f>
        <v>5928</v>
      </c>
      <c r="J50" s="181" t="e">
        <f>NA()</f>
        <v>#N/A</v>
      </c>
      <c r="K50" s="181" t="e">
        <f>NA()</f>
        <v>#N/A</v>
      </c>
      <c r="L50" s="181">
        <f>IF(ISNUMBER('実質公債費比率（分子）の構造'!N$53),'実質公債費比率（分子）の構造'!N$53,NA())</f>
        <v>5531</v>
      </c>
      <c r="M50" s="181" t="e">
        <f>NA()</f>
        <v>#N/A</v>
      </c>
      <c r="N50" s="181" t="e">
        <f>NA()</f>
        <v>#N/A</v>
      </c>
      <c r="O50" s="181">
        <f>IF(ISNUMBER('実質公債費比率（分子）の構造'!O$53),'実質公債費比率（分子）の構造'!O$53,NA())</f>
        <v>5627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130857</v>
      </c>
      <c r="E56" s="180"/>
      <c r="F56" s="180"/>
      <c r="G56" s="180">
        <f>'将来負担比率（分子）の構造'!J$52</f>
        <v>133256</v>
      </c>
      <c r="H56" s="180"/>
      <c r="I56" s="180"/>
      <c r="J56" s="180">
        <f>'将来負担比率（分子）の構造'!K$52</f>
        <v>133313</v>
      </c>
      <c r="K56" s="180"/>
      <c r="L56" s="180"/>
      <c r="M56" s="180">
        <f>'将来負担比率（分子）の構造'!L$52</f>
        <v>130243</v>
      </c>
      <c r="N56" s="180"/>
      <c r="O56" s="180"/>
      <c r="P56" s="180">
        <f>'将来負担比率（分子）の構造'!M$52</f>
        <v>127838</v>
      </c>
    </row>
    <row r="57" spans="1:16" x14ac:dyDescent="0.15">
      <c r="A57" s="180" t="s">
        <v>42</v>
      </c>
      <c r="B57" s="180"/>
      <c r="C57" s="180"/>
      <c r="D57" s="180">
        <f>'将来負担比率（分子）の構造'!I$51</f>
        <v>5078</v>
      </c>
      <c r="E57" s="180"/>
      <c r="F57" s="180"/>
      <c r="G57" s="180">
        <f>'将来負担比率（分子）の構造'!J$51</f>
        <v>4909</v>
      </c>
      <c r="H57" s="180"/>
      <c r="I57" s="180"/>
      <c r="J57" s="180">
        <f>'将来負担比率（分子）の構造'!K$51</f>
        <v>5581</v>
      </c>
      <c r="K57" s="180"/>
      <c r="L57" s="180"/>
      <c r="M57" s="180">
        <f>'将来負担比率（分子）の構造'!L$51</f>
        <v>5355</v>
      </c>
      <c r="N57" s="180"/>
      <c r="O57" s="180"/>
      <c r="P57" s="180">
        <f>'将来負担比率（分子）の構造'!M$51</f>
        <v>4939</v>
      </c>
    </row>
    <row r="58" spans="1:16" x14ac:dyDescent="0.15">
      <c r="A58" s="180" t="s">
        <v>41</v>
      </c>
      <c r="B58" s="180"/>
      <c r="C58" s="180"/>
      <c r="D58" s="180">
        <f>'将来負担比率（分子）の構造'!I$50</f>
        <v>29307</v>
      </c>
      <c r="E58" s="180"/>
      <c r="F58" s="180"/>
      <c r="G58" s="180">
        <f>'将来負担比率（分子）の構造'!J$50</f>
        <v>25557</v>
      </c>
      <c r="H58" s="180"/>
      <c r="I58" s="180"/>
      <c r="J58" s="180">
        <f>'将来負担比率（分子）の構造'!K$50</f>
        <v>22858</v>
      </c>
      <c r="K58" s="180"/>
      <c r="L58" s="180"/>
      <c r="M58" s="180">
        <f>'将来負担比率（分子）の構造'!L$50</f>
        <v>22032</v>
      </c>
      <c r="N58" s="180"/>
      <c r="O58" s="180"/>
      <c r="P58" s="180">
        <f>'将来負担比率（分子）の構造'!M$50</f>
        <v>22057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108</v>
      </c>
      <c r="C61" s="180"/>
      <c r="D61" s="180"/>
      <c r="E61" s="180">
        <f>'将来負担比率（分子）の構造'!J$46</f>
        <v>44</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21573</v>
      </c>
      <c r="C62" s="180"/>
      <c r="D62" s="180"/>
      <c r="E62" s="180">
        <f>'将来負担比率（分子）の構造'!J$45</f>
        <v>20023</v>
      </c>
      <c r="F62" s="180"/>
      <c r="G62" s="180"/>
      <c r="H62" s="180">
        <f>'将来負担比率（分子）の構造'!K$45</f>
        <v>19937</v>
      </c>
      <c r="I62" s="180"/>
      <c r="J62" s="180"/>
      <c r="K62" s="180">
        <f>'将来負担比率（分子）の構造'!L$45</f>
        <v>18762</v>
      </c>
      <c r="L62" s="180"/>
      <c r="M62" s="180"/>
      <c r="N62" s="180">
        <f>'将来負担比率（分子）の構造'!M$45</f>
        <v>17579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55423</v>
      </c>
      <c r="C64" s="180"/>
      <c r="D64" s="180"/>
      <c r="E64" s="180">
        <f>'将来負担比率（分子）の構造'!J$43</f>
        <v>53698</v>
      </c>
      <c r="F64" s="180"/>
      <c r="G64" s="180"/>
      <c r="H64" s="180">
        <f>'将来負担比率（分子）の構造'!K$43</f>
        <v>50526</v>
      </c>
      <c r="I64" s="180"/>
      <c r="J64" s="180"/>
      <c r="K64" s="180">
        <f>'将来負担比率（分子）の構造'!L$43</f>
        <v>46834</v>
      </c>
      <c r="L64" s="180"/>
      <c r="M64" s="180"/>
      <c r="N64" s="180">
        <f>'将来負担比率（分子）の構造'!M$43</f>
        <v>43570</v>
      </c>
      <c r="O64" s="180"/>
      <c r="P64" s="180"/>
    </row>
    <row r="65" spans="1:16" x14ac:dyDescent="0.15">
      <c r="A65" s="180" t="s">
        <v>32</v>
      </c>
      <c r="B65" s="180">
        <f>'将来負担比率（分子）の構造'!I$42</f>
        <v>141</v>
      </c>
      <c r="C65" s="180"/>
      <c r="D65" s="180"/>
      <c r="E65" s="180">
        <f>'将来負担比率（分子）の構造'!J$42</f>
        <v>130</v>
      </c>
      <c r="F65" s="180"/>
      <c r="G65" s="180"/>
      <c r="H65" s="180">
        <f>'将来負担比率（分子）の構造'!K$42</f>
        <v>122</v>
      </c>
      <c r="I65" s="180"/>
      <c r="J65" s="180"/>
      <c r="K65" s="180">
        <f>'将来負担比率（分子）の構造'!L$42</f>
        <v>113</v>
      </c>
      <c r="L65" s="180"/>
      <c r="M65" s="180"/>
      <c r="N65" s="180">
        <f>'将来負担比率（分子）の構造'!M$42</f>
        <v>104</v>
      </c>
      <c r="O65" s="180"/>
      <c r="P65" s="180"/>
    </row>
    <row r="66" spans="1:16" x14ac:dyDescent="0.15">
      <c r="A66" s="180" t="s">
        <v>31</v>
      </c>
      <c r="B66" s="180">
        <f>'将来負担比率（分子）の構造'!I$41</f>
        <v>144514</v>
      </c>
      <c r="C66" s="180"/>
      <c r="D66" s="180"/>
      <c r="E66" s="180">
        <f>'将来負担比率（分子）の構造'!J$41</f>
        <v>145602</v>
      </c>
      <c r="F66" s="180"/>
      <c r="G66" s="180"/>
      <c r="H66" s="180">
        <f>'将来負担比率（分子）の構造'!K$41</f>
        <v>143700</v>
      </c>
      <c r="I66" s="180"/>
      <c r="J66" s="180"/>
      <c r="K66" s="180">
        <f>'将来負担比率（分子）の構造'!L$41</f>
        <v>142191</v>
      </c>
      <c r="L66" s="180"/>
      <c r="M66" s="180"/>
      <c r="N66" s="180">
        <f>'将来負担比率（分子）の構造'!M$41</f>
        <v>139738</v>
      </c>
      <c r="O66" s="180"/>
      <c r="P66" s="180"/>
    </row>
    <row r="67" spans="1:16" x14ac:dyDescent="0.15">
      <c r="A67" s="180" t="s">
        <v>75</v>
      </c>
      <c r="B67" s="180" t="e">
        <f>NA()</f>
        <v>#N/A</v>
      </c>
      <c r="C67" s="180">
        <f>IF(ISNUMBER('将来負担比率（分子）の構造'!I$53), IF('将来負担比率（分子）の構造'!I$53 &lt; 0, 0, '将来負担比率（分子）の構造'!I$53), NA())</f>
        <v>56516</v>
      </c>
      <c r="D67" s="180" t="e">
        <f>NA()</f>
        <v>#N/A</v>
      </c>
      <c r="E67" s="180" t="e">
        <f>NA()</f>
        <v>#N/A</v>
      </c>
      <c r="F67" s="180">
        <f>IF(ISNUMBER('将来負担比率（分子）の構造'!J$53), IF('将来負担比率（分子）の構造'!J$53 &lt; 0, 0, '将来負担比率（分子）の構造'!J$53), NA())</f>
        <v>55776</v>
      </c>
      <c r="G67" s="180" t="e">
        <f>NA()</f>
        <v>#N/A</v>
      </c>
      <c r="H67" s="180" t="e">
        <f>NA()</f>
        <v>#N/A</v>
      </c>
      <c r="I67" s="180">
        <f>IF(ISNUMBER('将来負担比率（分子）の構造'!K$53), IF('将来負担比率（分子）の構造'!K$53 &lt; 0, 0, '将来負担比率（分子）の構造'!K$53), NA())</f>
        <v>52534</v>
      </c>
      <c r="J67" s="180" t="e">
        <f>NA()</f>
        <v>#N/A</v>
      </c>
      <c r="K67" s="180" t="e">
        <f>NA()</f>
        <v>#N/A</v>
      </c>
      <c r="L67" s="180">
        <f>IF(ISNUMBER('将来負担比率（分子）の構造'!L$53), IF('将来負担比率（分子）の構造'!L$53 &lt; 0, 0, '将来負担比率（分子）の構造'!L$53), NA())</f>
        <v>50270</v>
      </c>
      <c r="M67" s="180" t="e">
        <f>NA()</f>
        <v>#N/A</v>
      </c>
      <c r="N67" s="180" t="e">
        <f>NA()</f>
        <v>#N/A</v>
      </c>
      <c r="O67" s="180">
        <f>IF(ISNUMBER('将来負担比率（分子）の構造'!M$53), IF('将来負担比率（分子）の構造'!M$53 &lt; 0, 0, '将来負担比率（分子）の構造'!M$53), NA())</f>
        <v>46158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6199</v>
      </c>
      <c r="C72" s="184">
        <f>基金残高に係る経年分析!G55</f>
        <v>4996</v>
      </c>
      <c r="D72" s="184">
        <f>基金残高に係る経年分析!H55</f>
        <v>4348</v>
      </c>
    </row>
    <row r="73" spans="1:16" x14ac:dyDescent="0.15">
      <c r="A73" s="183" t="s">
        <v>78</v>
      </c>
      <c r="B73" s="184">
        <f>基金残高に係る経年分析!F56</f>
        <v>7153</v>
      </c>
      <c r="C73" s="184">
        <f>基金残高に係る経年分析!G56</f>
        <v>6044</v>
      </c>
      <c r="D73" s="184">
        <f>基金残高に係る経年分析!H56</f>
        <v>5198</v>
      </c>
    </row>
    <row r="74" spans="1:16" x14ac:dyDescent="0.15">
      <c r="A74" s="183" t="s">
        <v>79</v>
      </c>
      <c r="B74" s="184">
        <f>基金残高に係る経年分析!F57</f>
        <v>9719</v>
      </c>
      <c r="C74" s="184">
        <f>基金残高に係る経年分析!G57</f>
        <v>9411</v>
      </c>
      <c r="D74" s="184">
        <f>基金残高に係る経年分析!H57</f>
        <v>8782</v>
      </c>
    </row>
  </sheetData>
  <sheetProtection algorithmName="SHA-512" hashValue="gXHtYTLBpzpHqKIl5iOnUw3s/dX4azPYDlAdIW/7BlOdLUy1hoNAJ68xsBhsC7oqswe/Eij1GR6EU1Lsi+7Y5w==" saltValue="9uS+OMdhEvHuHx9fAg8Y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43736251</v>
      </c>
      <c r="S5" s="727"/>
      <c r="T5" s="727"/>
      <c r="U5" s="727"/>
      <c r="V5" s="727"/>
      <c r="W5" s="727"/>
      <c r="X5" s="727"/>
      <c r="Y5" s="773"/>
      <c r="Z5" s="791">
        <v>32.4</v>
      </c>
      <c r="AA5" s="791"/>
      <c r="AB5" s="791"/>
      <c r="AC5" s="791"/>
      <c r="AD5" s="792">
        <v>43736251</v>
      </c>
      <c r="AE5" s="792"/>
      <c r="AF5" s="792"/>
      <c r="AG5" s="792"/>
      <c r="AH5" s="792"/>
      <c r="AI5" s="792"/>
      <c r="AJ5" s="792"/>
      <c r="AK5" s="792"/>
      <c r="AL5" s="774">
        <v>62</v>
      </c>
      <c r="AM5" s="743"/>
      <c r="AN5" s="743"/>
      <c r="AO5" s="775"/>
      <c r="AP5" s="760" t="s">
        <v>226</v>
      </c>
      <c r="AQ5" s="761"/>
      <c r="AR5" s="761"/>
      <c r="AS5" s="761"/>
      <c r="AT5" s="761"/>
      <c r="AU5" s="761"/>
      <c r="AV5" s="761"/>
      <c r="AW5" s="761"/>
      <c r="AX5" s="761"/>
      <c r="AY5" s="761"/>
      <c r="AZ5" s="761"/>
      <c r="BA5" s="761"/>
      <c r="BB5" s="761"/>
      <c r="BC5" s="761"/>
      <c r="BD5" s="761"/>
      <c r="BE5" s="761"/>
      <c r="BF5" s="762"/>
      <c r="BG5" s="661">
        <v>42191002</v>
      </c>
      <c r="BH5" s="664"/>
      <c r="BI5" s="664"/>
      <c r="BJ5" s="664"/>
      <c r="BK5" s="664"/>
      <c r="BL5" s="664"/>
      <c r="BM5" s="664"/>
      <c r="BN5" s="665"/>
      <c r="BO5" s="723">
        <v>96.5</v>
      </c>
      <c r="BP5" s="723"/>
      <c r="BQ5" s="723"/>
      <c r="BR5" s="723"/>
      <c r="BS5" s="724">
        <v>3010211</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974086</v>
      </c>
      <c r="S6" s="664"/>
      <c r="T6" s="664"/>
      <c r="U6" s="664"/>
      <c r="V6" s="664"/>
      <c r="W6" s="664"/>
      <c r="X6" s="664"/>
      <c r="Y6" s="665"/>
      <c r="Z6" s="723">
        <v>0.7</v>
      </c>
      <c r="AA6" s="723"/>
      <c r="AB6" s="723"/>
      <c r="AC6" s="723"/>
      <c r="AD6" s="724">
        <v>974086</v>
      </c>
      <c r="AE6" s="724"/>
      <c r="AF6" s="724"/>
      <c r="AG6" s="724"/>
      <c r="AH6" s="724"/>
      <c r="AI6" s="724"/>
      <c r="AJ6" s="724"/>
      <c r="AK6" s="724"/>
      <c r="AL6" s="666">
        <v>1.4</v>
      </c>
      <c r="AM6" s="667"/>
      <c r="AN6" s="667"/>
      <c r="AO6" s="725"/>
      <c r="AP6" s="658" t="s">
        <v>231</v>
      </c>
      <c r="AQ6" s="659"/>
      <c r="AR6" s="659"/>
      <c r="AS6" s="659"/>
      <c r="AT6" s="659"/>
      <c r="AU6" s="659"/>
      <c r="AV6" s="659"/>
      <c r="AW6" s="659"/>
      <c r="AX6" s="659"/>
      <c r="AY6" s="659"/>
      <c r="AZ6" s="659"/>
      <c r="BA6" s="659"/>
      <c r="BB6" s="659"/>
      <c r="BC6" s="659"/>
      <c r="BD6" s="659"/>
      <c r="BE6" s="659"/>
      <c r="BF6" s="660"/>
      <c r="BG6" s="661">
        <v>42191002</v>
      </c>
      <c r="BH6" s="664"/>
      <c r="BI6" s="664"/>
      <c r="BJ6" s="664"/>
      <c r="BK6" s="664"/>
      <c r="BL6" s="664"/>
      <c r="BM6" s="664"/>
      <c r="BN6" s="665"/>
      <c r="BO6" s="723">
        <v>96.5</v>
      </c>
      <c r="BP6" s="723"/>
      <c r="BQ6" s="723"/>
      <c r="BR6" s="723"/>
      <c r="BS6" s="724">
        <v>3010211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719795</v>
      </c>
      <c r="CS6" s="664"/>
      <c r="CT6" s="664"/>
      <c r="CU6" s="664"/>
      <c r="CV6" s="664"/>
      <c r="CW6" s="664"/>
      <c r="CX6" s="664"/>
      <c r="CY6" s="665"/>
      <c r="CZ6" s="774">
        <v>0.5</v>
      </c>
      <c r="DA6" s="743"/>
      <c r="DB6" s="743"/>
      <c r="DC6" s="777"/>
      <c r="DD6" s="669" t="s">
        <v>177</v>
      </c>
      <c r="DE6" s="664"/>
      <c r="DF6" s="664"/>
      <c r="DG6" s="664"/>
      <c r="DH6" s="664"/>
      <c r="DI6" s="664"/>
      <c r="DJ6" s="664"/>
      <c r="DK6" s="664"/>
      <c r="DL6" s="664"/>
      <c r="DM6" s="664"/>
      <c r="DN6" s="664"/>
      <c r="DO6" s="664"/>
      <c r="DP6" s="665"/>
      <c r="DQ6" s="669">
        <v>719795</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69197</v>
      </c>
      <c r="S7" s="664"/>
      <c r="T7" s="664"/>
      <c r="U7" s="664"/>
      <c r="V7" s="664"/>
      <c r="W7" s="664"/>
      <c r="X7" s="664"/>
      <c r="Y7" s="665"/>
      <c r="Z7" s="723">
        <v>0.1</v>
      </c>
      <c r="AA7" s="723"/>
      <c r="AB7" s="723"/>
      <c r="AC7" s="723"/>
      <c r="AD7" s="724">
        <v>69197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19927169</v>
      </c>
      <c r="BH7" s="664"/>
      <c r="BI7" s="664"/>
      <c r="BJ7" s="664"/>
      <c r="BK7" s="664"/>
      <c r="BL7" s="664"/>
      <c r="BM7" s="664"/>
      <c r="BN7" s="665"/>
      <c r="BO7" s="723">
        <v>45.6</v>
      </c>
      <c r="BP7" s="723"/>
      <c r="BQ7" s="723"/>
      <c r="BR7" s="723"/>
      <c r="BS7" s="724">
        <v>646181</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16331308</v>
      </c>
      <c r="CS7" s="664"/>
      <c r="CT7" s="664"/>
      <c r="CU7" s="664"/>
      <c r="CV7" s="664"/>
      <c r="CW7" s="664"/>
      <c r="CX7" s="664"/>
      <c r="CY7" s="665"/>
      <c r="CZ7" s="723">
        <v>12.3</v>
      </c>
      <c r="DA7" s="723"/>
      <c r="DB7" s="723"/>
      <c r="DC7" s="723"/>
      <c r="DD7" s="669">
        <v>1860905</v>
      </c>
      <c r="DE7" s="664"/>
      <c r="DF7" s="664"/>
      <c r="DG7" s="664"/>
      <c r="DH7" s="664"/>
      <c r="DI7" s="664"/>
      <c r="DJ7" s="664"/>
      <c r="DK7" s="664"/>
      <c r="DL7" s="664"/>
      <c r="DM7" s="664"/>
      <c r="DN7" s="664"/>
      <c r="DO7" s="664"/>
      <c r="DP7" s="665"/>
      <c r="DQ7" s="669">
        <v>13445782</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73790</v>
      </c>
      <c r="S8" s="664"/>
      <c r="T8" s="664"/>
      <c r="U8" s="664"/>
      <c r="V8" s="664"/>
      <c r="W8" s="664"/>
      <c r="X8" s="664"/>
      <c r="Y8" s="665"/>
      <c r="Z8" s="723">
        <v>0.1</v>
      </c>
      <c r="AA8" s="723"/>
      <c r="AB8" s="723"/>
      <c r="AC8" s="723"/>
      <c r="AD8" s="724">
        <v>73790</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534080</v>
      </c>
      <c r="BH8" s="664"/>
      <c r="BI8" s="664"/>
      <c r="BJ8" s="664"/>
      <c r="BK8" s="664"/>
      <c r="BL8" s="664"/>
      <c r="BM8" s="664"/>
      <c r="BN8" s="665"/>
      <c r="BO8" s="723">
        <v>1.2</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47772953</v>
      </c>
      <c r="CS8" s="664"/>
      <c r="CT8" s="664"/>
      <c r="CU8" s="664"/>
      <c r="CV8" s="664"/>
      <c r="CW8" s="664"/>
      <c r="CX8" s="664"/>
      <c r="CY8" s="665"/>
      <c r="CZ8" s="723">
        <v>36.1</v>
      </c>
      <c r="DA8" s="723"/>
      <c r="DB8" s="723"/>
      <c r="DC8" s="723"/>
      <c r="DD8" s="669">
        <v>602785</v>
      </c>
      <c r="DE8" s="664"/>
      <c r="DF8" s="664"/>
      <c r="DG8" s="664"/>
      <c r="DH8" s="664"/>
      <c r="DI8" s="664"/>
      <c r="DJ8" s="664"/>
      <c r="DK8" s="664"/>
      <c r="DL8" s="664"/>
      <c r="DM8" s="664"/>
      <c r="DN8" s="664"/>
      <c r="DO8" s="664"/>
      <c r="DP8" s="665"/>
      <c r="DQ8" s="669">
        <v>21717282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66246</v>
      </c>
      <c r="S9" s="664"/>
      <c r="T9" s="664"/>
      <c r="U9" s="664"/>
      <c r="V9" s="664"/>
      <c r="W9" s="664"/>
      <c r="X9" s="664"/>
      <c r="Y9" s="665"/>
      <c r="Z9" s="723">
        <v>0</v>
      </c>
      <c r="AA9" s="723"/>
      <c r="AB9" s="723"/>
      <c r="AC9" s="723"/>
      <c r="AD9" s="724">
        <v>66246</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14903854</v>
      </c>
      <c r="BH9" s="664"/>
      <c r="BI9" s="664"/>
      <c r="BJ9" s="664"/>
      <c r="BK9" s="664"/>
      <c r="BL9" s="664"/>
      <c r="BM9" s="664"/>
      <c r="BN9" s="665"/>
      <c r="BO9" s="723">
        <v>34.1</v>
      </c>
      <c r="BP9" s="723"/>
      <c r="BQ9" s="723"/>
      <c r="BR9" s="723"/>
      <c r="BS9" s="669" t="s">
        <v>177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8792984</v>
      </c>
      <c r="CS9" s="664"/>
      <c r="CT9" s="664"/>
      <c r="CU9" s="664"/>
      <c r="CV9" s="664"/>
      <c r="CW9" s="664"/>
      <c r="CX9" s="664"/>
      <c r="CY9" s="665"/>
      <c r="CZ9" s="723">
        <v>6.6</v>
      </c>
      <c r="DA9" s="723"/>
      <c r="DB9" s="723"/>
      <c r="DC9" s="723"/>
      <c r="DD9" s="669">
        <v>284519</v>
      </c>
      <c r="DE9" s="664"/>
      <c r="DF9" s="664"/>
      <c r="DG9" s="664"/>
      <c r="DH9" s="664"/>
      <c r="DI9" s="664"/>
      <c r="DJ9" s="664"/>
      <c r="DK9" s="664"/>
      <c r="DL9" s="664"/>
      <c r="DM9" s="664"/>
      <c r="DN9" s="664"/>
      <c r="DO9" s="664"/>
      <c r="DP9" s="665"/>
      <c r="DQ9" s="669">
        <v>6792629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177</v>
      </c>
      <c r="AA10" s="723"/>
      <c r="AB10" s="723"/>
      <c r="AC10" s="723"/>
      <c r="AD10" s="724" t="s">
        <v>238</v>
      </c>
      <c r="AE10" s="724"/>
      <c r="AF10" s="724"/>
      <c r="AG10" s="724"/>
      <c r="AH10" s="724"/>
      <c r="AI10" s="724"/>
      <c r="AJ10" s="724"/>
      <c r="AK10" s="724"/>
      <c r="AL10" s="666" t="s">
        <v>238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1233261</v>
      </c>
      <c r="BH10" s="664"/>
      <c r="BI10" s="664"/>
      <c r="BJ10" s="664"/>
      <c r="BK10" s="664"/>
      <c r="BL10" s="664"/>
      <c r="BM10" s="664"/>
      <c r="BN10" s="665"/>
      <c r="BO10" s="723">
        <v>2.8</v>
      </c>
      <c r="BP10" s="723"/>
      <c r="BQ10" s="723"/>
      <c r="BR10" s="723"/>
      <c r="BS10" s="669" t="s">
        <v>238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528736</v>
      </c>
      <c r="CS10" s="664"/>
      <c r="CT10" s="664"/>
      <c r="CU10" s="664"/>
      <c r="CV10" s="664"/>
      <c r="CW10" s="664"/>
      <c r="CX10" s="664"/>
      <c r="CY10" s="665"/>
      <c r="CZ10" s="723">
        <v>0.4</v>
      </c>
      <c r="DA10" s="723"/>
      <c r="DB10" s="723"/>
      <c r="DC10" s="723"/>
      <c r="DD10" s="669">
        <v>4600</v>
      </c>
      <c r="DE10" s="664"/>
      <c r="DF10" s="664"/>
      <c r="DG10" s="664"/>
      <c r="DH10" s="664"/>
      <c r="DI10" s="664"/>
      <c r="DJ10" s="664"/>
      <c r="DK10" s="664"/>
      <c r="DL10" s="664"/>
      <c r="DM10" s="664"/>
      <c r="DN10" s="664"/>
      <c r="DO10" s="664"/>
      <c r="DP10" s="665"/>
      <c r="DQ10" s="669">
        <v>343863</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238</v>
      </c>
      <c r="AA11" s="723"/>
      <c r="AB11" s="723"/>
      <c r="AC11" s="723"/>
      <c r="AD11" s="724" t="s">
        <v>177</v>
      </c>
      <c r="AE11" s="724"/>
      <c r="AF11" s="724"/>
      <c r="AG11" s="724"/>
      <c r="AH11" s="724"/>
      <c r="AI11" s="724"/>
      <c r="AJ11" s="724"/>
      <c r="AK11" s="724"/>
      <c r="AL11" s="666" t="s">
        <v>238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3255974</v>
      </c>
      <c r="BH11" s="664"/>
      <c r="BI11" s="664"/>
      <c r="BJ11" s="664"/>
      <c r="BK11" s="664"/>
      <c r="BL11" s="664"/>
      <c r="BM11" s="664"/>
      <c r="BN11" s="665"/>
      <c r="BO11" s="723">
        <v>7.4</v>
      </c>
      <c r="BP11" s="723"/>
      <c r="BQ11" s="723"/>
      <c r="BR11" s="723"/>
      <c r="BS11" s="669">
        <v>646181</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2575548</v>
      </c>
      <c r="CS11" s="664"/>
      <c r="CT11" s="664"/>
      <c r="CU11" s="664"/>
      <c r="CV11" s="664"/>
      <c r="CW11" s="664"/>
      <c r="CX11" s="664"/>
      <c r="CY11" s="665"/>
      <c r="CZ11" s="723">
        <v>1.9</v>
      </c>
      <c r="DA11" s="723"/>
      <c r="DB11" s="723"/>
      <c r="DC11" s="723"/>
      <c r="DD11" s="669">
        <v>510777</v>
      </c>
      <c r="DE11" s="664"/>
      <c r="DF11" s="664"/>
      <c r="DG11" s="664"/>
      <c r="DH11" s="664"/>
      <c r="DI11" s="664"/>
      <c r="DJ11" s="664"/>
      <c r="DK11" s="664"/>
      <c r="DL11" s="664"/>
      <c r="DM11" s="664"/>
      <c r="DN11" s="664"/>
      <c r="DO11" s="664"/>
      <c r="DP11" s="665"/>
      <c r="DQ11" s="669">
        <v>1286477</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6391758</v>
      </c>
      <c r="S12" s="664"/>
      <c r="T12" s="664"/>
      <c r="U12" s="664"/>
      <c r="V12" s="664"/>
      <c r="W12" s="664"/>
      <c r="X12" s="664"/>
      <c r="Y12" s="665"/>
      <c r="Z12" s="723">
        <v>4.7</v>
      </c>
      <c r="AA12" s="723"/>
      <c r="AB12" s="723"/>
      <c r="AC12" s="723"/>
      <c r="AD12" s="724">
        <v>6391758</v>
      </c>
      <c r="AE12" s="724"/>
      <c r="AF12" s="724"/>
      <c r="AG12" s="724"/>
      <c r="AH12" s="724"/>
      <c r="AI12" s="724"/>
      <c r="AJ12" s="724"/>
      <c r="AK12" s="724"/>
      <c r="AL12" s="666">
        <v>9.1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19507367</v>
      </c>
      <c r="BH12" s="664"/>
      <c r="BI12" s="664"/>
      <c r="BJ12" s="664"/>
      <c r="BK12" s="664"/>
      <c r="BL12" s="664"/>
      <c r="BM12" s="664"/>
      <c r="BN12" s="665"/>
      <c r="BO12" s="723">
        <v>44.6</v>
      </c>
      <c r="BP12" s="723"/>
      <c r="BQ12" s="723"/>
      <c r="BR12" s="723"/>
      <c r="BS12" s="669">
        <v>2364030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8616939</v>
      </c>
      <c r="CS12" s="664"/>
      <c r="CT12" s="664"/>
      <c r="CU12" s="664"/>
      <c r="CV12" s="664"/>
      <c r="CW12" s="664"/>
      <c r="CX12" s="664"/>
      <c r="CY12" s="665"/>
      <c r="CZ12" s="723">
        <v>6.5</v>
      </c>
      <c r="DA12" s="723"/>
      <c r="DB12" s="723"/>
      <c r="DC12" s="723"/>
      <c r="DD12" s="669">
        <v>33397</v>
      </c>
      <c r="DE12" s="664"/>
      <c r="DF12" s="664"/>
      <c r="DG12" s="664"/>
      <c r="DH12" s="664"/>
      <c r="DI12" s="664"/>
      <c r="DJ12" s="664"/>
      <c r="DK12" s="664"/>
      <c r="DL12" s="664"/>
      <c r="DM12" s="664"/>
      <c r="DN12" s="664"/>
      <c r="DO12" s="664"/>
      <c r="DP12" s="665"/>
      <c r="DQ12" s="669">
        <v>2020864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57480</v>
      </c>
      <c r="S13" s="664"/>
      <c r="T13" s="664"/>
      <c r="U13" s="664"/>
      <c r="V13" s="664"/>
      <c r="W13" s="664"/>
      <c r="X13" s="664"/>
      <c r="Y13" s="665"/>
      <c r="Z13" s="723">
        <v>0</v>
      </c>
      <c r="AA13" s="723"/>
      <c r="AB13" s="723"/>
      <c r="AC13" s="723"/>
      <c r="AD13" s="724">
        <v>57480</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19290808</v>
      </c>
      <c r="BH13" s="664"/>
      <c r="BI13" s="664"/>
      <c r="BJ13" s="664"/>
      <c r="BK13" s="664"/>
      <c r="BL13" s="664"/>
      <c r="BM13" s="664"/>
      <c r="BN13" s="665"/>
      <c r="BO13" s="723">
        <v>44.1</v>
      </c>
      <c r="BP13" s="723"/>
      <c r="BQ13" s="723"/>
      <c r="BR13" s="723"/>
      <c r="BS13" s="669">
        <v>2364030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15138990</v>
      </c>
      <c r="CS13" s="664"/>
      <c r="CT13" s="664"/>
      <c r="CU13" s="664"/>
      <c r="CV13" s="664"/>
      <c r="CW13" s="664"/>
      <c r="CX13" s="664"/>
      <c r="CY13" s="665"/>
      <c r="CZ13" s="723">
        <v>11.4</v>
      </c>
      <c r="DA13" s="723"/>
      <c r="DB13" s="723"/>
      <c r="DC13" s="723"/>
      <c r="DD13" s="669">
        <v>6976385</v>
      </c>
      <c r="DE13" s="664"/>
      <c r="DF13" s="664"/>
      <c r="DG13" s="664"/>
      <c r="DH13" s="664"/>
      <c r="DI13" s="664"/>
      <c r="DJ13" s="664"/>
      <c r="DK13" s="664"/>
      <c r="DL13" s="664"/>
      <c r="DM13" s="664"/>
      <c r="DN13" s="664"/>
      <c r="DO13" s="664"/>
      <c r="DP13" s="665"/>
      <c r="DQ13" s="669">
        <v>8167413</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238</v>
      </c>
      <c r="AA14" s="723"/>
      <c r="AB14" s="723"/>
      <c r="AC14" s="723"/>
      <c r="AD14" s="724" t="s">
        <v>177</v>
      </c>
      <c r="AE14" s="724"/>
      <c r="AF14" s="724"/>
      <c r="AG14" s="724"/>
      <c r="AH14" s="724"/>
      <c r="AI14" s="724"/>
      <c r="AJ14" s="724"/>
      <c r="AK14" s="724"/>
      <c r="AL14" s="666" t="s">
        <v>177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716778</v>
      </c>
      <c r="BH14" s="664"/>
      <c r="BI14" s="664"/>
      <c r="BJ14" s="664"/>
      <c r="BK14" s="664"/>
      <c r="BL14" s="664"/>
      <c r="BM14" s="664"/>
      <c r="BN14" s="665"/>
      <c r="BO14" s="723">
        <v>1.6</v>
      </c>
      <c r="BP14" s="723"/>
      <c r="BQ14" s="723"/>
      <c r="BR14" s="723"/>
      <c r="BS14" s="669" t="s">
        <v>238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3774262</v>
      </c>
      <c r="CS14" s="664"/>
      <c r="CT14" s="664"/>
      <c r="CU14" s="664"/>
      <c r="CV14" s="664"/>
      <c r="CW14" s="664"/>
      <c r="CX14" s="664"/>
      <c r="CY14" s="665"/>
      <c r="CZ14" s="723">
        <v>2.8</v>
      </c>
      <c r="DA14" s="723"/>
      <c r="DB14" s="723"/>
      <c r="DC14" s="723"/>
      <c r="DD14" s="669">
        <v>393135</v>
      </c>
      <c r="DE14" s="664"/>
      <c r="DF14" s="664"/>
      <c r="DG14" s="664"/>
      <c r="DH14" s="664"/>
      <c r="DI14" s="664"/>
      <c r="DJ14" s="664"/>
      <c r="DK14" s="664"/>
      <c r="DL14" s="664"/>
      <c r="DM14" s="664"/>
      <c r="DN14" s="664"/>
      <c r="DO14" s="664"/>
      <c r="DP14" s="665"/>
      <c r="DQ14" s="669">
        <v>3355144</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180416</v>
      </c>
      <c r="S15" s="664"/>
      <c r="T15" s="664"/>
      <c r="U15" s="664"/>
      <c r="V15" s="664"/>
      <c r="W15" s="664"/>
      <c r="X15" s="664"/>
      <c r="Y15" s="665"/>
      <c r="Z15" s="723">
        <v>0.1</v>
      </c>
      <c r="AA15" s="723"/>
      <c r="AB15" s="723"/>
      <c r="AC15" s="723"/>
      <c r="AD15" s="724">
        <v>180416</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2032349</v>
      </c>
      <c r="BH15" s="664"/>
      <c r="BI15" s="664"/>
      <c r="BJ15" s="664"/>
      <c r="BK15" s="664"/>
      <c r="BL15" s="664"/>
      <c r="BM15" s="664"/>
      <c r="BN15" s="665"/>
      <c r="BO15" s="723">
        <v>4.5999999999999996</v>
      </c>
      <c r="BP15" s="723"/>
      <c r="BQ15" s="723"/>
      <c r="BR15" s="723"/>
      <c r="BS15" s="669" t="s">
        <v>238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13116830</v>
      </c>
      <c r="CS15" s="664"/>
      <c r="CT15" s="664"/>
      <c r="CU15" s="664"/>
      <c r="CV15" s="664"/>
      <c r="CW15" s="664"/>
      <c r="CX15" s="664"/>
      <c r="CY15" s="665"/>
      <c r="CZ15" s="723">
        <v>9.9</v>
      </c>
      <c r="DA15" s="723"/>
      <c r="DB15" s="723"/>
      <c r="DC15" s="723"/>
      <c r="DD15" s="669">
        <v>2171991</v>
      </c>
      <c r="DE15" s="664"/>
      <c r="DF15" s="664"/>
      <c r="DG15" s="664"/>
      <c r="DH15" s="664"/>
      <c r="DI15" s="664"/>
      <c r="DJ15" s="664"/>
      <c r="DK15" s="664"/>
      <c r="DL15" s="664"/>
      <c r="DM15" s="664"/>
      <c r="DN15" s="664"/>
      <c r="DO15" s="664"/>
      <c r="DP15" s="665"/>
      <c r="DQ15" s="669">
        <v>8743751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177</v>
      </c>
      <c r="AA16" s="723"/>
      <c r="AB16" s="723"/>
      <c r="AC16" s="723"/>
      <c r="AD16" s="724" t="s">
        <v>238</v>
      </c>
      <c r="AE16" s="724"/>
      <c r="AF16" s="724"/>
      <c r="AG16" s="724"/>
      <c r="AH16" s="724"/>
      <c r="AI16" s="724"/>
      <c r="AJ16" s="724"/>
      <c r="AK16" s="724"/>
      <c r="AL16" s="666" t="s">
        <v>177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7339</v>
      </c>
      <c r="BH16" s="664"/>
      <c r="BI16" s="664"/>
      <c r="BJ16" s="664"/>
      <c r="BK16" s="664"/>
      <c r="BL16" s="664"/>
      <c r="BM16" s="664"/>
      <c r="BN16" s="665"/>
      <c r="BO16" s="723">
        <v>0</v>
      </c>
      <c r="BP16" s="723"/>
      <c r="BQ16" s="723"/>
      <c r="BR16" s="723"/>
      <c r="BS16" s="669" t="s">
        <v>177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1147179</v>
      </c>
      <c r="CS16" s="664"/>
      <c r="CT16" s="664"/>
      <c r="CU16" s="664"/>
      <c r="CV16" s="664"/>
      <c r="CW16" s="664"/>
      <c r="CX16" s="664"/>
      <c r="CY16" s="665"/>
      <c r="CZ16" s="723">
        <v>0.9</v>
      </c>
      <c r="DA16" s="723"/>
      <c r="DB16" s="723"/>
      <c r="DC16" s="723"/>
      <c r="DD16" s="669" t="s">
        <v>177</v>
      </c>
      <c r="DE16" s="664"/>
      <c r="DF16" s="664"/>
      <c r="DG16" s="664"/>
      <c r="DH16" s="664"/>
      <c r="DI16" s="664"/>
      <c r="DJ16" s="664"/>
      <c r="DK16" s="664"/>
      <c r="DL16" s="664"/>
      <c r="DM16" s="664"/>
      <c r="DN16" s="664"/>
      <c r="DO16" s="664"/>
      <c r="DP16" s="665"/>
      <c r="DQ16" s="669">
        <v>275242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240346</v>
      </c>
      <c r="S17" s="664"/>
      <c r="T17" s="664"/>
      <c r="U17" s="664"/>
      <c r="V17" s="664"/>
      <c r="W17" s="664"/>
      <c r="X17" s="664"/>
      <c r="Y17" s="665"/>
      <c r="Z17" s="723">
        <v>0.2</v>
      </c>
      <c r="AA17" s="723"/>
      <c r="AB17" s="723"/>
      <c r="AC17" s="723"/>
      <c r="AD17" s="724">
        <v>240346</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177</v>
      </c>
      <c r="BP17" s="723"/>
      <c r="BQ17" s="723"/>
      <c r="BR17" s="723"/>
      <c r="BS17" s="669" t="s">
        <v>177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13846571</v>
      </c>
      <c r="CS17" s="664"/>
      <c r="CT17" s="664"/>
      <c r="CU17" s="664"/>
      <c r="CV17" s="664"/>
      <c r="CW17" s="664"/>
      <c r="CX17" s="664"/>
      <c r="CY17" s="665"/>
      <c r="CZ17" s="723">
        <v>10.4</v>
      </c>
      <c r="DA17" s="723"/>
      <c r="DB17" s="723"/>
      <c r="DC17" s="723"/>
      <c r="DD17" s="669" t="s">
        <v>177</v>
      </c>
      <c r="DE17" s="664"/>
      <c r="DF17" s="664"/>
      <c r="DG17" s="664"/>
      <c r="DH17" s="664"/>
      <c r="DI17" s="664"/>
      <c r="DJ17" s="664"/>
      <c r="DK17" s="664"/>
      <c r="DL17" s="664"/>
      <c r="DM17" s="664"/>
      <c r="DN17" s="664"/>
      <c r="DO17" s="664"/>
      <c r="DP17" s="665"/>
      <c r="DQ17" s="669">
        <v>13576247</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19832757</v>
      </c>
      <c r="S18" s="664"/>
      <c r="T18" s="664"/>
      <c r="U18" s="664"/>
      <c r="V18" s="664"/>
      <c r="W18" s="664"/>
      <c r="X18" s="664"/>
      <c r="Y18" s="665"/>
      <c r="Z18" s="723">
        <v>14.7</v>
      </c>
      <c r="AA18" s="723"/>
      <c r="AB18" s="723"/>
      <c r="AC18" s="723"/>
      <c r="AD18" s="724">
        <v>18369347</v>
      </c>
      <c r="AE18" s="724"/>
      <c r="AF18" s="724"/>
      <c r="AG18" s="724"/>
      <c r="AH18" s="724"/>
      <c r="AI18" s="724"/>
      <c r="AJ18" s="724"/>
      <c r="AK18" s="724"/>
      <c r="AL18" s="666">
        <v>26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177</v>
      </c>
      <c r="BP18" s="723"/>
      <c r="BQ18" s="723"/>
      <c r="BR18" s="723"/>
      <c r="BS18" s="669" t="s">
        <v>238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147807</v>
      </c>
      <c r="CS18" s="664"/>
      <c r="CT18" s="664"/>
      <c r="CU18" s="664"/>
      <c r="CV18" s="664"/>
      <c r="CW18" s="664"/>
      <c r="CX18" s="664"/>
      <c r="CY18" s="665"/>
      <c r="CZ18" s="723">
        <v>0.1</v>
      </c>
      <c r="DA18" s="723"/>
      <c r="DB18" s="723"/>
      <c r="DC18" s="723"/>
      <c r="DD18" s="669" t="s">
        <v>238</v>
      </c>
      <c r="DE18" s="664"/>
      <c r="DF18" s="664"/>
      <c r="DG18" s="664"/>
      <c r="DH18" s="664"/>
      <c r="DI18" s="664"/>
      <c r="DJ18" s="664"/>
      <c r="DK18" s="664"/>
      <c r="DL18" s="664"/>
      <c r="DM18" s="664"/>
      <c r="DN18" s="664"/>
      <c r="DO18" s="664"/>
      <c r="DP18" s="665"/>
      <c r="DQ18" s="669">
        <v>2979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18369347</v>
      </c>
      <c r="S19" s="664"/>
      <c r="T19" s="664"/>
      <c r="U19" s="664"/>
      <c r="V19" s="664"/>
      <c r="W19" s="664"/>
      <c r="X19" s="664"/>
      <c r="Y19" s="665"/>
      <c r="Z19" s="723">
        <v>13.6</v>
      </c>
      <c r="AA19" s="723"/>
      <c r="AB19" s="723"/>
      <c r="AC19" s="723"/>
      <c r="AD19" s="724">
        <v>18369347</v>
      </c>
      <c r="AE19" s="724"/>
      <c r="AF19" s="724"/>
      <c r="AG19" s="724"/>
      <c r="AH19" s="724"/>
      <c r="AI19" s="724"/>
      <c r="AJ19" s="724"/>
      <c r="AK19" s="724"/>
      <c r="AL19" s="666">
        <v>26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1545249</v>
      </c>
      <c r="BH19" s="664"/>
      <c r="BI19" s="664"/>
      <c r="BJ19" s="664"/>
      <c r="BK19" s="664"/>
      <c r="BL19" s="664"/>
      <c r="BM19" s="664"/>
      <c r="BN19" s="665"/>
      <c r="BO19" s="723">
        <v>3.5</v>
      </c>
      <c r="BP19" s="723"/>
      <c r="BQ19" s="723"/>
      <c r="BR19" s="723"/>
      <c r="BS19" s="669" t="s">
        <v>177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177</v>
      </c>
      <c r="DA19" s="723"/>
      <c r="DB19" s="723"/>
      <c r="DC19" s="723"/>
      <c r="DD19" s="669" t="s">
        <v>238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1462550</v>
      </c>
      <c r="S20" s="664"/>
      <c r="T20" s="664"/>
      <c r="U20" s="664"/>
      <c r="V20" s="664"/>
      <c r="W20" s="664"/>
      <c r="X20" s="664"/>
      <c r="Y20" s="665"/>
      <c r="Z20" s="723">
        <v>1.1000000000000001</v>
      </c>
      <c r="AA20" s="723"/>
      <c r="AB20" s="723"/>
      <c r="AC20" s="723"/>
      <c r="AD20" s="724" t="s">
        <v>238</v>
      </c>
      <c r="AE20" s="724"/>
      <c r="AF20" s="724"/>
      <c r="AG20" s="724"/>
      <c r="AH20" s="724"/>
      <c r="AI20" s="724"/>
      <c r="AJ20" s="724"/>
      <c r="AK20" s="724"/>
      <c r="AL20" s="666" t="s">
        <v>238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1545249</v>
      </c>
      <c r="BH20" s="664"/>
      <c r="BI20" s="664"/>
      <c r="BJ20" s="664"/>
      <c r="BK20" s="664"/>
      <c r="BL20" s="664"/>
      <c r="BM20" s="664"/>
      <c r="BN20" s="665"/>
      <c r="BO20" s="723">
        <v>3.5</v>
      </c>
      <c r="BP20" s="723"/>
      <c r="BQ20" s="723"/>
      <c r="BR20" s="723"/>
      <c r="BS20" s="669" t="s">
        <v>238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132509902</v>
      </c>
      <c r="CS20" s="664"/>
      <c r="CT20" s="664"/>
      <c r="CU20" s="664"/>
      <c r="CV20" s="664"/>
      <c r="CW20" s="664"/>
      <c r="CX20" s="664"/>
      <c r="CY20" s="665"/>
      <c r="CZ20" s="723">
        <v>100</v>
      </c>
      <c r="DA20" s="723"/>
      <c r="DB20" s="723"/>
      <c r="DC20" s="723"/>
      <c r="DD20" s="669">
        <v>12838494</v>
      </c>
      <c r="DE20" s="664"/>
      <c r="DF20" s="664"/>
      <c r="DG20" s="664"/>
      <c r="DH20" s="664"/>
      <c r="DI20" s="664"/>
      <c r="DJ20" s="664"/>
      <c r="DK20" s="664"/>
      <c r="DL20" s="664"/>
      <c r="DM20" s="664"/>
      <c r="DN20" s="664"/>
      <c r="DO20" s="664"/>
      <c r="DP20" s="665"/>
      <c r="DQ20" s="669">
        <v>80447468</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860</v>
      </c>
      <c r="S21" s="664"/>
      <c r="T21" s="664"/>
      <c r="U21" s="664"/>
      <c r="V21" s="664"/>
      <c r="W21" s="664"/>
      <c r="X21" s="664"/>
      <c r="Y21" s="665"/>
      <c r="Z21" s="723">
        <v>0</v>
      </c>
      <c r="AA21" s="723"/>
      <c r="AB21" s="723"/>
      <c r="AC21" s="723"/>
      <c r="AD21" s="724" t="s">
        <v>238</v>
      </c>
      <c r="AE21" s="724"/>
      <c r="AF21" s="724"/>
      <c r="AG21" s="724"/>
      <c r="AH21" s="724"/>
      <c r="AI21" s="724"/>
      <c r="AJ21" s="724"/>
      <c r="AK21" s="724"/>
      <c r="AL21" s="666" t="s">
        <v>177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33027</v>
      </c>
      <c r="BH21" s="664"/>
      <c r="BI21" s="664"/>
      <c r="BJ21" s="664"/>
      <c r="BK21" s="664"/>
      <c r="BL21" s="664"/>
      <c r="BM21" s="664"/>
      <c r="BN21" s="665"/>
      <c r="BO21" s="723">
        <v>0.1</v>
      </c>
      <c r="BP21" s="723"/>
      <c r="BQ21" s="723"/>
      <c r="BR21" s="723"/>
      <c r="BS21" s="669" t="s">
        <v>177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71622327</v>
      </c>
      <c r="S22" s="664"/>
      <c r="T22" s="664"/>
      <c r="U22" s="664"/>
      <c r="V22" s="664"/>
      <c r="W22" s="664"/>
      <c r="X22" s="664"/>
      <c r="Y22" s="665"/>
      <c r="Z22" s="723">
        <v>53</v>
      </c>
      <c r="AA22" s="723"/>
      <c r="AB22" s="723"/>
      <c r="AC22" s="723"/>
      <c r="AD22" s="724">
        <v>70158917</v>
      </c>
      <c r="AE22" s="724"/>
      <c r="AF22" s="724"/>
      <c r="AG22" s="724"/>
      <c r="AH22" s="724"/>
      <c r="AI22" s="724"/>
      <c r="AJ22" s="724"/>
      <c r="AK22" s="724"/>
      <c r="AL22" s="666">
        <v>99.4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v>1512222</v>
      </c>
      <c r="BH22" s="664"/>
      <c r="BI22" s="664"/>
      <c r="BJ22" s="664"/>
      <c r="BK22" s="664"/>
      <c r="BL22" s="664"/>
      <c r="BM22" s="664"/>
      <c r="BN22" s="665"/>
      <c r="BO22" s="723">
        <v>3.5</v>
      </c>
      <c r="BP22" s="723"/>
      <c r="BQ22" s="723"/>
      <c r="BR22" s="723"/>
      <c r="BS22" s="669" t="s">
        <v>177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62571</v>
      </c>
      <c r="S23" s="664"/>
      <c r="T23" s="664"/>
      <c r="U23" s="664"/>
      <c r="V23" s="664"/>
      <c r="W23" s="664"/>
      <c r="X23" s="664"/>
      <c r="Y23" s="665"/>
      <c r="Z23" s="723">
        <v>0</v>
      </c>
      <c r="AA23" s="723"/>
      <c r="AB23" s="723"/>
      <c r="AC23" s="723"/>
      <c r="AD23" s="724">
        <v>62571</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238</v>
      </c>
      <c r="BH23" s="664"/>
      <c r="BI23" s="664"/>
      <c r="BJ23" s="664"/>
      <c r="BK23" s="664"/>
      <c r="BL23" s="664"/>
      <c r="BM23" s="664"/>
      <c r="BN23" s="665"/>
      <c r="BO23" s="723" t="s">
        <v>238</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1182211</v>
      </c>
      <c r="S24" s="664"/>
      <c r="T24" s="664"/>
      <c r="U24" s="664"/>
      <c r="V24" s="664"/>
      <c r="W24" s="664"/>
      <c r="X24" s="664"/>
      <c r="Y24" s="665"/>
      <c r="Z24" s="723">
        <v>0.9</v>
      </c>
      <c r="AA24" s="723"/>
      <c r="AB24" s="723"/>
      <c r="AC24" s="723"/>
      <c r="AD24" s="724" t="s">
        <v>177</v>
      </c>
      <c r="AE24" s="724"/>
      <c r="AF24" s="724"/>
      <c r="AG24" s="724"/>
      <c r="AH24" s="724"/>
      <c r="AI24" s="724"/>
      <c r="AJ24" s="724"/>
      <c r="AK24" s="724"/>
      <c r="AL24" s="666" t="s">
        <v>177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177</v>
      </c>
      <c r="BP24" s="723"/>
      <c r="BQ24" s="723"/>
      <c r="BR24" s="723"/>
      <c r="BS24" s="669" t="s">
        <v>177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68458819</v>
      </c>
      <c r="CS24" s="727"/>
      <c r="CT24" s="727"/>
      <c r="CU24" s="727"/>
      <c r="CV24" s="727"/>
      <c r="CW24" s="727"/>
      <c r="CX24" s="727"/>
      <c r="CY24" s="773"/>
      <c r="CZ24" s="774">
        <v>51.7</v>
      </c>
      <c r="DA24" s="743"/>
      <c r="DB24" s="743"/>
      <c r="DC24" s="777"/>
      <c r="DD24" s="772">
        <v>43511247</v>
      </c>
      <c r="DE24" s="727"/>
      <c r="DF24" s="727"/>
      <c r="DG24" s="727"/>
      <c r="DH24" s="727"/>
      <c r="DI24" s="727"/>
      <c r="DJ24" s="727"/>
      <c r="DK24" s="773"/>
      <c r="DL24" s="772">
        <v>43208778</v>
      </c>
      <c r="DM24" s="727"/>
      <c r="DN24" s="727"/>
      <c r="DO24" s="727"/>
      <c r="DP24" s="727"/>
      <c r="DQ24" s="727"/>
      <c r="DR24" s="727"/>
      <c r="DS24" s="727"/>
      <c r="DT24" s="727"/>
      <c r="DU24" s="727"/>
      <c r="DV24" s="773"/>
      <c r="DW24" s="774">
        <v>56.8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1269081</v>
      </c>
      <c r="S25" s="664"/>
      <c r="T25" s="664"/>
      <c r="U25" s="664"/>
      <c r="V25" s="664"/>
      <c r="W25" s="664"/>
      <c r="X25" s="664"/>
      <c r="Y25" s="665"/>
      <c r="Z25" s="723">
        <v>0.9</v>
      </c>
      <c r="AA25" s="723"/>
      <c r="AB25" s="723"/>
      <c r="AC25" s="723"/>
      <c r="AD25" s="724">
        <v>113707</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177</v>
      </c>
      <c r="BP25" s="723"/>
      <c r="BQ25" s="723"/>
      <c r="BR25" s="723"/>
      <c r="BS25" s="669" t="s">
        <v>238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20989760</v>
      </c>
      <c r="CS25" s="662"/>
      <c r="CT25" s="662"/>
      <c r="CU25" s="662"/>
      <c r="CV25" s="662"/>
      <c r="CW25" s="662"/>
      <c r="CX25" s="662"/>
      <c r="CY25" s="663"/>
      <c r="CZ25" s="666">
        <v>15.8</v>
      </c>
      <c r="DA25" s="695"/>
      <c r="DB25" s="695"/>
      <c r="DC25" s="696"/>
      <c r="DD25" s="669">
        <v>19846971</v>
      </c>
      <c r="DE25" s="662"/>
      <c r="DF25" s="662"/>
      <c r="DG25" s="662"/>
      <c r="DH25" s="662"/>
      <c r="DI25" s="662"/>
      <c r="DJ25" s="662"/>
      <c r="DK25" s="663"/>
      <c r="DL25" s="669">
        <v>19597797</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1243552</v>
      </c>
      <c r="S26" s="664"/>
      <c r="T26" s="664"/>
      <c r="U26" s="664"/>
      <c r="V26" s="664"/>
      <c r="W26" s="664"/>
      <c r="X26" s="664"/>
      <c r="Y26" s="665"/>
      <c r="Z26" s="723">
        <v>0.9</v>
      </c>
      <c r="AA26" s="723"/>
      <c r="AB26" s="723"/>
      <c r="AC26" s="723"/>
      <c r="AD26" s="724" t="s">
        <v>177</v>
      </c>
      <c r="AE26" s="724"/>
      <c r="AF26" s="724"/>
      <c r="AG26" s="724"/>
      <c r="AH26" s="724"/>
      <c r="AI26" s="724"/>
      <c r="AJ26" s="724"/>
      <c r="AK26" s="724"/>
      <c r="AL26" s="666" t="s">
        <v>238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13904488</v>
      </c>
      <c r="CS26" s="664"/>
      <c r="CT26" s="664"/>
      <c r="CU26" s="664"/>
      <c r="CV26" s="664"/>
      <c r="CW26" s="664"/>
      <c r="CX26" s="664"/>
      <c r="CY26" s="665"/>
      <c r="CZ26" s="666">
        <v>10.5</v>
      </c>
      <c r="DA26" s="695"/>
      <c r="DB26" s="695"/>
      <c r="DC26" s="696"/>
      <c r="DD26" s="669">
        <v>12939590</v>
      </c>
      <c r="DE26" s="664"/>
      <c r="DF26" s="664"/>
      <c r="DG26" s="664"/>
      <c r="DH26" s="664"/>
      <c r="DI26" s="664"/>
      <c r="DJ26" s="664"/>
      <c r="DK26" s="665"/>
      <c r="DL26" s="669" t="s">
        <v>177</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21961083</v>
      </c>
      <c r="S27" s="664"/>
      <c r="T27" s="664"/>
      <c r="U27" s="664"/>
      <c r="V27" s="664"/>
      <c r="W27" s="664"/>
      <c r="X27" s="664"/>
      <c r="Y27" s="665"/>
      <c r="Z27" s="723">
        <v>16.3</v>
      </c>
      <c r="AA27" s="723"/>
      <c r="AB27" s="723"/>
      <c r="AC27" s="723"/>
      <c r="AD27" s="724" t="s">
        <v>177</v>
      </c>
      <c r="AE27" s="724"/>
      <c r="AF27" s="724"/>
      <c r="AG27" s="724"/>
      <c r="AH27" s="724"/>
      <c r="AI27" s="724"/>
      <c r="AJ27" s="724"/>
      <c r="AK27" s="724"/>
      <c r="AL27" s="666" t="s">
        <v>177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43736251</v>
      </c>
      <c r="BH27" s="664"/>
      <c r="BI27" s="664"/>
      <c r="BJ27" s="664"/>
      <c r="BK27" s="664"/>
      <c r="BL27" s="664"/>
      <c r="BM27" s="664"/>
      <c r="BN27" s="665"/>
      <c r="BO27" s="723">
        <v>100</v>
      </c>
      <c r="BP27" s="723"/>
      <c r="BQ27" s="723"/>
      <c r="BR27" s="723"/>
      <c r="BS27" s="669">
        <v>3010211</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33622488</v>
      </c>
      <c r="CS27" s="662"/>
      <c r="CT27" s="662"/>
      <c r="CU27" s="662"/>
      <c r="CV27" s="662"/>
      <c r="CW27" s="662"/>
      <c r="CX27" s="662"/>
      <c r="CY27" s="663"/>
      <c r="CZ27" s="666">
        <v>25.4</v>
      </c>
      <c r="DA27" s="695"/>
      <c r="DB27" s="695"/>
      <c r="DC27" s="696"/>
      <c r="DD27" s="669">
        <v>10088029</v>
      </c>
      <c r="DE27" s="662"/>
      <c r="DF27" s="662"/>
      <c r="DG27" s="662"/>
      <c r="DH27" s="662"/>
      <c r="DI27" s="662"/>
      <c r="DJ27" s="662"/>
      <c r="DK27" s="663"/>
      <c r="DL27" s="669">
        <v>10034734</v>
      </c>
      <c r="DM27" s="662"/>
      <c r="DN27" s="662"/>
      <c r="DO27" s="662"/>
      <c r="DP27" s="662"/>
      <c r="DQ27" s="662"/>
      <c r="DR27" s="662"/>
      <c r="DS27" s="662"/>
      <c r="DT27" s="662"/>
      <c r="DU27" s="662"/>
      <c r="DV27" s="663"/>
      <c r="DW27" s="666">
        <v>13.2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4154</v>
      </c>
      <c r="S28" s="664"/>
      <c r="T28" s="664"/>
      <c r="U28" s="664"/>
      <c r="V28" s="664"/>
      <c r="W28" s="664"/>
      <c r="X28" s="664"/>
      <c r="Y28" s="665"/>
      <c r="Z28" s="723">
        <v>0</v>
      </c>
      <c r="AA28" s="723"/>
      <c r="AB28" s="723"/>
      <c r="AC28" s="723"/>
      <c r="AD28" s="724">
        <v>4154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13846571</v>
      </c>
      <c r="CS28" s="664"/>
      <c r="CT28" s="664"/>
      <c r="CU28" s="664"/>
      <c r="CV28" s="664"/>
      <c r="CW28" s="664"/>
      <c r="CX28" s="664"/>
      <c r="CY28" s="665"/>
      <c r="CZ28" s="666">
        <v>10.4</v>
      </c>
      <c r="DA28" s="695"/>
      <c r="DB28" s="695"/>
      <c r="DC28" s="696"/>
      <c r="DD28" s="669">
        <v>13576247</v>
      </c>
      <c r="DE28" s="664"/>
      <c r="DF28" s="664"/>
      <c r="DG28" s="664"/>
      <c r="DH28" s="664"/>
      <c r="DI28" s="664"/>
      <c r="DJ28" s="664"/>
      <c r="DK28" s="665"/>
      <c r="DL28" s="669">
        <v>13576247</v>
      </c>
      <c r="DM28" s="664"/>
      <c r="DN28" s="664"/>
      <c r="DO28" s="664"/>
      <c r="DP28" s="664"/>
      <c r="DQ28" s="664"/>
      <c r="DR28" s="664"/>
      <c r="DS28" s="664"/>
      <c r="DT28" s="664"/>
      <c r="DU28" s="664"/>
      <c r="DV28" s="665"/>
      <c r="DW28" s="666">
        <v>17.8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9851959</v>
      </c>
      <c r="S29" s="664"/>
      <c r="T29" s="664"/>
      <c r="U29" s="664"/>
      <c r="V29" s="664"/>
      <c r="W29" s="664"/>
      <c r="X29" s="664"/>
      <c r="Y29" s="665"/>
      <c r="Z29" s="723">
        <v>7.3</v>
      </c>
      <c r="AA29" s="723"/>
      <c r="AB29" s="723"/>
      <c r="AC29" s="723"/>
      <c r="AD29" s="724" t="s">
        <v>238</v>
      </c>
      <c r="AE29" s="724"/>
      <c r="AF29" s="724"/>
      <c r="AG29" s="724"/>
      <c r="AH29" s="724"/>
      <c r="AI29" s="724"/>
      <c r="AJ29" s="724"/>
      <c r="AK29" s="724"/>
      <c r="AL29" s="666" t="s">
        <v>177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13846179</v>
      </c>
      <c r="CS29" s="662"/>
      <c r="CT29" s="662"/>
      <c r="CU29" s="662"/>
      <c r="CV29" s="662"/>
      <c r="CW29" s="662"/>
      <c r="CX29" s="662"/>
      <c r="CY29" s="663"/>
      <c r="CZ29" s="666">
        <v>10.4</v>
      </c>
      <c r="DA29" s="695"/>
      <c r="DB29" s="695"/>
      <c r="DC29" s="696"/>
      <c r="DD29" s="669">
        <v>13575855</v>
      </c>
      <c r="DE29" s="662"/>
      <c r="DF29" s="662"/>
      <c r="DG29" s="662"/>
      <c r="DH29" s="662"/>
      <c r="DI29" s="662"/>
      <c r="DJ29" s="662"/>
      <c r="DK29" s="663"/>
      <c r="DL29" s="669">
        <v>13575855</v>
      </c>
      <c r="DM29" s="662"/>
      <c r="DN29" s="662"/>
      <c r="DO29" s="662"/>
      <c r="DP29" s="662"/>
      <c r="DQ29" s="662"/>
      <c r="DR29" s="662"/>
      <c r="DS29" s="662"/>
      <c r="DT29" s="662"/>
      <c r="DU29" s="662"/>
      <c r="DV29" s="663"/>
      <c r="DW29" s="666">
        <v>17.8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575177</v>
      </c>
      <c r="S30" s="664"/>
      <c r="T30" s="664"/>
      <c r="U30" s="664"/>
      <c r="V30" s="664"/>
      <c r="W30" s="664"/>
      <c r="X30" s="664"/>
      <c r="Y30" s="665"/>
      <c r="Z30" s="723">
        <v>0.4</v>
      </c>
      <c r="AA30" s="723"/>
      <c r="AB30" s="723"/>
      <c r="AC30" s="723"/>
      <c r="AD30" s="724">
        <v>133973</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99.1</v>
      </c>
      <c r="BH30" s="742"/>
      <c r="BI30" s="742"/>
      <c r="BJ30" s="742"/>
      <c r="BK30" s="742"/>
      <c r="BL30" s="742"/>
      <c r="BM30" s="743">
        <v>95.9</v>
      </c>
      <c r="BN30" s="742"/>
      <c r="BO30" s="742"/>
      <c r="BP30" s="742"/>
      <c r="BQ30" s="744"/>
      <c r="BR30" s="741">
        <v>98.8</v>
      </c>
      <c r="BS30" s="742"/>
      <c r="BT30" s="742"/>
      <c r="BU30" s="742"/>
      <c r="BV30" s="742"/>
      <c r="BW30" s="742"/>
      <c r="BX30" s="743">
        <v>95.2</v>
      </c>
      <c r="BY30" s="742"/>
      <c r="BZ30" s="742"/>
      <c r="CA30" s="742"/>
      <c r="CB30" s="744"/>
      <c r="CD30" s="747"/>
      <c r="CE30" s="748"/>
      <c r="CF30" s="705" t="s">
        <v>309</v>
      </c>
      <c r="CG30" s="702"/>
      <c r="CH30" s="702"/>
      <c r="CI30" s="702"/>
      <c r="CJ30" s="702"/>
      <c r="CK30" s="702"/>
      <c r="CL30" s="702"/>
      <c r="CM30" s="702"/>
      <c r="CN30" s="702"/>
      <c r="CO30" s="702"/>
      <c r="CP30" s="702"/>
      <c r="CQ30" s="703"/>
      <c r="CR30" s="661">
        <v>12929630</v>
      </c>
      <c r="CS30" s="664"/>
      <c r="CT30" s="664"/>
      <c r="CU30" s="664"/>
      <c r="CV30" s="664"/>
      <c r="CW30" s="664"/>
      <c r="CX30" s="664"/>
      <c r="CY30" s="665"/>
      <c r="CZ30" s="666">
        <v>9.8000000000000007</v>
      </c>
      <c r="DA30" s="695"/>
      <c r="DB30" s="695"/>
      <c r="DC30" s="696"/>
      <c r="DD30" s="669">
        <v>12659331</v>
      </c>
      <c r="DE30" s="664"/>
      <c r="DF30" s="664"/>
      <c r="DG30" s="664"/>
      <c r="DH30" s="664"/>
      <c r="DI30" s="664"/>
      <c r="DJ30" s="664"/>
      <c r="DK30" s="665"/>
      <c r="DL30" s="669">
        <v>12659331</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169196</v>
      </c>
      <c r="S31" s="664"/>
      <c r="T31" s="664"/>
      <c r="U31" s="664"/>
      <c r="V31" s="664"/>
      <c r="W31" s="664"/>
      <c r="X31" s="664"/>
      <c r="Y31" s="665"/>
      <c r="Z31" s="723">
        <v>0.1</v>
      </c>
      <c r="AA31" s="723"/>
      <c r="AB31" s="723"/>
      <c r="AC31" s="723"/>
      <c r="AD31" s="724" t="s">
        <v>177</v>
      </c>
      <c r="AE31" s="724"/>
      <c r="AF31" s="724"/>
      <c r="AG31" s="724"/>
      <c r="AH31" s="724"/>
      <c r="AI31" s="724"/>
      <c r="AJ31" s="724"/>
      <c r="AK31" s="724"/>
      <c r="AL31" s="666" t="s">
        <v>238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97.3</v>
      </c>
      <c r="BN31" s="740"/>
      <c r="BO31" s="740"/>
      <c r="BP31" s="740"/>
      <c r="BQ31" s="701"/>
      <c r="BR31" s="739">
        <v>99.3</v>
      </c>
      <c r="BS31" s="662"/>
      <c r="BT31" s="662"/>
      <c r="BU31" s="662"/>
      <c r="BV31" s="662"/>
      <c r="BW31" s="662"/>
      <c r="BX31" s="667">
        <v>96.8</v>
      </c>
      <c r="BY31" s="740"/>
      <c r="BZ31" s="740"/>
      <c r="CA31" s="740"/>
      <c r="CB31" s="701"/>
      <c r="CD31" s="747"/>
      <c r="CE31" s="748"/>
      <c r="CF31" s="705" t="s">
        <v>313</v>
      </c>
      <c r="CG31" s="702"/>
      <c r="CH31" s="702"/>
      <c r="CI31" s="702"/>
      <c r="CJ31" s="702"/>
      <c r="CK31" s="702"/>
      <c r="CL31" s="702"/>
      <c r="CM31" s="702"/>
      <c r="CN31" s="702"/>
      <c r="CO31" s="702"/>
      <c r="CP31" s="702"/>
      <c r="CQ31" s="703"/>
      <c r="CR31" s="661">
        <v>916549</v>
      </c>
      <c r="CS31" s="662"/>
      <c r="CT31" s="662"/>
      <c r="CU31" s="662"/>
      <c r="CV31" s="662"/>
      <c r="CW31" s="662"/>
      <c r="CX31" s="662"/>
      <c r="CY31" s="663"/>
      <c r="CZ31" s="666">
        <v>0.7</v>
      </c>
      <c r="DA31" s="695"/>
      <c r="DB31" s="695"/>
      <c r="DC31" s="696"/>
      <c r="DD31" s="669">
        <v>916524</v>
      </c>
      <c r="DE31" s="662"/>
      <c r="DF31" s="662"/>
      <c r="DG31" s="662"/>
      <c r="DH31" s="662"/>
      <c r="DI31" s="662"/>
      <c r="DJ31" s="662"/>
      <c r="DK31" s="663"/>
      <c r="DL31" s="669">
        <v>916524</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4433274</v>
      </c>
      <c r="S32" s="664"/>
      <c r="T32" s="664"/>
      <c r="U32" s="664"/>
      <c r="V32" s="664"/>
      <c r="W32" s="664"/>
      <c r="X32" s="664"/>
      <c r="Y32" s="665"/>
      <c r="Z32" s="723">
        <v>3.3</v>
      </c>
      <c r="AA32" s="723"/>
      <c r="AB32" s="723"/>
      <c r="AC32" s="723"/>
      <c r="AD32" s="724" t="s">
        <v>238</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98.8</v>
      </c>
      <c r="BH32" s="677"/>
      <c r="BI32" s="677"/>
      <c r="BJ32" s="677"/>
      <c r="BK32" s="677"/>
      <c r="BL32" s="677"/>
      <c r="BM32" s="721">
        <v>93.9</v>
      </c>
      <c r="BN32" s="677"/>
      <c r="BO32" s="677"/>
      <c r="BP32" s="677"/>
      <c r="BQ32" s="714"/>
      <c r="BR32" s="738">
        <v>98.3</v>
      </c>
      <c r="BS32" s="677"/>
      <c r="BT32" s="677"/>
      <c r="BU32" s="677"/>
      <c r="BV32" s="677"/>
      <c r="BW32" s="677"/>
      <c r="BX32" s="721">
        <v>93</v>
      </c>
      <c r="BY32" s="677"/>
      <c r="BZ32" s="677"/>
      <c r="CA32" s="677"/>
      <c r="CB32" s="714"/>
      <c r="CD32" s="749"/>
      <c r="CE32" s="750"/>
      <c r="CF32" s="705" t="s">
        <v>316</v>
      </c>
      <c r="CG32" s="702"/>
      <c r="CH32" s="702"/>
      <c r="CI32" s="702"/>
      <c r="CJ32" s="702"/>
      <c r="CK32" s="702"/>
      <c r="CL32" s="702"/>
      <c r="CM32" s="702"/>
      <c r="CN32" s="702"/>
      <c r="CO32" s="702"/>
      <c r="CP32" s="702"/>
      <c r="CQ32" s="703"/>
      <c r="CR32" s="661">
        <v>392</v>
      </c>
      <c r="CS32" s="664"/>
      <c r="CT32" s="664"/>
      <c r="CU32" s="664"/>
      <c r="CV32" s="664"/>
      <c r="CW32" s="664"/>
      <c r="CX32" s="664"/>
      <c r="CY32" s="665"/>
      <c r="CZ32" s="666">
        <v>0</v>
      </c>
      <c r="DA32" s="695"/>
      <c r="DB32" s="695"/>
      <c r="DC32" s="696"/>
      <c r="DD32" s="669">
        <v>392</v>
      </c>
      <c r="DE32" s="664"/>
      <c r="DF32" s="664"/>
      <c r="DG32" s="664"/>
      <c r="DH32" s="664"/>
      <c r="DI32" s="664"/>
      <c r="DJ32" s="664"/>
      <c r="DK32" s="665"/>
      <c r="DL32" s="669">
        <v>392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2412535</v>
      </c>
      <c r="S33" s="664"/>
      <c r="T33" s="664"/>
      <c r="U33" s="664"/>
      <c r="V33" s="664"/>
      <c r="W33" s="664"/>
      <c r="X33" s="664"/>
      <c r="Y33" s="665"/>
      <c r="Z33" s="723">
        <v>1.8</v>
      </c>
      <c r="AA33" s="723"/>
      <c r="AB33" s="723"/>
      <c r="AC33" s="723"/>
      <c r="AD33" s="724" t="s">
        <v>238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50065410</v>
      </c>
      <c r="CS33" s="662"/>
      <c r="CT33" s="662"/>
      <c r="CU33" s="662"/>
      <c r="CV33" s="662"/>
      <c r="CW33" s="662"/>
      <c r="CX33" s="662"/>
      <c r="CY33" s="663"/>
      <c r="CZ33" s="666">
        <v>37.799999999999997</v>
      </c>
      <c r="DA33" s="695"/>
      <c r="DB33" s="695"/>
      <c r="DC33" s="696"/>
      <c r="DD33" s="669">
        <v>35113816</v>
      </c>
      <c r="DE33" s="662"/>
      <c r="DF33" s="662"/>
      <c r="DG33" s="662"/>
      <c r="DH33" s="662"/>
      <c r="DI33" s="662"/>
      <c r="DJ33" s="662"/>
      <c r="DK33" s="663"/>
      <c r="DL33" s="669">
        <v>26235442</v>
      </c>
      <c r="DM33" s="662"/>
      <c r="DN33" s="662"/>
      <c r="DO33" s="662"/>
      <c r="DP33" s="662"/>
      <c r="DQ33" s="662"/>
      <c r="DR33" s="662"/>
      <c r="DS33" s="662"/>
      <c r="DT33" s="662"/>
      <c r="DU33" s="662"/>
      <c r="DV33" s="663"/>
      <c r="DW33" s="666">
        <v>34.5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9284952</v>
      </c>
      <c r="S34" s="664"/>
      <c r="T34" s="664"/>
      <c r="U34" s="664"/>
      <c r="V34" s="664"/>
      <c r="W34" s="664"/>
      <c r="X34" s="664"/>
      <c r="Y34" s="665"/>
      <c r="Z34" s="723">
        <v>6.9</v>
      </c>
      <c r="AA34" s="723"/>
      <c r="AB34" s="723"/>
      <c r="AC34" s="723"/>
      <c r="AD34" s="724">
        <v>102914</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15380189</v>
      </c>
      <c r="CS34" s="664"/>
      <c r="CT34" s="664"/>
      <c r="CU34" s="664"/>
      <c r="CV34" s="664"/>
      <c r="CW34" s="664"/>
      <c r="CX34" s="664"/>
      <c r="CY34" s="665"/>
      <c r="CZ34" s="666">
        <v>11.6</v>
      </c>
      <c r="DA34" s="695"/>
      <c r="DB34" s="695"/>
      <c r="DC34" s="696"/>
      <c r="DD34" s="669">
        <v>11351522</v>
      </c>
      <c r="DE34" s="664"/>
      <c r="DF34" s="664"/>
      <c r="DG34" s="664"/>
      <c r="DH34" s="664"/>
      <c r="DI34" s="664"/>
      <c r="DJ34" s="664"/>
      <c r="DK34" s="665"/>
      <c r="DL34" s="669">
        <v>9858331</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10968400</v>
      </c>
      <c r="S35" s="664"/>
      <c r="T35" s="664"/>
      <c r="U35" s="664"/>
      <c r="V35" s="664"/>
      <c r="W35" s="664"/>
      <c r="X35" s="664"/>
      <c r="Y35" s="665"/>
      <c r="Z35" s="723">
        <v>8.1</v>
      </c>
      <c r="AA35" s="723"/>
      <c r="AB35" s="723"/>
      <c r="AC35" s="723"/>
      <c r="AD35" s="724" t="s">
        <v>177</v>
      </c>
      <c r="AE35" s="724"/>
      <c r="AF35" s="724"/>
      <c r="AG35" s="724"/>
      <c r="AH35" s="724"/>
      <c r="AI35" s="724"/>
      <c r="AJ35" s="724"/>
      <c r="AK35" s="724"/>
      <c r="AL35" s="666" t="s">
        <v>177</v>
      </c>
      <c r="AM35" s="667"/>
      <c r="AN35" s="667"/>
      <c r="AO35" s="725"/>
      <c r="AP35" s="234"/>
      <c r="AQ35" s="729" t="s">
        <v>324</v>
      </c>
      <c r="AR35" s="730"/>
      <c r="AS35" s="730"/>
      <c r="AT35" s="730"/>
      <c r="AU35" s="730"/>
      <c r="AV35" s="730"/>
      <c r="AW35" s="730"/>
      <c r="AX35" s="730"/>
      <c r="AY35" s="731"/>
      <c r="AZ35" s="726">
        <v>16603831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447311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1419463</v>
      </c>
      <c r="CS35" s="662"/>
      <c r="CT35" s="662"/>
      <c r="CU35" s="662"/>
      <c r="CV35" s="662"/>
      <c r="CW35" s="662"/>
      <c r="CX35" s="662"/>
      <c r="CY35" s="663"/>
      <c r="CZ35" s="666">
        <v>1.1000000000000001</v>
      </c>
      <c r="DA35" s="695"/>
      <c r="DB35" s="695"/>
      <c r="DC35" s="696"/>
      <c r="DD35" s="669">
        <v>1047681</v>
      </c>
      <c r="DE35" s="662"/>
      <c r="DF35" s="662"/>
      <c r="DG35" s="662"/>
      <c r="DH35" s="662"/>
      <c r="DI35" s="662"/>
      <c r="DJ35" s="662"/>
      <c r="DK35" s="663"/>
      <c r="DL35" s="669">
        <v>1017577</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177</v>
      </c>
      <c r="AM36" s="667"/>
      <c r="AN36" s="667"/>
      <c r="AO36" s="725"/>
      <c r="AQ36" s="698" t="s">
        <v>328</v>
      </c>
      <c r="AR36" s="699"/>
      <c r="AS36" s="699"/>
      <c r="AT36" s="699"/>
      <c r="AU36" s="699"/>
      <c r="AV36" s="699"/>
      <c r="AW36" s="699"/>
      <c r="AX36" s="699"/>
      <c r="AY36" s="700"/>
      <c r="AZ36" s="661">
        <v>4762738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-42114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11428160</v>
      </c>
      <c r="CS36" s="664"/>
      <c r="CT36" s="664"/>
      <c r="CU36" s="664"/>
      <c r="CV36" s="664"/>
      <c r="CW36" s="664"/>
      <c r="CX36" s="664"/>
      <c r="CY36" s="665"/>
      <c r="CZ36" s="666">
        <v>8.6</v>
      </c>
      <c r="DA36" s="695"/>
      <c r="DB36" s="695"/>
      <c r="DC36" s="696"/>
      <c r="DD36" s="669">
        <v>9971102</v>
      </c>
      <c r="DE36" s="664"/>
      <c r="DF36" s="664"/>
      <c r="DG36" s="664"/>
      <c r="DH36" s="664"/>
      <c r="DI36" s="664"/>
      <c r="DJ36" s="664"/>
      <c r="DK36" s="665"/>
      <c r="DL36" s="669">
        <v>5819957</v>
      </c>
      <c r="DM36" s="664"/>
      <c r="DN36" s="664"/>
      <c r="DO36" s="664"/>
      <c r="DP36" s="664"/>
      <c r="DQ36" s="664"/>
      <c r="DR36" s="664"/>
      <c r="DS36" s="664"/>
      <c r="DT36" s="664"/>
      <c r="DU36" s="664"/>
      <c r="DV36" s="665"/>
      <c r="DW36" s="666">
        <v>7.7</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5492000</v>
      </c>
      <c r="S37" s="664"/>
      <c r="T37" s="664"/>
      <c r="U37" s="664"/>
      <c r="V37" s="664"/>
      <c r="W37" s="664"/>
      <c r="X37" s="664"/>
      <c r="Y37" s="665"/>
      <c r="Z37" s="723">
        <v>4.0999999999999996</v>
      </c>
      <c r="AA37" s="723"/>
      <c r="AB37" s="723"/>
      <c r="AC37" s="723"/>
      <c r="AD37" s="724" t="s">
        <v>177</v>
      </c>
      <c r="AE37" s="724"/>
      <c r="AF37" s="724"/>
      <c r="AG37" s="724"/>
      <c r="AH37" s="724"/>
      <c r="AI37" s="724"/>
      <c r="AJ37" s="724"/>
      <c r="AK37" s="724"/>
      <c r="AL37" s="666" t="s">
        <v>238</v>
      </c>
      <c r="AM37" s="667"/>
      <c r="AN37" s="667"/>
      <c r="AO37" s="725"/>
      <c r="AQ37" s="698" t="s">
        <v>332</v>
      </c>
      <c r="AR37" s="699"/>
      <c r="AS37" s="699"/>
      <c r="AT37" s="699"/>
      <c r="AU37" s="699"/>
      <c r="AV37" s="699"/>
      <c r="AW37" s="699"/>
      <c r="AX37" s="699"/>
      <c r="AY37" s="700"/>
      <c r="AZ37" s="661">
        <v>418001</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39362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67121</v>
      </c>
      <c r="CS37" s="662"/>
      <c r="CT37" s="662"/>
      <c r="CU37" s="662"/>
      <c r="CV37" s="662"/>
      <c r="CW37" s="662"/>
      <c r="CX37" s="662"/>
      <c r="CY37" s="663"/>
      <c r="CZ37" s="666">
        <v>0.1</v>
      </c>
      <c r="DA37" s="695"/>
      <c r="DB37" s="695"/>
      <c r="DC37" s="696"/>
      <c r="DD37" s="669">
        <v>67121</v>
      </c>
      <c r="DE37" s="662"/>
      <c r="DF37" s="662"/>
      <c r="DG37" s="662"/>
      <c r="DH37" s="662"/>
      <c r="DI37" s="662"/>
      <c r="DJ37" s="662"/>
      <c r="DK37" s="663"/>
      <c r="DL37" s="669">
        <v>67121</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135040472</v>
      </c>
      <c r="S38" s="713"/>
      <c r="T38" s="713"/>
      <c r="U38" s="713"/>
      <c r="V38" s="713"/>
      <c r="W38" s="713"/>
      <c r="X38" s="713"/>
      <c r="Y38" s="718"/>
      <c r="Z38" s="719">
        <v>100</v>
      </c>
      <c r="AA38" s="719"/>
      <c r="AB38" s="719"/>
      <c r="AC38" s="719"/>
      <c r="AD38" s="720">
        <v>70576236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147807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59116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11706562</v>
      </c>
      <c r="CS38" s="664"/>
      <c r="CT38" s="664"/>
      <c r="CU38" s="664"/>
      <c r="CV38" s="664"/>
      <c r="CW38" s="664"/>
      <c r="CX38" s="664"/>
      <c r="CY38" s="665"/>
      <c r="CZ38" s="666">
        <v>8.8000000000000007</v>
      </c>
      <c r="DA38" s="695"/>
      <c r="DB38" s="695"/>
      <c r="DC38" s="696"/>
      <c r="DD38" s="669">
        <v>9538518</v>
      </c>
      <c r="DE38" s="664"/>
      <c r="DF38" s="664"/>
      <c r="DG38" s="664"/>
      <c r="DH38" s="664"/>
      <c r="DI38" s="664"/>
      <c r="DJ38" s="664"/>
      <c r="DK38" s="665"/>
      <c r="DL38" s="669">
        <v>8469355</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134531</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2127895</v>
      </c>
      <c r="CS39" s="662"/>
      <c r="CT39" s="662"/>
      <c r="CU39" s="662"/>
      <c r="CV39" s="662"/>
      <c r="CW39" s="662"/>
      <c r="CX39" s="662"/>
      <c r="CY39" s="663"/>
      <c r="CZ39" s="666">
        <v>1.6</v>
      </c>
      <c r="DA39" s="695"/>
      <c r="DB39" s="695"/>
      <c r="DC39" s="696"/>
      <c r="DD39" s="669">
        <v>2105260</v>
      </c>
      <c r="DE39" s="662"/>
      <c r="DF39" s="662"/>
      <c r="DG39" s="662"/>
      <c r="DH39" s="662"/>
      <c r="DI39" s="662"/>
      <c r="DJ39" s="662"/>
      <c r="DK39" s="663"/>
      <c r="DL39" s="669" t="s">
        <v>177</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2703737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177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8003141</v>
      </c>
      <c r="CS40" s="664"/>
      <c r="CT40" s="664"/>
      <c r="CU40" s="664"/>
      <c r="CV40" s="664"/>
      <c r="CW40" s="664"/>
      <c r="CX40" s="664"/>
      <c r="CY40" s="665"/>
      <c r="CZ40" s="666">
        <v>6</v>
      </c>
      <c r="DA40" s="695"/>
      <c r="DB40" s="695"/>
      <c r="DC40" s="696"/>
      <c r="DD40" s="669">
        <v>1099733</v>
      </c>
      <c r="DE40" s="664"/>
      <c r="DF40" s="664"/>
      <c r="DG40" s="664"/>
      <c r="DH40" s="664"/>
      <c r="DI40" s="664"/>
      <c r="DJ40" s="664"/>
      <c r="DK40" s="665"/>
      <c r="DL40" s="669">
        <v>1070222</v>
      </c>
      <c r="DM40" s="664"/>
      <c r="DN40" s="664"/>
      <c r="DO40" s="664"/>
      <c r="DP40" s="664"/>
      <c r="DQ40" s="664"/>
      <c r="DR40" s="664"/>
      <c r="DS40" s="664"/>
      <c r="DT40" s="664"/>
      <c r="DU40" s="664"/>
      <c r="DV40" s="665"/>
      <c r="DW40" s="666">
        <v>1.4</v>
      </c>
      <c r="DX40" s="695"/>
      <c r="DY40" s="695"/>
      <c r="DZ40" s="695"/>
      <c r="EA40" s="695"/>
      <c r="EB40" s="695"/>
      <c r="EC40" s="697"/>
    </row>
    <row r="41" spans="2:133" ht="11.25" customHeight="1" x14ac:dyDescent="0.15">
      <c r="AQ41" s="710" t="s">
        <v>336</v>
      </c>
      <c r="AR41" s="711"/>
      <c r="AS41" s="711"/>
      <c r="AT41" s="711"/>
      <c r="AU41" s="711"/>
      <c r="AV41" s="711"/>
      <c r="AW41" s="711"/>
      <c r="AX41" s="711"/>
      <c r="AY41" s="712"/>
      <c r="AZ41" s="676">
        <v>8437017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364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238</v>
      </c>
      <c r="DA41" s="695"/>
      <c r="DB41" s="695"/>
      <c r="DC41" s="696"/>
      <c r="DD41" s="669" t="s">
        <v>177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13985673</v>
      </c>
      <c r="CS42" s="664"/>
      <c r="CT42" s="664"/>
      <c r="CU42" s="664"/>
      <c r="CV42" s="664"/>
      <c r="CW42" s="664"/>
      <c r="CX42" s="664"/>
      <c r="CY42" s="665"/>
      <c r="CZ42" s="666">
        <v>10.6</v>
      </c>
      <c r="DA42" s="667"/>
      <c r="DB42" s="667"/>
      <c r="DC42" s="668"/>
      <c r="DD42" s="669">
        <v>1822405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337099</v>
      </c>
      <c r="CS43" s="662"/>
      <c r="CT43" s="662"/>
      <c r="CU43" s="662"/>
      <c r="CV43" s="662"/>
      <c r="CW43" s="662"/>
      <c r="CX43" s="662"/>
      <c r="CY43" s="663"/>
      <c r="CZ43" s="666">
        <v>0.3</v>
      </c>
      <c r="DA43" s="695"/>
      <c r="DB43" s="695"/>
      <c r="DC43" s="696"/>
      <c r="DD43" s="669">
        <v>337031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305</v>
      </c>
      <c r="CE44" s="690"/>
      <c r="CF44" s="658" t="s">
        <v>353</v>
      </c>
      <c r="CG44" s="659"/>
      <c r="CH44" s="659"/>
      <c r="CI44" s="659"/>
      <c r="CJ44" s="659"/>
      <c r="CK44" s="659"/>
      <c r="CL44" s="659"/>
      <c r="CM44" s="659"/>
      <c r="CN44" s="659"/>
      <c r="CO44" s="659"/>
      <c r="CP44" s="659"/>
      <c r="CQ44" s="660"/>
      <c r="CR44" s="661">
        <v>12838494</v>
      </c>
      <c r="CS44" s="664"/>
      <c r="CT44" s="664"/>
      <c r="CU44" s="664"/>
      <c r="CV44" s="664"/>
      <c r="CW44" s="664"/>
      <c r="CX44" s="664"/>
      <c r="CY44" s="665"/>
      <c r="CZ44" s="666">
        <v>9.6999999999999993</v>
      </c>
      <c r="DA44" s="667"/>
      <c r="DB44" s="667"/>
      <c r="DC44" s="668"/>
      <c r="DD44" s="669">
        <v>1547163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8026265</v>
      </c>
      <c r="CS45" s="662"/>
      <c r="CT45" s="662"/>
      <c r="CU45" s="662"/>
      <c r="CV45" s="662"/>
      <c r="CW45" s="662"/>
      <c r="CX45" s="662"/>
      <c r="CY45" s="663"/>
      <c r="CZ45" s="666">
        <v>6.1</v>
      </c>
      <c r="DA45" s="695"/>
      <c r="DB45" s="695"/>
      <c r="DC45" s="696"/>
      <c r="DD45" s="669">
        <v>442451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4586974</v>
      </c>
      <c r="CS46" s="664"/>
      <c r="CT46" s="664"/>
      <c r="CU46" s="664"/>
      <c r="CV46" s="664"/>
      <c r="CW46" s="664"/>
      <c r="CX46" s="664"/>
      <c r="CY46" s="665"/>
      <c r="CZ46" s="666">
        <v>3.5</v>
      </c>
      <c r="DA46" s="667"/>
      <c r="DB46" s="667"/>
      <c r="DC46" s="668"/>
      <c r="DD46" s="669">
        <v>1093682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1147179</v>
      </c>
      <c r="CS47" s="662"/>
      <c r="CT47" s="662"/>
      <c r="CU47" s="662"/>
      <c r="CV47" s="662"/>
      <c r="CW47" s="662"/>
      <c r="CX47" s="662"/>
      <c r="CY47" s="663"/>
      <c r="CZ47" s="666">
        <v>0.9</v>
      </c>
      <c r="DA47" s="695"/>
      <c r="DB47" s="695"/>
      <c r="DC47" s="696"/>
      <c r="DD47" s="669">
        <v>275242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177</v>
      </c>
      <c r="CS48" s="664"/>
      <c r="CT48" s="664"/>
      <c r="CU48" s="664"/>
      <c r="CV48" s="664"/>
      <c r="CW48" s="664"/>
      <c r="CX48" s="664"/>
      <c r="CY48" s="665"/>
      <c r="CZ48" s="666" t="s">
        <v>177</v>
      </c>
      <c r="DA48" s="667"/>
      <c r="DB48" s="667"/>
      <c r="DC48" s="668"/>
      <c r="DD48" s="669" t="s">
        <v>177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132509902</v>
      </c>
      <c r="CS49" s="677"/>
      <c r="CT49" s="677"/>
      <c r="CU49" s="677"/>
      <c r="CV49" s="677"/>
      <c r="CW49" s="677"/>
      <c r="CX49" s="677"/>
      <c r="CY49" s="678"/>
      <c r="CZ49" s="679">
        <v>100</v>
      </c>
      <c r="DA49" s="680"/>
      <c r="DB49" s="680"/>
      <c r="DC49" s="681"/>
      <c r="DD49" s="682">
        <v>80447468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3AElOAFljZGYLv+GXWqqADZbIbx1KpLibqXbjyyc1l6URHQ2BgekbnkWmr57tKN+cDcvofi+HZZmYbtvMDxgQ==" saltValue="0tZiCMIn04H4oIRjVYW10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132466</v>
      </c>
      <c r="R7" s="1194"/>
      <c r="S7" s="1194"/>
      <c r="T7" s="1194"/>
      <c r="U7" s="1194"/>
      <c r="V7" s="1194">
        <v>130248</v>
      </c>
      <c r="W7" s="1194"/>
      <c r="X7" s="1194"/>
      <c r="Y7" s="1194"/>
      <c r="Z7" s="1194"/>
      <c r="AA7" s="1194">
        <v>2218</v>
      </c>
      <c r="AB7" s="1194"/>
      <c r="AC7" s="1194"/>
      <c r="AD7" s="1194"/>
      <c r="AE7" s="1195"/>
      <c r="AF7" s="1196">
        <v>1428</v>
      </c>
      <c r="AG7" s="1197"/>
      <c r="AH7" s="1197"/>
      <c r="AI7" s="1197"/>
      <c r="AJ7" s="1198"/>
      <c r="AK7" s="1180">
        <v>4450</v>
      </c>
      <c r="AL7" s="1181"/>
      <c r="AM7" s="1181"/>
      <c r="AN7" s="1181"/>
      <c r="AO7" s="1181"/>
      <c r="AP7" s="1181">
        <v>136325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614</v>
      </c>
      <c r="BT7" s="1185"/>
      <c r="BU7" s="1185"/>
      <c r="BV7" s="1185"/>
      <c r="BW7" s="1185"/>
      <c r="BX7" s="1185"/>
      <c r="BY7" s="1185"/>
      <c r="BZ7" s="1185"/>
      <c r="CA7" s="1185"/>
      <c r="CB7" s="1185"/>
      <c r="CC7" s="1185"/>
      <c r="CD7" s="1185"/>
      <c r="CE7" s="1185"/>
      <c r="CF7" s="1185"/>
      <c r="CG7" s="1186"/>
      <c r="CH7" s="1177">
        <v>-2</v>
      </c>
      <c r="CI7" s="1178"/>
      <c r="CJ7" s="1178"/>
      <c r="CK7" s="1178"/>
      <c r="CL7" s="1179"/>
      <c r="CM7" s="1177">
        <v>1788</v>
      </c>
      <c r="CN7" s="1178"/>
      <c r="CO7" s="1178"/>
      <c r="CP7" s="1178"/>
      <c r="CQ7" s="1179"/>
      <c r="CR7" s="1177">
        <v>8</v>
      </c>
      <c r="CS7" s="1178"/>
      <c r="CT7" s="1178"/>
      <c r="CU7" s="1178"/>
      <c r="CV7" s="1179"/>
      <c r="CW7" s="1177" t="s">
        <v>605</v>
      </c>
      <c r="CX7" s="1178"/>
      <c r="CY7" s="1178"/>
      <c r="CZ7" s="1178"/>
      <c r="DA7" s="1179"/>
      <c r="DB7" s="1177" t="s">
        <v>605</v>
      </c>
      <c r="DC7" s="1178"/>
      <c r="DD7" s="1178"/>
      <c r="DE7" s="1178"/>
      <c r="DF7" s="1179"/>
      <c r="DG7" s="1177" t="s">
        <v>605</v>
      </c>
      <c r="DH7" s="1178"/>
      <c r="DI7" s="1178"/>
      <c r="DJ7" s="1178"/>
      <c r="DK7" s="1179"/>
      <c r="DL7" s="1177" t="s">
        <v>605</v>
      </c>
      <c r="DM7" s="1178"/>
      <c r="DN7" s="1178"/>
      <c r="DO7" s="1178"/>
      <c r="DP7" s="1179"/>
      <c r="DQ7" s="1177" t="s">
        <v>605</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2549</v>
      </c>
      <c r="R8" s="1133"/>
      <c r="S8" s="1133"/>
      <c r="T8" s="1133"/>
      <c r="U8" s="1133"/>
      <c r="V8" s="1133">
        <v>2290</v>
      </c>
      <c r="W8" s="1133"/>
      <c r="X8" s="1133"/>
      <c r="Y8" s="1133"/>
      <c r="Z8" s="1133"/>
      <c r="AA8" s="1133">
        <v>259</v>
      </c>
      <c r="AB8" s="1133"/>
      <c r="AC8" s="1133"/>
      <c r="AD8" s="1133"/>
      <c r="AE8" s="1134"/>
      <c r="AF8" s="1108">
        <v>228</v>
      </c>
      <c r="AG8" s="1109"/>
      <c r="AH8" s="1109"/>
      <c r="AI8" s="1109"/>
      <c r="AJ8" s="1110"/>
      <c r="AK8" s="1175">
        <v>1277</v>
      </c>
      <c r="AL8" s="1176"/>
      <c r="AM8" s="1176"/>
      <c r="AN8" s="1176"/>
      <c r="AO8" s="1176"/>
      <c r="AP8" s="1176" t="s">
        <v>605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615</v>
      </c>
      <c r="BT8" s="1104"/>
      <c r="BU8" s="1104"/>
      <c r="BV8" s="1104"/>
      <c r="BW8" s="1104"/>
      <c r="BX8" s="1104"/>
      <c r="BY8" s="1104"/>
      <c r="BZ8" s="1104"/>
      <c r="CA8" s="1104"/>
      <c r="CB8" s="1104"/>
      <c r="CC8" s="1104"/>
      <c r="CD8" s="1104"/>
      <c r="CE8" s="1104"/>
      <c r="CF8" s="1104"/>
      <c r="CG8" s="1105"/>
      <c r="CH8" s="1078">
        <v>7</v>
      </c>
      <c r="CI8" s="1079"/>
      <c r="CJ8" s="1079"/>
      <c r="CK8" s="1079"/>
      <c r="CL8" s="1080"/>
      <c r="CM8" s="1078">
        <v>-48</v>
      </c>
      <c r="CN8" s="1079"/>
      <c r="CO8" s="1079"/>
      <c r="CP8" s="1079"/>
      <c r="CQ8" s="1080"/>
      <c r="CR8" s="1078">
        <v>235</v>
      </c>
      <c r="CS8" s="1079"/>
      <c r="CT8" s="1079"/>
      <c r="CU8" s="1079"/>
      <c r="CV8" s="1080"/>
      <c r="CW8" s="1078">
        <v>1</v>
      </c>
      <c r="CX8" s="1079"/>
      <c r="CY8" s="1079"/>
      <c r="CZ8" s="1079"/>
      <c r="DA8" s="1080"/>
      <c r="DB8" s="1078">
        <v>72</v>
      </c>
      <c r="DC8" s="1079"/>
      <c r="DD8" s="1079"/>
      <c r="DE8" s="1079"/>
      <c r="DF8" s="1080"/>
      <c r="DG8" s="1078" t="s">
        <v>605</v>
      </c>
      <c r="DH8" s="1079"/>
      <c r="DI8" s="1079"/>
      <c r="DJ8" s="1079"/>
      <c r="DK8" s="1080"/>
      <c r="DL8" s="1078" t="s">
        <v>605</v>
      </c>
      <c r="DM8" s="1079"/>
      <c r="DN8" s="1079"/>
      <c r="DO8" s="1079"/>
      <c r="DP8" s="1080"/>
      <c r="DQ8" s="1078" t="s">
        <v>605</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190</v>
      </c>
      <c r="R9" s="1133"/>
      <c r="S9" s="1133"/>
      <c r="T9" s="1133"/>
      <c r="U9" s="1133"/>
      <c r="V9" s="1133">
        <v>174</v>
      </c>
      <c r="W9" s="1133"/>
      <c r="X9" s="1133"/>
      <c r="Y9" s="1133"/>
      <c r="Z9" s="1133"/>
      <c r="AA9" s="1133">
        <v>17</v>
      </c>
      <c r="AB9" s="1133"/>
      <c r="AC9" s="1133"/>
      <c r="AD9" s="1133"/>
      <c r="AE9" s="1134"/>
      <c r="AF9" s="1108">
        <v>17</v>
      </c>
      <c r="AG9" s="1109"/>
      <c r="AH9" s="1109"/>
      <c r="AI9" s="1109"/>
      <c r="AJ9" s="1110"/>
      <c r="AK9" s="1175">
        <v>125</v>
      </c>
      <c r="AL9" s="1176"/>
      <c r="AM9" s="1176"/>
      <c r="AN9" s="1176"/>
      <c r="AO9" s="1176"/>
      <c r="AP9" s="1176">
        <v>1425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616</v>
      </c>
      <c r="BT9" s="1104"/>
      <c r="BU9" s="1104"/>
      <c r="BV9" s="1104"/>
      <c r="BW9" s="1104"/>
      <c r="BX9" s="1104"/>
      <c r="BY9" s="1104"/>
      <c r="BZ9" s="1104"/>
      <c r="CA9" s="1104"/>
      <c r="CB9" s="1104"/>
      <c r="CC9" s="1104"/>
      <c r="CD9" s="1104"/>
      <c r="CE9" s="1104"/>
      <c r="CF9" s="1104"/>
      <c r="CG9" s="1105"/>
      <c r="CH9" s="1078">
        <v>6</v>
      </c>
      <c r="CI9" s="1079"/>
      <c r="CJ9" s="1079"/>
      <c r="CK9" s="1079"/>
      <c r="CL9" s="1080"/>
      <c r="CM9" s="1078">
        <v>158</v>
      </c>
      <c r="CN9" s="1079"/>
      <c r="CO9" s="1079"/>
      <c r="CP9" s="1079"/>
      <c r="CQ9" s="1080"/>
      <c r="CR9" s="1078">
        <v>20</v>
      </c>
      <c r="CS9" s="1079"/>
      <c r="CT9" s="1079"/>
      <c r="CU9" s="1079"/>
      <c r="CV9" s="1080"/>
      <c r="CW9" s="1078" t="s">
        <v>612</v>
      </c>
      <c r="CX9" s="1079"/>
      <c r="CY9" s="1079"/>
      <c r="CZ9" s="1079"/>
      <c r="DA9" s="1080"/>
      <c r="DB9" s="1078" t="s">
        <v>605</v>
      </c>
      <c r="DC9" s="1079"/>
      <c r="DD9" s="1079"/>
      <c r="DE9" s="1079"/>
      <c r="DF9" s="1080"/>
      <c r="DG9" s="1078" t="s">
        <v>605</v>
      </c>
      <c r="DH9" s="1079"/>
      <c r="DI9" s="1079"/>
      <c r="DJ9" s="1079"/>
      <c r="DK9" s="1080"/>
      <c r="DL9" s="1078" t="s">
        <v>605</v>
      </c>
      <c r="DM9" s="1079"/>
      <c r="DN9" s="1079"/>
      <c r="DO9" s="1079"/>
      <c r="DP9" s="1080"/>
      <c r="DQ9" s="1078" t="s">
        <v>605</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32">
        <v>105</v>
      </c>
      <c r="R10" s="1133"/>
      <c r="S10" s="1133"/>
      <c r="T10" s="1133"/>
      <c r="U10" s="1133"/>
      <c r="V10" s="1133">
        <v>93</v>
      </c>
      <c r="W10" s="1133"/>
      <c r="X10" s="1133"/>
      <c r="Y10" s="1133"/>
      <c r="Z10" s="1133"/>
      <c r="AA10" s="1133">
        <v>13</v>
      </c>
      <c r="AB10" s="1133"/>
      <c r="AC10" s="1133"/>
      <c r="AD10" s="1133"/>
      <c r="AE10" s="1134"/>
      <c r="AF10" s="1108">
        <v>13</v>
      </c>
      <c r="AG10" s="1109"/>
      <c r="AH10" s="1109"/>
      <c r="AI10" s="1109"/>
      <c r="AJ10" s="1110"/>
      <c r="AK10" s="1175">
        <v>16</v>
      </c>
      <c r="AL10" s="1176"/>
      <c r="AM10" s="1176"/>
      <c r="AN10" s="1176"/>
      <c r="AO10" s="1176"/>
      <c r="AP10" s="1176" t="s">
        <v>605</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617</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408</v>
      </c>
      <c r="CN10" s="1079"/>
      <c r="CO10" s="1079"/>
      <c r="CP10" s="1079"/>
      <c r="CQ10" s="1080"/>
      <c r="CR10" s="1078">
        <v>300</v>
      </c>
      <c r="CS10" s="1079"/>
      <c r="CT10" s="1079"/>
      <c r="CU10" s="1079"/>
      <c r="CV10" s="1080"/>
      <c r="CW10" s="1078">
        <v>80</v>
      </c>
      <c r="CX10" s="1079"/>
      <c r="CY10" s="1079"/>
      <c r="CZ10" s="1079"/>
      <c r="DA10" s="1080"/>
      <c r="DB10" s="1078" t="s">
        <v>605</v>
      </c>
      <c r="DC10" s="1079"/>
      <c r="DD10" s="1079"/>
      <c r="DE10" s="1079"/>
      <c r="DF10" s="1080"/>
      <c r="DG10" s="1078" t="s">
        <v>605</v>
      </c>
      <c r="DH10" s="1079"/>
      <c r="DI10" s="1079"/>
      <c r="DJ10" s="1079"/>
      <c r="DK10" s="1080"/>
      <c r="DL10" s="1078" t="s">
        <v>605</v>
      </c>
      <c r="DM10" s="1079"/>
      <c r="DN10" s="1079"/>
      <c r="DO10" s="1079"/>
      <c r="DP10" s="1080"/>
      <c r="DQ10" s="1078" t="s">
        <v>605</v>
      </c>
      <c r="DR10" s="1079"/>
      <c r="DS10" s="1079"/>
      <c r="DT10" s="1079"/>
      <c r="DU10" s="1080"/>
      <c r="DV10" s="1081"/>
      <c r="DW10" s="1082"/>
      <c r="DX10" s="1082"/>
      <c r="DY10" s="1082"/>
      <c r="DZ10" s="1083"/>
      <c r="EA10" s="254"/>
    </row>
    <row r="11" spans="1:131" s="255" customFormat="1" ht="26.25" customHeight="1" x14ac:dyDescent="0.15">
      <c r="A11" s="261">
        <v>5</v>
      </c>
      <c r="B11" s="1126" t="s">
        <v>385</v>
      </c>
      <c r="C11" s="1127"/>
      <c r="D11" s="1127"/>
      <c r="E11" s="1127"/>
      <c r="F11" s="1127"/>
      <c r="G11" s="1127"/>
      <c r="H11" s="1127"/>
      <c r="I11" s="1127"/>
      <c r="J11" s="1127"/>
      <c r="K11" s="1127"/>
      <c r="L11" s="1127"/>
      <c r="M11" s="1127"/>
      <c r="N11" s="1127"/>
      <c r="O11" s="1127"/>
      <c r="P11" s="1128"/>
      <c r="Q11" s="1132">
        <v>103</v>
      </c>
      <c r="R11" s="1133"/>
      <c r="S11" s="1133"/>
      <c r="T11" s="1133"/>
      <c r="U11" s="1133"/>
      <c r="V11" s="1133">
        <v>79</v>
      </c>
      <c r="W11" s="1133"/>
      <c r="X11" s="1133"/>
      <c r="Y11" s="1133"/>
      <c r="Z11" s="1133"/>
      <c r="AA11" s="1133">
        <v>24</v>
      </c>
      <c r="AB11" s="1133"/>
      <c r="AC11" s="1133"/>
      <c r="AD11" s="1133"/>
      <c r="AE11" s="1134"/>
      <c r="AF11" s="1108">
        <v>24</v>
      </c>
      <c r="AG11" s="1109"/>
      <c r="AH11" s="1109"/>
      <c r="AI11" s="1109"/>
      <c r="AJ11" s="1110"/>
      <c r="AK11" s="1175">
        <v>3</v>
      </c>
      <c r="AL11" s="1176"/>
      <c r="AM11" s="1176"/>
      <c r="AN11" s="1176"/>
      <c r="AO11" s="1176"/>
      <c r="AP11" s="1176" t="s">
        <v>605</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618</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-14</v>
      </c>
      <c r="CN11" s="1079"/>
      <c r="CO11" s="1079"/>
      <c r="CP11" s="1079"/>
      <c r="CQ11" s="1080"/>
      <c r="CR11" s="1078">
        <v>52</v>
      </c>
      <c r="CS11" s="1079"/>
      <c r="CT11" s="1079"/>
      <c r="CU11" s="1079"/>
      <c r="CV11" s="1080"/>
      <c r="CW11" s="1078" t="s">
        <v>607</v>
      </c>
      <c r="CX11" s="1079"/>
      <c r="CY11" s="1079"/>
      <c r="CZ11" s="1079"/>
      <c r="DA11" s="1080"/>
      <c r="DB11" s="1078" t="s">
        <v>605</v>
      </c>
      <c r="DC11" s="1079"/>
      <c r="DD11" s="1079"/>
      <c r="DE11" s="1079"/>
      <c r="DF11" s="1080"/>
      <c r="DG11" s="1078" t="s">
        <v>605</v>
      </c>
      <c r="DH11" s="1079"/>
      <c r="DI11" s="1079"/>
      <c r="DJ11" s="1079"/>
      <c r="DK11" s="1080"/>
      <c r="DL11" s="1078" t="s">
        <v>624</v>
      </c>
      <c r="DM11" s="1079"/>
      <c r="DN11" s="1079"/>
      <c r="DO11" s="1079"/>
      <c r="DP11" s="1080"/>
      <c r="DQ11" s="1078" t="s">
        <v>605</v>
      </c>
      <c r="DR11" s="1079"/>
      <c r="DS11" s="1079"/>
      <c r="DT11" s="1079"/>
      <c r="DU11" s="1080"/>
      <c r="DV11" s="1081"/>
      <c r="DW11" s="1082"/>
      <c r="DX11" s="1082"/>
      <c r="DY11" s="1082"/>
      <c r="DZ11" s="1083"/>
      <c r="EA11" s="254"/>
    </row>
    <row r="12" spans="1:131" s="255" customFormat="1" ht="26.25" customHeight="1" x14ac:dyDescent="0.15">
      <c r="A12" s="261">
        <v>6</v>
      </c>
      <c r="B12" s="1126" t="s">
        <v>386</v>
      </c>
      <c r="C12" s="1127"/>
      <c r="D12" s="1127"/>
      <c r="E12" s="1127"/>
      <c r="F12" s="1127"/>
      <c r="G12" s="1127"/>
      <c r="H12" s="1127"/>
      <c r="I12" s="1127"/>
      <c r="J12" s="1127"/>
      <c r="K12" s="1127"/>
      <c r="L12" s="1127"/>
      <c r="M12" s="1127"/>
      <c r="N12" s="1127"/>
      <c r="O12" s="1127"/>
      <c r="P12" s="1128"/>
      <c r="Q12" s="1132">
        <v>864</v>
      </c>
      <c r="R12" s="1133"/>
      <c r="S12" s="1133"/>
      <c r="T12" s="1133"/>
      <c r="U12" s="1133"/>
      <c r="V12" s="1133">
        <v>864</v>
      </c>
      <c r="W12" s="1133"/>
      <c r="X12" s="1133"/>
      <c r="Y12" s="1133"/>
      <c r="Z12" s="1133"/>
      <c r="AA12" s="1133" t="s">
        <v>605</v>
      </c>
      <c r="AB12" s="1133"/>
      <c r="AC12" s="1133"/>
      <c r="AD12" s="1133"/>
      <c r="AE12" s="1134"/>
      <c r="AF12" s="1108" t="s">
        <v>387</v>
      </c>
      <c r="AG12" s="1109"/>
      <c r="AH12" s="1109"/>
      <c r="AI12" s="1109"/>
      <c r="AJ12" s="1110"/>
      <c r="AK12" s="1175" t="s">
        <v>605</v>
      </c>
      <c r="AL12" s="1176"/>
      <c r="AM12" s="1176"/>
      <c r="AN12" s="1176"/>
      <c r="AO12" s="1176"/>
      <c r="AP12" s="1176">
        <v>1988</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619</v>
      </c>
      <c r="BT12" s="1104"/>
      <c r="BU12" s="1104"/>
      <c r="BV12" s="1104"/>
      <c r="BW12" s="1104"/>
      <c r="BX12" s="1104"/>
      <c r="BY12" s="1104"/>
      <c r="BZ12" s="1104"/>
      <c r="CA12" s="1104"/>
      <c r="CB12" s="1104"/>
      <c r="CC12" s="1104"/>
      <c r="CD12" s="1104"/>
      <c r="CE12" s="1104"/>
      <c r="CF12" s="1104"/>
      <c r="CG12" s="1105"/>
      <c r="CH12" s="1078">
        <v>-17</v>
      </c>
      <c r="CI12" s="1079"/>
      <c r="CJ12" s="1079"/>
      <c r="CK12" s="1079"/>
      <c r="CL12" s="1080"/>
      <c r="CM12" s="1078">
        <v>9</v>
      </c>
      <c r="CN12" s="1079"/>
      <c r="CO12" s="1079"/>
      <c r="CP12" s="1079"/>
      <c r="CQ12" s="1080"/>
      <c r="CR12" s="1078">
        <v>30</v>
      </c>
      <c r="CS12" s="1079"/>
      <c r="CT12" s="1079"/>
      <c r="CU12" s="1079"/>
      <c r="CV12" s="1080"/>
      <c r="CW12" s="1078" t="s">
        <v>605</v>
      </c>
      <c r="CX12" s="1079"/>
      <c r="CY12" s="1079"/>
      <c r="CZ12" s="1079"/>
      <c r="DA12" s="1080"/>
      <c r="DB12" s="1078" t="s">
        <v>605</v>
      </c>
      <c r="DC12" s="1079"/>
      <c r="DD12" s="1079"/>
      <c r="DE12" s="1079"/>
      <c r="DF12" s="1080"/>
      <c r="DG12" s="1078" t="s">
        <v>605</v>
      </c>
      <c r="DH12" s="1079"/>
      <c r="DI12" s="1079"/>
      <c r="DJ12" s="1079"/>
      <c r="DK12" s="1080"/>
      <c r="DL12" s="1078" t="s">
        <v>605</v>
      </c>
      <c r="DM12" s="1079"/>
      <c r="DN12" s="1079"/>
      <c r="DO12" s="1079"/>
      <c r="DP12" s="1080"/>
      <c r="DQ12" s="1078" t="s">
        <v>605</v>
      </c>
      <c r="DR12" s="1079"/>
      <c r="DS12" s="1079"/>
      <c r="DT12" s="1079"/>
      <c r="DU12" s="1080"/>
      <c r="DV12" s="1081"/>
      <c r="DW12" s="1082"/>
      <c r="DX12" s="1082"/>
      <c r="DY12" s="1082"/>
      <c r="DZ12" s="1083"/>
      <c r="EA12" s="254"/>
    </row>
    <row r="13" spans="1:131" s="255" customFormat="1" ht="26.25" customHeight="1" x14ac:dyDescent="0.15">
      <c r="A13" s="261">
        <v>7</v>
      </c>
      <c r="B13" s="1126" t="s">
        <v>388</v>
      </c>
      <c r="C13" s="1127"/>
      <c r="D13" s="1127"/>
      <c r="E13" s="1127"/>
      <c r="F13" s="1127"/>
      <c r="G13" s="1127"/>
      <c r="H13" s="1127"/>
      <c r="I13" s="1127"/>
      <c r="J13" s="1127"/>
      <c r="K13" s="1127"/>
      <c r="L13" s="1127"/>
      <c r="M13" s="1127"/>
      <c r="N13" s="1127"/>
      <c r="O13" s="1127"/>
      <c r="P13" s="1128"/>
      <c r="Q13" s="1132">
        <v>1235</v>
      </c>
      <c r="R13" s="1133"/>
      <c r="S13" s="1133"/>
      <c r="T13" s="1133"/>
      <c r="U13" s="1133"/>
      <c r="V13" s="1133">
        <v>1235</v>
      </c>
      <c r="W13" s="1133"/>
      <c r="X13" s="1133"/>
      <c r="Y13" s="1133"/>
      <c r="Z13" s="1133"/>
      <c r="AA13" s="1133">
        <v>1</v>
      </c>
      <c r="AB13" s="1133"/>
      <c r="AC13" s="1133"/>
      <c r="AD13" s="1133"/>
      <c r="AE13" s="1134"/>
      <c r="AF13" s="1108">
        <v>1</v>
      </c>
      <c r="AG13" s="1109"/>
      <c r="AH13" s="1109"/>
      <c r="AI13" s="1109"/>
      <c r="AJ13" s="1110"/>
      <c r="AK13" s="1175">
        <v>47</v>
      </c>
      <c r="AL13" s="1176"/>
      <c r="AM13" s="1176"/>
      <c r="AN13" s="1176"/>
      <c r="AO13" s="1176"/>
      <c r="AP13" s="1176" t="s">
        <v>605</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620</v>
      </c>
      <c r="BT13" s="1104"/>
      <c r="BU13" s="1104"/>
      <c r="BV13" s="1104"/>
      <c r="BW13" s="1104"/>
      <c r="BX13" s="1104"/>
      <c r="BY13" s="1104"/>
      <c r="BZ13" s="1104"/>
      <c r="CA13" s="1104"/>
      <c r="CB13" s="1104"/>
      <c r="CC13" s="1104"/>
      <c r="CD13" s="1104"/>
      <c r="CE13" s="1104"/>
      <c r="CF13" s="1104"/>
      <c r="CG13" s="1105"/>
      <c r="CH13" s="1078">
        <v>-11</v>
      </c>
      <c r="CI13" s="1079"/>
      <c r="CJ13" s="1079"/>
      <c r="CK13" s="1079"/>
      <c r="CL13" s="1080"/>
      <c r="CM13" s="1078">
        <v>109</v>
      </c>
      <c r="CN13" s="1079"/>
      <c r="CO13" s="1079"/>
      <c r="CP13" s="1079"/>
      <c r="CQ13" s="1080"/>
      <c r="CR13" s="1078">
        <v>30</v>
      </c>
      <c r="CS13" s="1079"/>
      <c r="CT13" s="1079"/>
      <c r="CU13" s="1079"/>
      <c r="CV13" s="1080"/>
      <c r="CW13" s="1078" t="s">
        <v>606</v>
      </c>
      <c r="CX13" s="1079"/>
      <c r="CY13" s="1079"/>
      <c r="CZ13" s="1079"/>
      <c r="DA13" s="1080"/>
      <c r="DB13" s="1078" t="s">
        <v>605</v>
      </c>
      <c r="DC13" s="1079"/>
      <c r="DD13" s="1079"/>
      <c r="DE13" s="1079"/>
      <c r="DF13" s="1080"/>
      <c r="DG13" s="1078" t="s">
        <v>605</v>
      </c>
      <c r="DH13" s="1079"/>
      <c r="DI13" s="1079"/>
      <c r="DJ13" s="1079"/>
      <c r="DK13" s="1080"/>
      <c r="DL13" s="1078" t="s">
        <v>605</v>
      </c>
      <c r="DM13" s="1079"/>
      <c r="DN13" s="1079"/>
      <c r="DO13" s="1079"/>
      <c r="DP13" s="1080"/>
      <c r="DQ13" s="1078" t="s">
        <v>605</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621</v>
      </c>
      <c r="BT14" s="1104"/>
      <c r="BU14" s="1104"/>
      <c r="BV14" s="1104"/>
      <c r="BW14" s="1104"/>
      <c r="BX14" s="1104"/>
      <c r="BY14" s="1104"/>
      <c r="BZ14" s="1104"/>
      <c r="CA14" s="1104"/>
      <c r="CB14" s="1104"/>
      <c r="CC14" s="1104"/>
      <c r="CD14" s="1104"/>
      <c r="CE14" s="1104"/>
      <c r="CF14" s="1104"/>
      <c r="CG14" s="1105"/>
      <c r="CH14" s="1078">
        <v>28</v>
      </c>
      <c r="CI14" s="1079"/>
      <c r="CJ14" s="1079"/>
      <c r="CK14" s="1079"/>
      <c r="CL14" s="1080"/>
      <c r="CM14" s="1078">
        <v>3923</v>
      </c>
      <c r="CN14" s="1079"/>
      <c r="CO14" s="1079"/>
      <c r="CP14" s="1079"/>
      <c r="CQ14" s="1080"/>
      <c r="CR14" s="1078">
        <v>3608</v>
      </c>
      <c r="CS14" s="1079"/>
      <c r="CT14" s="1079"/>
      <c r="CU14" s="1079"/>
      <c r="CV14" s="1080"/>
      <c r="CW14" s="1078">
        <v>1118</v>
      </c>
      <c r="CX14" s="1079"/>
      <c r="CY14" s="1079"/>
      <c r="CZ14" s="1079"/>
      <c r="DA14" s="1080"/>
      <c r="DB14" s="1078" t="s">
        <v>605</v>
      </c>
      <c r="DC14" s="1079"/>
      <c r="DD14" s="1079"/>
      <c r="DE14" s="1079"/>
      <c r="DF14" s="1080"/>
      <c r="DG14" s="1078" t="s">
        <v>605</v>
      </c>
      <c r="DH14" s="1079"/>
      <c r="DI14" s="1079"/>
      <c r="DJ14" s="1079"/>
      <c r="DK14" s="1080"/>
      <c r="DL14" s="1078" t="s">
        <v>605</v>
      </c>
      <c r="DM14" s="1079"/>
      <c r="DN14" s="1079"/>
      <c r="DO14" s="1079"/>
      <c r="DP14" s="1080"/>
      <c r="DQ14" s="1078" t="s">
        <v>605</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622</v>
      </c>
      <c r="BT15" s="1104"/>
      <c r="BU15" s="1104"/>
      <c r="BV15" s="1104"/>
      <c r="BW15" s="1104"/>
      <c r="BX15" s="1104"/>
      <c r="BY15" s="1104"/>
      <c r="BZ15" s="1104"/>
      <c r="CA15" s="1104"/>
      <c r="CB15" s="1104"/>
      <c r="CC15" s="1104"/>
      <c r="CD15" s="1104"/>
      <c r="CE15" s="1104"/>
      <c r="CF15" s="1104"/>
      <c r="CG15" s="1105"/>
      <c r="CH15" s="1078">
        <v>65</v>
      </c>
      <c r="CI15" s="1079"/>
      <c r="CJ15" s="1079"/>
      <c r="CK15" s="1079"/>
      <c r="CL15" s="1080"/>
      <c r="CM15" s="1078">
        <v>4718</v>
      </c>
      <c r="CN15" s="1079"/>
      <c r="CO15" s="1079"/>
      <c r="CP15" s="1079"/>
      <c r="CQ15" s="1080"/>
      <c r="CR15" s="1078">
        <v>504</v>
      </c>
      <c r="CS15" s="1079"/>
      <c r="CT15" s="1079"/>
      <c r="CU15" s="1079"/>
      <c r="CV15" s="1080"/>
      <c r="CW15" s="1078" t="s">
        <v>625</v>
      </c>
      <c r="CX15" s="1079"/>
      <c r="CY15" s="1079"/>
      <c r="CZ15" s="1079"/>
      <c r="DA15" s="1080"/>
      <c r="DB15" s="1078" t="s">
        <v>605</v>
      </c>
      <c r="DC15" s="1079"/>
      <c r="DD15" s="1079"/>
      <c r="DE15" s="1079"/>
      <c r="DF15" s="1080"/>
      <c r="DG15" s="1078" t="s">
        <v>613</v>
      </c>
      <c r="DH15" s="1079"/>
      <c r="DI15" s="1079"/>
      <c r="DJ15" s="1079"/>
      <c r="DK15" s="1080"/>
      <c r="DL15" s="1078" t="s">
        <v>605</v>
      </c>
      <c r="DM15" s="1079"/>
      <c r="DN15" s="1079"/>
      <c r="DO15" s="1079"/>
      <c r="DP15" s="1080"/>
      <c r="DQ15" s="1078" t="s">
        <v>605</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623</v>
      </c>
      <c r="BT16" s="1104"/>
      <c r="BU16" s="1104"/>
      <c r="BV16" s="1104"/>
      <c r="BW16" s="1104"/>
      <c r="BX16" s="1104"/>
      <c r="BY16" s="1104"/>
      <c r="BZ16" s="1104"/>
      <c r="CA16" s="1104"/>
      <c r="CB16" s="1104"/>
      <c r="CC16" s="1104"/>
      <c r="CD16" s="1104"/>
      <c r="CE16" s="1104"/>
      <c r="CF16" s="1104"/>
      <c r="CG16" s="1105"/>
      <c r="CH16" s="1078">
        <v>123</v>
      </c>
      <c r="CI16" s="1079"/>
      <c r="CJ16" s="1079"/>
      <c r="CK16" s="1079"/>
      <c r="CL16" s="1080"/>
      <c r="CM16" s="1078">
        <v>5900</v>
      </c>
      <c r="CN16" s="1079"/>
      <c r="CO16" s="1079"/>
      <c r="CP16" s="1079"/>
      <c r="CQ16" s="1080"/>
      <c r="CR16" s="1078">
        <v>3980</v>
      </c>
      <c r="CS16" s="1079"/>
      <c r="CT16" s="1079"/>
      <c r="CU16" s="1079"/>
      <c r="CV16" s="1080"/>
      <c r="CW16" s="1078">
        <v>1090</v>
      </c>
      <c r="CX16" s="1079"/>
      <c r="CY16" s="1079"/>
      <c r="CZ16" s="1079"/>
      <c r="DA16" s="1080"/>
      <c r="DB16" s="1078">
        <v>1034</v>
      </c>
      <c r="DC16" s="1079"/>
      <c r="DD16" s="1079"/>
      <c r="DE16" s="1079"/>
      <c r="DF16" s="1080"/>
      <c r="DG16" s="1078" t="s">
        <v>605</v>
      </c>
      <c r="DH16" s="1079"/>
      <c r="DI16" s="1079"/>
      <c r="DJ16" s="1079"/>
      <c r="DK16" s="1080"/>
      <c r="DL16" s="1078" t="s">
        <v>606</v>
      </c>
      <c r="DM16" s="1079"/>
      <c r="DN16" s="1079"/>
      <c r="DO16" s="1079"/>
      <c r="DP16" s="1080"/>
      <c r="DQ16" s="1078" t="s">
        <v>606</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137513</v>
      </c>
      <c r="R23" s="1158"/>
      <c r="S23" s="1158"/>
      <c r="T23" s="1158"/>
      <c r="U23" s="1158"/>
      <c r="V23" s="1158">
        <v>134982</v>
      </c>
      <c r="W23" s="1158"/>
      <c r="X23" s="1158"/>
      <c r="Y23" s="1158"/>
      <c r="Z23" s="1158"/>
      <c r="AA23" s="1158">
        <v>2531</v>
      </c>
      <c r="AB23" s="1158"/>
      <c r="AC23" s="1158"/>
      <c r="AD23" s="1158"/>
      <c r="AE23" s="1159"/>
      <c r="AF23" s="1160">
        <v>1711</v>
      </c>
      <c r="AG23" s="1158"/>
      <c r="AH23" s="1158"/>
      <c r="AI23" s="1158"/>
      <c r="AJ23" s="1161"/>
      <c r="AK23" s="1162"/>
      <c r="AL23" s="1163"/>
      <c r="AM23" s="1163"/>
      <c r="AN23" s="1163"/>
      <c r="AO23" s="1163"/>
      <c r="AP23" s="1158">
        <v>139738</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31417</v>
      </c>
      <c r="R28" s="1143"/>
      <c r="S28" s="1143"/>
      <c r="T28" s="1143"/>
      <c r="U28" s="1143"/>
      <c r="V28" s="1143">
        <v>30970</v>
      </c>
      <c r="W28" s="1143"/>
      <c r="X28" s="1143"/>
      <c r="Y28" s="1143"/>
      <c r="Z28" s="1143"/>
      <c r="AA28" s="1143">
        <v>447</v>
      </c>
      <c r="AB28" s="1143"/>
      <c r="AC28" s="1143"/>
      <c r="AD28" s="1143"/>
      <c r="AE28" s="1144"/>
      <c r="AF28" s="1145">
        <v>447</v>
      </c>
      <c r="AG28" s="1143"/>
      <c r="AH28" s="1143"/>
      <c r="AI28" s="1143"/>
      <c r="AJ28" s="1146"/>
      <c r="AK28" s="1147">
        <v>2507</v>
      </c>
      <c r="AL28" s="1135"/>
      <c r="AM28" s="1135"/>
      <c r="AN28" s="1135"/>
      <c r="AO28" s="1135"/>
      <c r="AP28" s="1135" t="s">
        <v>606</v>
      </c>
      <c r="AQ28" s="1135"/>
      <c r="AR28" s="1135"/>
      <c r="AS28" s="1135"/>
      <c r="AT28" s="1135"/>
      <c r="AU28" s="1135" t="s">
        <v>605</v>
      </c>
      <c r="AV28" s="1135"/>
      <c r="AW28" s="1135"/>
      <c r="AX28" s="1135"/>
      <c r="AY28" s="1135"/>
      <c r="AZ28" s="1136" t="s">
        <v>605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30580</v>
      </c>
      <c r="R29" s="1133"/>
      <c r="S29" s="1133"/>
      <c r="T29" s="1133"/>
      <c r="U29" s="1133"/>
      <c r="V29" s="1133">
        <v>29884</v>
      </c>
      <c r="W29" s="1133"/>
      <c r="X29" s="1133"/>
      <c r="Y29" s="1133"/>
      <c r="Z29" s="1133"/>
      <c r="AA29" s="1133">
        <v>695</v>
      </c>
      <c r="AB29" s="1133"/>
      <c r="AC29" s="1133"/>
      <c r="AD29" s="1133"/>
      <c r="AE29" s="1134"/>
      <c r="AF29" s="1108">
        <v>695</v>
      </c>
      <c r="AG29" s="1109"/>
      <c r="AH29" s="1109"/>
      <c r="AI29" s="1109"/>
      <c r="AJ29" s="1110"/>
      <c r="AK29" s="1069">
        <v>4021</v>
      </c>
      <c r="AL29" s="1060"/>
      <c r="AM29" s="1060"/>
      <c r="AN29" s="1060"/>
      <c r="AO29" s="1060"/>
      <c r="AP29" s="1060" t="s">
        <v>605</v>
      </c>
      <c r="AQ29" s="1060"/>
      <c r="AR29" s="1060"/>
      <c r="AS29" s="1060"/>
      <c r="AT29" s="1060"/>
      <c r="AU29" s="1060" t="s">
        <v>607</v>
      </c>
      <c r="AV29" s="1060"/>
      <c r="AW29" s="1060"/>
      <c r="AX29" s="1060"/>
      <c r="AY29" s="1060"/>
      <c r="AZ29" s="1131" t="s">
        <v>605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3493</v>
      </c>
      <c r="R30" s="1133"/>
      <c r="S30" s="1133"/>
      <c r="T30" s="1133"/>
      <c r="U30" s="1133"/>
      <c r="V30" s="1133">
        <v>3457</v>
      </c>
      <c r="W30" s="1133"/>
      <c r="X30" s="1133"/>
      <c r="Y30" s="1133"/>
      <c r="Z30" s="1133"/>
      <c r="AA30" s="1133">
        <v>36</v>
      </c>
      <c r="AB30" s="1133"/>
      <c r="AC30" s="1133"/>
      <c r="AD30" s="1133"/>
      <c r="AE30" s="1134"/>
      <c r="AF30" s="1108">
        <v>36</v>
      </c>
      <c r="AG30" s="1109"/>
      <c r="AH30" s="1109"/>
      <c r="AI30" s="1109"/>
      <c r="AJ30" s="1110"/>
      <c r="AK30" s="1069">
        <v>787</v>
      </c>
      <c r="AL30" s="1060"/>
      <c r="AM30" s="1060"/>
      <c r="AN30" s="1060"/>
      <c r="AO30" s="1060"/>
      <c r="AP30" s="1060" t="s">
        <v>606</v>
      </c>
      <c r="AQ30" s="1060"/>
      <c r="AR30" s="1060"/>
      <c r="AS30" s="1060"/>
      <c r="AT30" s="1060"/>
      <c r="AU30" s="1060" t="s">
        <v>606</v>
      </c>
      <c r="AV30" s="1060"/>
      <c r="AW30" s="1060"/>
      <c r="AX30" s="1060"/>
      <c r="AY30" s="1060"/>
      <c r="AZ30" s="1131" t="s">
        <v>605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7127</v>
      </c>
      <c r="R31" s="1133"/>
      <c r="S31" s="1133"/>
      <c r="T31" s="1133"/>
      <c r="U31" s="1133"/>
      <c r="V31" s="1133">
        <v>6210</v>
      </c>
      <c r="W31" s="1133"/>
      <c r="X31" s="1133"/>
      <c r="Y31" s="1133"/>
      <c r="Z31" s="1133"/>
      <c r="AA31" s="1133">
        <v>917</v>
      </c>
      <c r="AB31" s="1133"/>
      <c r="AC31" s="1133"/>
      <c r="AD31" s="1133"/>
      <c r="AE31" s="1134"/>
      <c r="AF31" s="1108">
        <v>11291</v>
      </c>
      <c r="AG31" s="1109"/>
      <c r="AH31" s="1109"/>
      <c r="AI31" s="1109"/>
      <c r="AJ31" s="1110"/>
      <c r="AK31" s="1069">
        <v>135</v>
      </c>
      <c r="AL31" s="1060"/>
      <c r="AM31" s="1060"/>
      <c r="AN31" s="1060"/>
      <c r="AO31" s="1060"/>
      <c r="AP31" s="1060">
        <v>23954</v>
      </c>
      <c r="AQ31" s="1060"/>
      <c r="AR31" s="1060"/>
      <c r="AS31" s="1060"/>
      <c r="AT31" s="1060"/>
      <c r="AU31" s="1060">
        <v>1868</v>
      </c>
      <c r="AV31" s="1060"/>
      <c r="AW31" s="1060"/>
      <c r="AX31" s="1060"/>
      <c r="AY31" s="1060"/>
      <c r="AZ31" s="1131" t="s">
        <v>605</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10452</v>
      </c>
      <c r="R32" s="1133"/>
      <c r="S32" s="1133"/>
      <c r="T32" s="1133"/>
      <c r="U32" s="1133"/>
      <c r="V32" s="1133">
        <v>9434</v>
      </c>
      <c r="W32" s="1133"/>
      <c r="X32" s="1133"/>
      <c r="Y32" s="1133"/>
      <c r="Z32" s="1133"/>
      <c r="AA32" s="1133">
        <v>1018</v>
      </c>
      <c r="AB32" s="1133"/>
      <c r="AC32" s="1133"/>
      <c r="AD32" s="1133"/>
      <c r="AE32" s="1134"/>
      <c r="AF32" s="1108">
        <v>4137</v>
      </c>
      <c r="AG32" s="1109"/>
      <c r="AH32" s="1109"/>
      <c r="AI32" s="1109"/>
      <c r="AJ32" s="1110"/>
      <c r="AK32" s="1069">
        <v>4296</v>
      </c>
      <c r="AL32" s="1060"/>
      <c r="AM32" s="1060"/>
      <c r="AN32" s="1060"/>
      <c r="AO32" s="1060"/>
      <c r="AP32" s="1060">
        <v>68497</v>
      </c>
      <c r="AQ32" s="1060"/>
      <c r="AR32" s="1060"/>
      <c r="AS32" s="1060"/>
      <c r="AT32" s="1060"/>
      <c r="AU32" s="1060">
        <v>38085</v>
      </c>
      <c r="AV32" s="1060"/>
      <c r="AW32" s="1060"/>
      <c r="AX32" s="1060"/>
      <c r="AY32" s="1060"/>
      <c r="AZ32" s="1131" t="s">
        <v>605</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736</v>
      </c>
      <c r="R33" s="1133"/>
      <c r="S33" s="1133"/>
      <c r="T33" s="1133"/>
      <c r="U33" s="1133"/>
      <c r="V33" s="1133">
        <v>716</v>
      </c>
      <c r="W33" s="1133"/>
      <c r="X33" s="1133"/>
      <c r="Y33" s="1133"/>
      <c r="Z33" s="1133"/>
      <c r="AA33" s="1133">
        <v>20</v>
      </c>
      <c r="AB33" s="1133"/>
      <c r="AC33" s="1133"/>
      <c r="AD33" s="1133"/>
      <c r="AE33" s="1134"/>
      <c r="AF33" s="1108">
        <v>638</v>
      </c>
      <c r="AG33" s="1109"/>
      <c r="AH33" s="1109"/>
      <c r="AI33" s="1109"/>
      <c r="AJ33" s="1110"/>
      <c r="AK33" s="1069">
        <v>467</v>
      </c>
      <c r="AL33" s="1060"/>
      <c r="AM33" s="1060"/>
      <c r="AN33" s="1060"/>
      <c r="AO33" s="1060"/>
      <c r="AP33" s="1060">
        <v>3462</v>
      </c>
      <c r="AQ33" s="1060"/>
      <c r="AR33" s="1060"/>
      <c r="AS33" s="1060"/>
      <c r="AT33" s="1060"/>
      <c r="AU33" s="1060">
        <v>3133</v>
      </c>
      <c r="AV33" s="1060"/>
      <c r="AW33" s="1060"/>
      <c r="AX33" s="1060"/>
      <c r="AY33" s="1060"/>
      <c r="AZ33" s="1131" t="s">
        <v>605</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412</v>
      </c>
      <c r="C34" s="1127"/>
      <c r="D34" s="1127"/>
      <c r="E34" s="1127"/>
      <c r="F34" s="1127"/>
      <c r="G34" s="1127"/>
      <c r="H34" s="1127"/>
      <c r="I34" s="1127"/>
      <c r="J34" s="1127"/>
      <c r="K34" s="1127"/>
      <c r="L34" s="1127"/>
      <c r="M34" s="1127"/>
      <c r="N34" s="1127"/>
      <c r="O34" s="1127"/>
      <c r="P34" s="1128"/>
      <c r="Q34" s="1132">
        <v>66</v>
      </c>
      <c r="R34" s="1133"/>
      <c r="S34" s="1133"/>
      <c r="T34" s="1133"/>
      <c r="U34" s="1133"/>
      <c r="V34" s="1133">
        <v>65</v>
      </c>
      <c r="W34" s="1133"/>
      <c r="X34" s="1133"/>
      <c r="Y34" s="1133"/>
      <c r="Z34" s="1133"/>
      <c r="AA34" s="1133">
        <v>1</v>
      </c>
      <c r="AB34" s="1133"/>
      <c r="AC34" s="1133"/>
      <c r="AD34" s="1133"/>
      <c r="AE34" s="1134"/>
      <c r="AF34" s="1108">
        <v>1</v>
      </c>
      <c r="AG34" s="1109"/>
      <c r="AH34" s="1109"/>
      <c r="AI34" s="1109"/>
      <c r="AJ34" s="1110"/>
      <c r="AK34" s="1069">
        <v>26</v>
      </c>
      <c r="AL34" s="1060"/>
      <c r="AM34" s="1060"/>
      <c r="AN34" s="1060"/>
      <c r="AO34" s="1060"/>
      <c r="AP34" s="1060">
        <v>38</v>
      </c>
      <c r="AQ34" s="1060"/>
      <c r="AR34" s="1060"/>
      <c r="AS34" s="1060"/>
      <c r="AT34" s="1060"/>
      <c r="AU34" s="1060">
        <v>26</v>
      </c>
      <c r="AV34" s="1060"/>
      <c r="AW34" s="1060"/>
      <c r="AX34" s="1060"/>
      <c r="AY34" s="1060"/>
      <c r="AZ34" s="1131" t="s">
        <v>605</v>
      </c>
      <c r="BA34" s="1131"/>
      <c r="BB34" s="1131"/>
      <c r="BC34" s="1131"/>
      <c r="BD34" s="1131"/>
      <c r="BE34" s="1121" t="s">
        <v>413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414</v>
      </c>
      <c r="C35" s="1127"/>
      <c r="D35" s="1127"/>
      <c r="E35" s="1127"/>
      <c r="F35" s="1127"/>
      <c r="G35" s="1127"/>
      <c r="H35" s="1127"/>
      <c r="I35" s="1127"/>
      <c r="J35" s="1127"/>
      <c r="K35" s="1127"/>
      <c r="L35" s="1127"/>
      <c r="M35" s="1127"/>
      <c r="N35" s="1127"/>
      <c r="O35" s="1127"/>
      <c r="P35" s="1128"/>
      <c r="Q35" s="1132">
        <v>430</v>
      </c>
      <c r="R35" s="1133"/>
      <c r="S35" s="1133"/>
      <c r="T35" s="1133"/>
      <c r="U35" s="1133"/>
      <c r="V35" s="1133">
        <v>428</v>
      </c>
      <c r="W35" s="1133"/>
      <c r="X35" s="1133"/>
      <c r="Y35" s="1133"/>
      <c r="Z35" s="1133"/>
      <c r="AA35" s="1133">
        <v>2</v>
      </c>
      <c r="AB35" s="1133"/>
      <c r="AC35" s="1133"/>
      <c r="AD35" s="1133"/>
      <c r="AE35" s="1134"/>
      <c r="AF35" s="1108">
        <v>2</v>
      </c>
      <c r="AG35" s="1109"/>
      <c r="AH35" s="1109"/>
      <c r="AI35" s="1109"/>
      <c r="AJ35" s="1110"/>
      <c r="AK35" s="1069">
        <v>93</v>
      </c>
      <c r="AL35" s="1060"/>
      <c r="AM35" s="1060"/>
      <c r="AN35" s="1060"/>
      <c r="AO35" s="1060"/>
      <c r="AP35" s="1060">
        <v>577</v>
      </c>
      <c r="AQ35" s="1060"/>
      <c r="AR35" s="1060"/>
      <c r="AS35" s="1060"/>
      <c r="AT35" s="1060"/>
      <c r="AU35" s="1060">
        <v>328</v>
      </c>
      <c r="AV35" s="1060"/>
      <c r="AW35" s="1060"/>
      <c r="AX35" s="1060"/>
      <c r="AY35" s="1060"/>
      <c r="AZ35" s="1131" t="s">
        <v>608</v>
      </c>
      <c r="BA35" s="1131"/>
      <c r="BB35" s="1131"/>
      <c r="BC35" s="1131"/>
      <c r="BD35" s="1131"/>
      <c r="BE35" s="1121" t="s">
        <v>415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416</v>
      </c>
      <c r="C36" s="1127"/>
      <c r="D36" s="1127"/>
      <c r="E36" s="1127"/>
      <c r="F36" s="1127"/>
      <c r="G36" s="1127"/>
      <c r="H36" s="1127"/>
      <c r="I36" s="1127"/>
      <c r="J36" s="1127"/>
      <c r="K36" s="1127"/>
      <c r="L36" s="1127"/>
      <c r="M36" s="1127"/>
      <c r="N36" s="1127"/>
      <c r="O36" s="1127"/>
      <c r="P36" s="1128"/>
      <c r="Q36" s="1132">
        <v>544</v>
      </c>
      <c r="R36" s="1133"/>
      <c r="S36" s="1133"/>
      <c r="T36" s="1133"/>
      <c r="U36" s="1133"/>
      <c r="V36" s="1133">
        <v>541</v>
      </c>
      <c r="W36" s="1133"/>
      <c r="X36" s="1133"/>
      <c r="Y36" s="1133"/>
      <c r="Z36" s="1133"/>
      <c r="AA36" s="1133">
        <v>3</v>
      </c>
      <c r="AB36" s="1133"/>
      <c r="AC36" s="1133"/>
      <c r="AD36" s="1133"/>
      <c r="AE36" s="1134"/>
      <c r="AF36" s="1108">
        <v>0</v>
      </c>
      <c r="AG36" s="1109"/>
      <c r="AH36" s="1109"/>
      <c r="AI36" s="1109"/>
      <c r="AJ36" s="1110"/>
      <c r="AK36" s="1069">
        <v>418</v>
      </c>
      <c r="AL36" s="1060"/>
      <c r="AM36" s="1060"/>
      <c r="AN36" s="1060"/>
      <c r="AO36" s="1060"/>
      <c r="AP36" s="1060">
        <v>144</v>
      </c>
      <c r="AQ36" s="1060"/>
      <c r="AR36" s="1060"/>
      <c r="AS36" s="1060"/>
      <c r="AT36" s="1060"/>
      <c r="AU36" s="1060">
        <v>130</v>
      </c>
      <c r="AV36" s="1060"/>
      <c r="AW36" s="1060"/>
      <c r="AX36" s="1060"/>
      <c r="AY36" s="1060"/>
      <c r="AZ36" s="1131" t="s">
        <v>605</v>
      </c>
      <c r="BA36" s="1131"/>
      <c r="BB36" s="1131"/>
      <c r="BC36" s="1131"/>
      <c r="BD36" s="1131"/>
      <c r="BE36" s="1121" t="s">
        <v>417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418</v>
      </c>
      <c r="C37" s="1127"/>
      <c r="D37" s="1127"/>
      <c r="E37" s="1127"/>
      <c r="F37" s="1127"/>
      <c r="G37" s="1127"/>
      <c r="H37" s="1127"/>
      <c r="I37" s="1127"/>
      <c r="J37" s="1127"/>
      <c r="K37" s="1127"/>
      <c r="L37" s="1127"/>
      <c r="M37" s="1127"/>
      <c r="N37" s="1127"/>
      <c r="O37" s="1127"/>
      <c r="P37" s="1128"/>
      <c r="Q37" s="1132">
        <v>357</v>
      </c>
      <c r="R37" s="1133"/>
      <c r="S37" s="1133"/>
      <c r="T37" s="1133"/>
      <c r="U37" s="1133"/>
      <c r="V37" s="1133">
        <v>212</v>
      </c>
      <c r="W37" s="1133"/>
      <c r="X37" s="1133"/>
      <c r="Y37" s="1133"/>
      <c r="Z37" s="1133"/>
      <c r="AA37" s="1133">
        <v>145</v>
      </c>
      <c r="AB37" s="1133"/>
      <c r="AC37" s="1133"/>
      <c r="AD37" s="1133"/>
      <c r="AE37" s="1134"/>
      <c r="AF37" s="1108">
        <v>0</v>
      </c>
      <c r="AG37" s="1109"/>
      <c r="AH37" s="1109"/>
      <c r="AI37" s="1109"/>
      <c r="AJ37" s="1110"/>
      <c r="AK37" s="1069">
        <v>3</v>
      </c>
      <c r="AL37" s="1060"/>
      <c r="AM37" s="1060"/>
      <c r="AN37" s="1060"/>
      <c r="AO37" s="1060"/>
      <c r="AP37" s="1060" t="s">
        <v>633</v>
      </c>
      <c r="AQ37" s="1060"/>
      <c r="AR37" s="1060"/>
      <c r="AS37" s="1060"/>
      <c r="AT37" s="1060"/>
      <c r="AU37" s="1060" t="s">
        <v>605</v>
      </c>
      <c r="AV37" s="1060"/>
      <c r="AW37" s="1060"/>
      <c r="AX37" s="1060"/>
      <c r="AY37" s="1060"/>
      <c r="AZ37" s="1131" t="s">
        <v>605</v>
      </c>
      <c r="BA37" s="1131"/>
      <c r="BB37" s="1131"/>
      <c r="BC37" s="1131"/>
      <c r="BD37" s="1131"/>
      <c r="BE37" s="1121" t="s">
        <v>419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421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17248</v>
      </c>
      <c r="AG63" s="1048"/>
      <c r="AH63" s="1048"/>
      <c r="AI63" s="1048"/>
      <c r="AJ63" s="1119"/>
      <c r="AK63" s="1120"/>
      <c r="AL63" s="1052"/>
      <c r="AM63" s="1052"/>
      <c r="AN63" s="1052"/>
      <c r="AO63" s="1052"/>
      <c r="AP63" s="1048">
        <v>96672</v>
      </c>
      <c r="AQ63" s="1048"/>
      <c r="AR63" s="1048"/>
      <c r="AS63" s="1048"/>
      <c r="AT63" s="1048"/>
      <c r="AU63" s="1048">
        <v>43570</v>
      </c>
      <c r="AV63" s="1048"/>
      <c r="AW63" s="1048"/>
      <c r="AX63" s="1048"/>
      <c r="AY63" s="1048"/>
      <c r="AZ63" s="1114"/>
      <c r="BA63" s="1114"/>
      <c r="BB63" s="1114"/>
      <c r="BC63" s="1114"/>
      <c r="BD63" s="1114"/>
      <c r="BE63" s="1049"/>
      <c r="BF63" s="1049"/>
      <c r="BG63" s="1049"/>
      <c r="BH63" s="1049"/>
      <c r="BI63" s="1050"/>
      <c r="BJ63" s="1115" t="s">
        <v>422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424</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425</v>
      </c>
      <c r="W66" s="1091"/>
      <c r="X66" s="1091"/>
      <c r="Y66" s="1091"/>
      <c r="Z66" s="1092"/>
      <c r="AA66" s="1090" t="s">
        <v>426</v>
      </c>
      <c r="AB66" s="1091"/>
      <c r="AC66" s="1091"/>
      <c r="AD66" s="1091"/>
      <c r="AE66" s="1092"/>
      <c r="AF66" s="1096" t="s">
        <v>427</v>
      </c>
      <c r="AG66" s="1097"/>
      <c r="AH66" s="1097"/>
      <c r="AI66" s="1097"/>
      <c r="AJ66" s="1098"/>
      <c r="AK66" s="1090" t="s">
        <v>428</v>
      </c>
      <c r="AL66" s="1085"/>
      <c r="AM66" s="1085"/>
      <c r="AN66" s="1085"/>
      <c r="AO66" s="1086"/>
      <c r="AP66" s="1090" t="s">
        <v>429</v>
      </c>
      <c r="AQ66" s="1091"/>
      <c r="AR66" s="1091"/>
      <c r="AS66" s="1091"/>
      <c r="AT66" s="1092"/>
      <c r="AU66" s="1090" t="s">
        <v>430</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609</v>
      </c>
      <c r="C68" s="1075"/>
      <c r="D68" s="1075"/>
      <c r="E68" s="1075"/>
      <c r="F68" s="1075"/>
      <c r="G68" s="1075"/>
      <c r="H68" s="1075"/>
      <c r="I68" s="1075"/>
      <c r="J68" s="1075"/>
      <c r="K68" s="1075"/>
      <c r="L68" s="1075"/>
      <c r="M68" s="1075"/>
      <c r="N68" s="1075"/>
      <c r="O68" s="1075"/>
      <c r="P68" s="1076"/>
      <c r="Q68" s="1077">
        <v>8778</v>
      </c>
      <c r="R68" s="1071"/>
      <c r="S68" s="1071"/>
      <c r="T68" s="1071"/>
      <c r="U68" s="1071"/>
      <c r="V68" s="1071">
        <v>8501</v>
      </c>
      <c r="W68" s="1071"/>
      <c r="X68" s="1071"/>
      <c r="Y68" s="1071"/>
      <c r="Z68" s="1071"/>
      <c r="AA68" s="1071">
        <v>276</v>
      </c>
      <c r="AB68" s="1071"/>
      <c r="AC68" s="1071"/>
      <c r="AD68" s="1071"/>
      <c r="AE68" s="1071"/>
      <c r="AF68" s="1071">
        <v>276</v>
      </c>
      <c r="AG68" s="1071"/>
      <c r="AH68" s="1071"/>
      <c r="AI68" s="1071"/>
      <c r="AJ68" s="1071"/>
      <c r="AK68" s="1071">
        <v>373</v>
      </c>
      <c r="AL68" s="1071"/>
      <c r="AM68" s="1071"/>
      <c r="AN68" s="1071"/>
      <c r="AO68" s="1071"/>
      <c r="AP68" s="1071" t="s">
        <v>612</v>
      </c>
      <c r="AQ68" s="1071"/>
      <c r="AR68" s="1071"/>
      <c r="AS68" s="1071"/>
      <c r="AT68" s="1071"/>
      <c r="AU68" s="1071" t="s">
        <v>606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631</v>
      </c>
      <c r="C69" s="1064"/>
      <c r="D69" s="1064"/>
      <c r="E69" s="1064"/>
      <c r="F69" s="1064"/>
      <c r="G69" s="1064"/>
      <c r="H69" s="1064"/>
      <c r="I69" s="1064"/>
      <c r="J69" s="1064"/>
      <c r="K69" s="1064"/>
      <c r="L69" s="1064"/>
      <c r="M69" s="1064"/>
      <c r="N69" s="1064"/>
      <c r="O69" s="1064"/>
      <c r="P69" s="1065"/>
      <c r="Q69" s="1066">
        <v>265</v>
      </c>
      <c r="R69" s="1060"/>
      <c r="S69" s="1060"/>
      <c r="T69" s="1060"/>
      <c r="U69" s="1060"/>
      <c r="V69" s="1060">
        <v>248</v>
      </c>
      <c r="W69" s="1060"/>
      <c r="X69" s="1060"/>
      <c r="Y69" s="1060"/>
      <c r="Z69" s="1060"/>
      <c r="AA69" s="1060">
        <v>17</v>
      </c>
      <c r="AB69" s="1060"/>
      <c r="AC69" s="1060"/>
      <c r="AD69" s="1060"/>
      <c r="AE69" s="1060"/>
      <c r="AF69" s="1060">
        <v>17</v>
      </c>
      <c r="AG69" s="1060"/>
      <c r="AH69" s="1060"/>
      <c r="AI69" s="1060"/>
      <c r="AJ69" s="1060"/>
      <c r="AK69" s="1060">
        <v>151</v>
      </c>
      <c r="AL69" s="1060"/>
      <c r="AM69" s="1060"/>
      <c r="AN69" s="1060"/>
      <c r="AO69" s="1060"/>
      <c r="AP69" s="1060" t="s">
        <v>605</v>
      </c>
      <c r="AQ69" s="1060"/>
      <c r="AR69" s="1060"/>
      <c r="AS69" s="1060"/>
      <c r="AT69" s="1060"/>
      <c r="AU69" s="1060" t="s">
        <v>605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610</v>
      </c>
      <c r="C70" s="1064"/>
      <c r="D70" s="1064"/>
      <c r="E70" s="1064"/>
      <c r="F70" s="1064"/>
      <c r="G70" s="1064"/>
      <c r="H70" s="1064"/>
      <c r="I70" s="1064"/>
      <c r="J70" s="1064"/>
      <c r="K70" s="1064"/>
      <c r="L70" s="1064"/>
      <c r="M70" s="1064"/>
      <c r="N70" s="1064"/>
      <c r="O70" s="1064"/>
      <c r="P70" s="1065"/>
      <c r="Q70" s="1066">
        <v>545</v>
      </c>
      <c r="R70" s="1060"/>
      <c r="S70" s="1060"/>
      <c r="T70" s="1060"/>
      <c r="U70" s="1060"/>
      <c r="V70" s="1060">
        <v>409</v>
      </c>
      <c r="W70" s="1060"/>
      <c r="X70" s="1060"/>
      <c r="Y70" s="1060"/>
      <c r="Z70" s="1060"/>
      <c r="AA70" s="1060">
        <v>136</v>
      </c>
      <c r="AB70" s="1060"/>
      <c r="AC70" s="1060"/>
      <c r="AD70" s="1060"/>
      <c r="AE70" s="1060"/>
      <c r="AF70" s="1060">
        <v>136</v>
      </c>
      <c r="AG70" s="1060"/>
      <c r="AH70" s="1060"/>
      <c r="AI70" s="1060"/>
      <c r="AJ70" s="1060"/>
      <c r="AK70" s="1060" t="s">
        <v>605</v>
      </c>
      <c r="AL70" s="1060"/>
      <c r="AM70" s="1060"/>
      <c r="AN70" s="1060"/>
      <c r="AO70" s="1060"/>
      <c r="AP70" s="1060" t="s">
        <v>605</v>
      </c>
      <c r="AQ70" s="1060"/>
      <c r="AR70" s="1060"/>
      <c r="AS70" s="1060"/>
      <c r="AT70" s="1060"/>
      <c r="AU70" s="1060" t="s">
        <v>605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611</v>
      </c>
      <c r="C71" s="1064"/>
      <c r="D71" s="1064"/>
      <c r="E71" s="1064"/>
      <c r="F71" s="1064"/>
      <c r="G71" s="1064"/>
      <c r="H71" s="1064"/>
      <c r="I71" s="1064"/>
      <c r="J71" s="1064"/>
      <c r="K71" s="1064"/>
      <c r="L71" s="1064"/>
      <c r="M71" s="1064"/>
      <c r="N71" s="1064"/>
      <c r="O71" s="1064"/>
      <c r="P71" s="1065"/>
      <c r="Q71" s="1066">
        <v>152075</v>
      </c>
      <c r="R71" s="1060"/>
      <c r="S71" s="1060"/>
      <c r="T71" s="1060"/>
      <c r="U71" s="1060"/>
      <c r="V71" s="1060">
        <v>147885</v>
      </c>
      <c r="W71" s="1060"/>
      <c r="X71" s="1060"/>
      <c r="Y71" s="1060"/>
      <c r="Z71" s="1060"/>
      <c r="AA71" s="1060">
        <v>4190</v>
      </c>
      <c r="AB71" s="1060"/>
      <c r="AC71" s="1060"/>
      <c r="AD71" s="1060"/>
      <c r="AE71" s="1060"/>
      <c r="AF71" s="1060">
        <v>4190</v>
      </c>
      <c r="AG71" s="1060"/>
      <c r="AH71" s="1060"/>
      <c r="AI71" s="1060"/>
      <c r="AJ71" s="1060"/>
      <c r="AK71" s="1060">
        <v>1425</v>
      </c>
      <c r="AL71" s="1060"/>
      <c r="AM71" s="1060"/>
      <c r="AN71" s="1060"/>
      <c r="AO71" s="1060"/>
      <c r="AP71" s="1060" t="s">
        <v>613</v>
      </c>
      <c r="AQ71" s="1060"/>
      <c r="AR71" s="1060"/>
      <c r="AS71" s="1060"/>
      <c r="AT71" s="1060"/>
      <c r="AU71" s="1060" t="s">
        <v>605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431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4619</v>
      </c>
      <c r="AG88" s="1048"/>
      <c r="AH88" s="1048"/>
      <c r="AI88" s="1048"/>
      <c r="AJ88" s="1048"/>
      <c r="AK88" s="1052"/>
      <c r="AL88" s="1052"/>
      <c r="AM88" s="1052"/>
      <c r="AN88" s="1052"/>
      <c r="AO88" s="1052"/>
      <c r="AP88" s="1048" t="s">
        <v>634</v>
      </c>
      <c r="AQ88" s="1048"/>
      <c r="AR88" s="1048"/>
      <c r="AS88" s="1048"/>
      <c r="AT88" s="1048"/>
      <c r="AU88" s="1048" t="s">
        <v>632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432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8767</v>
      </c>
      <c r="CS102" s="1040"/>
      <c r="CT102" s="1040"/>
      <c r="CU102" s="1040"/>
      <c r="CV102" s="1041"/>
      <c r="CW102" s="1039">
        <v>2288</v>
      </c>
      <c r="CX102" s="1040"/>
      <c r="CY102" s="1040"/>
      <c r="CZ102" s="1040"/>
      <c r="DA102" s="1041"/>
      <c r="DB102" s="1039">
        <v>1106</v>
      </c>
      <c r="DC102" s="1040"/>
      <c r="DD102" s="1040"/>
      <c r="DE102" s="1040"/>
      <c r="DF102" s="1041"/>
      <c r="DG102" s="1039" t="s">
        <v>635</v>
      </c>
      <c r="DH102" s="1040"/>
      <c r="DI102" s="1040"/>
      <c r="DJ102" s="1040"/>
      <c r="DK102" s="1041"/>
      <c r="DL102" s="1039" t="s">
        <v>636</v>
      </c>
      <c r="DM102" s="1040"/>
      <c r="DN102" s="1040"/>
      <c r="DO102" s="1040"/>
      <c r="DP102" s="1041"/>
      <c r="DQ102" s="1039" t="s">
        <v>637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440</v>
      </c>
      <c r="AB109" s="983"/>
      <c r="AC109" s="983"/>
      <c r="AD109" s="983"/>
      <c r="AE109" s="984"/>
      <c r="AF109" s="985" t="s">
        <v>304</v>
      </c>
      <c r="AG109" s="983"/>
      <c r="AH109" s="983"/>
      <c r="AI109" s="983"/>
      <c r="AJ109" s="984"/>
      <c r="AK109" s="985" t="s">
        <v>303</v>
      </c>
      <c r="AL109" s="983"/>
      <c r="AM109" s="983"/>
      <c r="AN109" s="983"/>
      <c r="AO109" s="984"/>
      <c r="AP109" s="985" t="s">
        <v>441</v>
      </c>
      <c r="AQ109" s="983"/>
      <c r="AR109" s="983"/>
      <c r="AS109" s="983"/>
      <c r="AT109" s="1014"/>
      <c r="AU109" s="982" t="s">
        <v>439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440</v>
      </c>
      <c r="BR109" s="983"/>
      <c r="BS109" s="983"/>
      <c r="BT109" s="983"/>
      <c r="BU109" s="984"/>
      <c r="BV109" s="985" t="s">
        <v>304</v>
      </c>
      <c r="BW109" s="983"/>
      <c r="BX109" s="983"/>
      <c r="BY109" s="983"/>
      <c r="BZ109" s="984"/>
      <c r="CA109" s="985" t="s">
        <v>303</v>
      </c>
      <c r="CB109" s="983"/>
      <c r="CC109" s="983"/>
      <c r="CD109" s="983"/>
      <c r="CE109" s="984"/>
      <c r="CF109" s="1021" t="s">
        <v>441</v>
      </c>
      <c r="CG109" s="1021"/>
      <c r="CH109" s="1021"/>
      <c r="CI109" s="1021"/>
      <c r="CJ109" s="1021"/>
      <c r="CK109" s="985" t="s">
        <v>442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440</v>
      </c>
      <c r="DH109" s="983"/>
      <c r="DI109" s="983"/>
      <c r="DJ109" s="983"/>
      <c r="DK109" s="984"/>
      <c r="DL109" s="985" t="s">
        <v>304</v>
      </c>
      <c r="DM109" s="983"/>
      <c r="DN109" s="983"/>
      <c r="DO109" s="983"/>
      <c r="DP109" s="984"/>
      <c r="DQ109" s="985" t="s">
        <v>303</v>
      </c>
      <c r="DR109" s="983"/>
      <c r="DS109" s="983"/>
      <c r="DT109" s="983"/>
      <c r="DU109" s="984"/>
      <c r="DV109" s="985" t="s">
        <v>441</v>
      </c>
      <c r="DW109" s="983"/>
      <c r="DX109" s="983"/>
      <c r="DY109" s="983"/>
      <c r="DZ109" s="1014"/>
    </row>
    <row r="110" spans="1:131" s="246" customFormat="1" ht="26.25" customHeight="1" x14ac:dyDescent="0.15">
      <c r="A110" s="885" t="s">
        <v>443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14566822</v>
      </c>
      <c r="AB110" s="976"/>
      <c r="AC110" s="976"/>
      <c r="AD110" s="976"/>
      <c r="AE110" s="977"/>
      <c r="AF110" s="978">
        <v>14442625</v>
      </c>
      <c r="AG110" s="976"/>
      <c r="AH110" s="976"/>
      <c r="AI110" s="976"/>
      <c r="AJ110" s="977"/>
      <c r="AK110" s="978">
        <v>14531606</v>
      </c>
      <c r="AL110" s="976"/>
      <c r="AM110" s="976"/>
      <c r="AN110" s="976"/>
      <c r="AO110" s="977"/>
      <c r="AP110" s="979">
        <v>24.3</v>
      </c>
      <c r="AQ110" s="980"/>
      <c r="AR110" s="980"/>
      <c r="AS110" s="980"/>
      <c r="AT110" s="981"/>
      <c r="AU110" s="1015" t="s">
        <v>73</v>
      </c>
      <c r="AV110" s="1016"/>
      <c r="AW110" s="1016"/>
      <c r="AX110" s="1016"/>
      <c r="AY110" s="1016"/>
      <c r="AZ110" s="941" t="s">
        <v>444</v>
      </c>
      <c r="BA110" s="886"/>
      <c r="BB110" s="886"/>
      <c r="BC110" s="886"/>
      <c r="BD110" s="886"/>
      <c r="BE110" s="886"/>
      <c r="BF110" s="886"/>
      <c r="BG110" s="886"/>
      <c r="BH110" s="886"/>
      <c r="BI110" s="886"/>
      <c r="BJ110" s="886"/>
      <c r="BK110" s="886"/>
      <c r="BL110" s="886"/>
      <c r="BM110" s="886"/>
      <c r="BN110" s="886"/>
      <c r="BO110" s="886"/>
      <c r="BP110" s="887"/>
      <c r="BQ110" s="942">
        <v>143699761</v>
      </c>
      <c r="BR110" s="923"/>
      <c r="BS110" s="923"/>
      <c r="BT110" s="923"/>
      <c r="BU110" s="923"/>
      <c r="BV110" s="923">
        <v>142190891</v>
      </c>
      <c r="BW110" s="923"/>
      <c r="BX110" s="923"/>
      <c r="BY110" s="923"/>
      <c r="BZ110" s="923"/>
      <c r="CA110" s="923">
        <v>139738176</v>
      </c>
      <c r="CB110" s="923"/>
      <c r="CC110" s="923"/>
      <c r="CD110" s="923"/>
      <c r="CE110" s="923"/>
      <c r="CF110" s="947">
        <v>233.6</v>
      </c>
      <c r="CG110" s="948"/>
      <c r="CH110" s="948"/>
      <c r="CI110" s="948"/>
      <c r="CJ110" s="948"/>
      <c r="CK110" s="1011" t="s">
        <v>445</v>
      </c>
      <c r="CL110" s="897"/>
      <c r="CM110" s="972" t="s">
        <v>446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447</v>
      </c>
      <c r="DH110" s="923"/>
      <c r="DI110" s="923"/>
      <c r="DJ110" s="923"/>
      <c r="DK110" s="923"/>
      <c r="DL110" s="923" t="s">
        <v>448</v>
      </c>
      <c r="DM110" s="923"/>
      <c r="DN110" s="923"/>
      <c r="DO110" s="923"/>
      <c r="DP110" s="923"/>
      <c r="DQ110" s="923" t="s">
        <v>449</v>
      </c>
      <c r="DR110" s="923"/>
      <c r="DS110" s="923"/>
      <c r="DT110" s="923"/>
      <c r="DU110" s="923"/>
      <c r="DV110" s="924" t="s">
        <v>449</v>
      </c>
      <c r="DW110" s="924"/>
      <c r="DX110" s="924"/>
      <c r="DY110" s="924"/>
      <c r="DZ110" s="925"/>
    </row>
    <row r="111" spans="1:131" s="246" customFormat="1" ht="26.25" customHeight="1" x14ac:dyDescent="0.15">
      <c r="A111" s="852" t="s">
        <v>450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451</v>
      </c>
      <c r="AB111" s="1004"/>
      <c r="AC111" s="1004"/>
      <c r="AD111" s="1004"/>
      <c r="AE111" s="1005"/>
      <c r="AF111" s="1006" t="s">
        <v>452</v>
      </c>
      <c r="AG111" s="1004"/>
      <c r="AH111" s="1004"/>
      <c r="AI111" s="1004"/>
      <c r="AJ111" s="1005"/>
      <c r="AK111" s="1006" t="s">
        <v>453</v>
      </c>
      <c r="AL111" s="1004"/>
      <c r="AM111" s="1004"/>
      <c r="AN111" s="1004"/>
      <c r="AO111" s="1005"/>
      <c r="AP111" s="1007" t="s">
        <v>454</v>
      </c>
      <c r="AQ111" s="1008"/>
      <c r="AR111" s="1008"/>
      <c r="AS111" s="1008"/>
      <c r="AT111" s="1009"/>
      <c r="AU111" s="1017"/>
      <c r="AV111" s="1018"/>
      <c r="AW111" s="1018"/>
      <c r="AX111" s="1018"/>
      <c r="AY111" s="1018"/>
      <c r="AZ111" s="893" t="s">
        <v>455</v>
      </c>
      <c r="BA111" s="828"/>
      <c r="BB111" s="828"/>
      <c r="BC111" s="828"/>
      <c r="BD111" s="828"/>
      <c r="BE111" s="828"/>
      <c r="BF111" s="828"/>
      <c r="BG111" s="828"/>
      <c r="BH111" s="828"/>
      <c r="BI111" s="828"/>
      <c r="BJ111" s="828"/>
      <c r="BK111" s="828"/>
      <c r="BL111" s="828"/>
      <c r="BM111" s="828"/>
      <c r="BN111" s="828"/>
      <c r="BO111" s="828"/>
      <c r="BP111" s="829"/>
      <c r="BQ111" s="894">
        <v>122233</v>
      </c>
      <c r="BR111" s="895"/>
      <c r="BS111" s="895"/>
      <c r="BT111" s="895"/>
      <c r="BU111" s="895"/>
      <c r="BV111" s="895">
        <v>113476</v>
      </c>
      <c r="BW111" s="895"/>
      <c r="BX111" s="895"/>
      <c r="BY111" s="895"/>
      <c r="BZ111" s="895"/>
      <c r="CA111" s="895">
        <v>104063</v>
      </c>
      <c r="CB111" s="895"/>
      <c r="CC111" s="895"/>
      <c r="CD111" s="895"/>
      <c r="CE111" s="895"/>
      <c r="CF111" s="956">
        <v>0.2</v>
      </c>
      <c r="CG111" s="957"/>
      <c r="CH111" s="957"/>
      <c r="CI111" s="957"/>
      <c r="CJ111" s="957"/>
      <c r="CK111" s="1012"/>
      <c r="CL111" s="899"/>
      <c r="CM111" s="902" t="s">
        <v>456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122233</v>
      </c>
      <c r="DH111" s="895"/>
      <c r="DI111" s="895"/>
      <c r="DJ111" s="895"/>
      <c r="DK111" s="895"/>
      <c r="DL111" s="895">
        <v>113476</v>
      </c>
      <c r="DM111" s="895"/>
      <c r="DN111" s="895"/>
      <c r="DO111" s="895"/>
      <c r="DP111" s="895"/>
      <c r="DQ111" s="895">
        <v>104063</v>
      </c>
      <c r="DR111" s="895"/>
      <c r="DS111" s="895"/>
      <c r="DT111" s="895"/>
      <c r="DU111" s="895"/>
      <c r="DV111" s="872">
        <v>0.2</v>
      </c>
      <c r="DW111" s="872"/>
      <c r="DX111" s="872"/>
      <c r="DY111" s="872"/>
      <c r="DZ111" s="873"/>
    </row>
    <row r="112" spans="1:131" s="246" customFormat="1" ht="26.25" customHeight="1" x14ac:dyDescent="0.15">
      <c r="A112" s="997" t="s">
        <v>457</v>
      </c>
      <c r="B112" s="998"/>
      <c r="C112" s="828" t="s">
        <v>458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453</v>
      </c>
      <c r="AB112" s="858"/>
      <c r="AC112" s="858"/>
      <c r="AD112" s="858"/>
      <c r="AE112" s="859"/>
      <c r="AF112" s="860" t="s">
        <v>459</v>
      </c>
      <c r="AG112" s="858"/>
      <c r="AH112" s="858"/>
      <c r="AI112" s="858"/>
      <c r="AJ112" s="859"/>
      <c r="AK112" s="860" t="s">
        <v>448</v>
      </c>
      <c r="AL112" s="858"/>
      <c r="AM112" s="858"/>
      <c r="AN112" s="858"/>
      <c r="AO112" s="859"/>
      <c r="AP112" s="905" t="s">
        <v>449</v>
      </c>
      <c r="AQ112" s="906"/>
      <c r="AR112" s="906"/>
      <c r="AS112" s="906"/>
      <c r="AT112" s="907"/>
      <c r="AU112" s="1017"/>
      <c r="AV112" s="1018"/>
      <c r="AW112" s="1018"/>
      <c r="AX112" s="1018"/>
      <c r="AY112" s="1018"/>
      <c r="AZ112" s="893" t="s">
        <v>460</v>
      </c>
      <c r="BA112" s="828"/>
      <c r="BB112" s="828"/>
      <c r="BC112" s="828"/>
      <c r="BD112" s="828"/>
      <c r="BE112" s="828"/>
      <c r="BF112" s="828"/>
      <c r="BG112" s="828"/>
      <c r="BH112" s="828"/>
      <c r="BI112" s="828"/>
      <c r="BJ112" s="828"/>
      <c r="BK112" s="828"/>
      <c r="BL112" s="828"/>
      <c r="BM112" s="828"/>
      <c r="BN112" s="828"/>
      <c r="BO112" s="828"/>
      <c r="BP112" s="829"/>
      <c r="BQ112" s="894">
        <v>50525705</v>
      </c>
      <c r="BR112" s="895"/>
      <c r="BS112" s="895"/>
      <c r="BT112" s="895"/>
      <c r="BU112" s="895"/>
      <c r="BV112" s="895">
        <v>46834084</v>
      </c>
      <c r="BW112" s="895"/>
      <c r="BX112" s="895"/>
      <c r="BY112" s="895"/>
      <c r="BZ112" s="895"/>
      <c r="CA112" s="895">
        <v>43570175</v>
      </c>
      <c r="CB112" s="895"/>
      <c r="CC112" s="895"/>
      <c r="CD112" s="895"/>
      <c r="CE112" s="895"/>
      <c r="CF112" s="956">
        <v>72.8</v>
      </c>
      <c r="CG112" s="957"/>
      <c r="CH112" s="957"/>
      <c r="CI112" s="957"/>
      <c r="CJ112" s="957"/>
      <c r="CK112" s="1012"/>
      <c r="CL112" s="899"/>
      <c r="CM112" s="902" t="s">
        <v>461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462</v>
      </c>
      <c r="DH112" s="895"/>
      <c r="DI112" s="895"/>
      <c r="DJ112" s="895"/>
      <c r="DK112" s="895"/>
      <c r="DL112" s="895" t="s">
        <v>463</v>
      </c>
      <c r="DM112" s="895"/>
      <c r="DN112" s="895"/>
      <c r="DO112" s="895"/>
      <c r="DP112" s="895"/>
      <c r="DQ112" s="895" t="s">
        <v>454</v>
      </c>
      <c r="DR112" s="895"/>
      <c r="DS112" s="895"/>
      <c r="DT112" s="895"/>
      <c r="DU112" s="895"/>
      <c r="DV112" s="872" t="s">
        <v>449</v>
      </c>
      <c r="DW112" s="872"/>
      <c r="DX112" s="872"/>
      <c r="DY112" s="872"/>
      <c r="DZ112" s="873"/>
    </row>
    <row r="113" spans="1:130" s="246" customFormat="1" ht="26.25" customHeight="1" x14ac:dyDescent="0.15">
      <c r="A113" s="999"/>
      <c r="B113" s="1000"/>
      <c r="C113" s="828" t="s">
        <v>464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4153286</v>
      </c>
      <c r="AB113" s="1004"/>
      <c r="AC113" s="1004"/>
      <c r="AD113" s="1004"/>
      <c r="AE113" s="1005"/>
      <c r="AF113" s="1006">
        <v>3639868</v>
      </c>
      <c r="AG113" s="1004"/>
      <c r="AH113" s="1004"/>
      <c r="AI113" s="1004"/>
      <c r="AJ113" s="1005"/>
      <c r="AK113" s="1006">
        <v>3492272</v>
      </c>
      <c r="AL113" s="1004"/>
      <c r="AM113" s="1004"/>
      <c r="AN113" s="1004"/>
      <c r="AO113" s="1005"/>
      <c r="AP113" s="1007">
        <v>5.8</v>
      </c>
      <c r="AQ113" s="1008"/>
      <c r="AR113" s="1008"/>
      <c r="AS113" s="1008"/>
      <c r="AT113" s="1009"/>
      <c r="AU113" s="1017"/>
      <c r="AV113" s="1018"/>
      <c r="AW113" s="1018"/>
      <c r="AX113" s="1018"/>
      <c r="AY113" s="1018"/>
      <c r="AZ113" s="893" t="s">
        <v>465</v>
      </c>
      <c r="BA113" s="828"/>
      <c r="BB113" s="828"/>
      <c r="BC113" s="828"/>
      <c r="BD113" s="828"/>
      <c r="BE113" s="828"/>
      <c r="BF113" s="828"/>
      <c r="BG113" s="828"/>
      <c r="BH113" s="828"/>
      <c r="BI113" s="828"/>
      <c r="BJ113" s="828"/>
      <c r="BK113" s="828"/>
      <c r="BL113" s="828"/>
      <c r="BM113" s="828"/>
      <c r="BN113" s="828"/>
      <c r="BO113" s="828"/>
      <c r="BP113" s="829"/>
      <c r="BQ113" s="894" t="s">
        <v>452</v>
      </c>
      <c r="BR113" s="895"/>
      <c r="BS113" s="895"/>
      <c r="BT113" s="895"/>
      <c r="BU113" s="895"/>
      <c r="BV113" s="895" t="s">
        <v>466</v>
      </c>
      <c r="BW113" s="895"/>
      <c r="BX113" s="895"/>
      <c r="BY113" s="895"/>
      <c r="BZ113" s="895"/>
      <c r="CA113" s="895" t="s">
        <v>467</v>
      </c>
      <c r="CB113" s="895"/>
      <c r="CC113" s="895"/>
      <c r="CD113" s="895"/>
      <c r="CE113" s="895"/>
      <c r="CF113" s="956" t="s">
        <v>449</v>
      </c>
      <c r="CG113" s="957"/>
      <c r="CH113" s="957"/>
      <c r="CI113" s="957"/>
      <c r="CJ113" s="957"/>
      <c r="CK113" s="1012"/>
      <c r="CL113" s="899"/>
      <c r="CM113" s="902" t="s">
        <v>468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469</v>
      </c>
      <c r="DH113" s="858"/>
      <c r="DI113" s="858"/>
      <c r="DJ113" s="858"/>
      <c r="DK113" s="859"/>
      <c r="DL113" s="860" t="s">
        <v>453</v>
      </c>
      <c r="DM113" s="858"/>
      <c r="DN113" s="858"/>
      <c r="DO113" s="858"/>
      <c r="DP113" s="859"/>
      <c r="DQ113" s="860" t="s">
        <v>470</v>
      </c>
      <c r="DR113" s="858"/>
      <c r="DS113" s="858"/>
      <c r="DT113" s="858"/>
      <c r="DU113" s="859"/>
      <c r="DV113" s="905" t="s">
        <v>467</v>
      </c>
      <c r="DW113" s="906"/>
      <c r="DX113" s="906"/>
      <c r="DY113" s="906"/>
      <c r="DZ113" s="907"/>
    </row>
    <row r="114" spans="1:130" s="246" customFormat="1" ht="26.25" customHeight="1" x14ac:dyDescent="0.15">
      <c r="A114" s="999"/>
      <c r="B114" s="1000"/>
      <c r="C114" s="828" t="s">
        <v>471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466</v>
      </c>
      <c r="AB114" s="858"/>
      <c r="AC114" s="858"/>
      <c r="AD114" s="858"/>
      <c r="AE114" s="859"/>
      <c r="AF114" s="860" t="s">
        <v>472</v>
      </c>
      <c r="AG114" s="858"/>
      <c r="AH114" s="858"/>
      <c r="AI114" s="858"/>
      <c r="AJ114" s="859"/>
      <c r="AK114" s="860" t="s">
        <v>470</v>
      </c>
      <c r="AL114" s="858"/>
      <c r="AM114" s="858"/>
      <c r="AN114" s="858"/>
      <c r="AO114" s="859"/>
      <c r="AP114" s="905" t="s">
        <v>466</v>
      </c>
      <c r="AQ114" s="906"/>
      <c r="AR114" s="906"/>
      <c r="AS114" s="906"/>
      <c r="AT114" s="907"/>
      <c r="AU114" s="1017"/>
      <c r="AV114" s="1018"/>
      <c r="AW114" s="1018"/>
      <c r="AX114" s="1018"/>
      <c r="AY114" s="1018"/>
      <c r="AZ114" s="893" t="s">
        <v>473</v>
      </c>
      <c r="BA114" s="828"/>
      <c r="BB114" s="828"/>
      <c r="BC114" s="828"/>
      <c r="BD114" s="828"/>
      <c r="BE114" s="828"/>
      <c r="BF114" s="828"/>
      <c r="BG114" s="828"/>
      <c r="BH114" s="828"/>
      <c r="BI114" s="828"/>
      <c r="BJ114" s="828"/>
      <c r="BK114" s="828"/>
      <c r="BL114" s="828"/>
      <c r="BM114" s="828"/>
      <c r="BN114" s="828"/>
      <c r="BO114" s="828"/>
      <c r="BP114" s="829"/>
      <c r="BQ114" s="894">
        <v>19937274</v>
      </c>
      <c r="BR114" s="895"/>
      <c r="BS114" s="895"/>
      <c r="BT114" s="895"/>
      <c r="BU114" s="895"/>
      <c r="BV114" s="895">
        <v>18762311</v>
      </c>
      <c r="BW114" s="895"/>
      <c r="BX114" s="895"/>
      <c r="BY114" s="895"/>
      <c r="BZ114" s="895"/>
      <c r="CA114" s="895">
        <v>17579420</v>
      </c>
      <c r="CB114" s="895"/>
      <c r="CC114" s="895"/>
      <c r="CD114" s="895"/>
      <c r="CE114" s="895"/>
      <c r="CF114" s="956">
        <v>29.4</v>
      </c>
      <c r="CG114" s="957"/>
      <c r="CH114" s="957"/>
      <c r="CI114" s="957"/>
      <c r="CJ114" s="957"/>
      <c r="CK114" s="1012"/>
      <c r="CL114" s="899"/>
      <c r="CM114" s="902" t="s">
        <v>474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475</v>
      </c>
      <c r="DH114" s="858"/>
      <c r="DI114" s="858"/>
      <c r="DJ114" s="858"/>
      <c r="DK114" s="859"/>
      <c r="DL114" s="860" t="s">
        <v>476</v>
      </c>
      <c r="DM114" s="858"/>
      <c r="DN114" s="858"/>
      <c r="DO114" s="858"/>
      <c r="DP114" s="859"/>
      <c r="DQ114" s="860" t="s">
        <v>462</v>
      </c>
      <c r="DR114" s="858"/>
      <c r="DS114" s="858"/>
      <c r="DT114" s="858"/>
      <c r="DU114" s="859"/>
      <c r="DV114" s="905" t="s">
        <v>477</v>
      </c>
      <c r="DW114" s="906"/>
      <c r="DX114" s="906"/>
      <c r="DY114" s="906"/>
      <c r="DZ114" s="907"/>
    </row>
    <row r="115" spans="1:130" s="246" customFormat="1" ht="26.25" customHeight="1" x14ac:dyDescent="0.15">
      <c r="A115" s="999"/>
      <c r="B115" s="1000"/>
      <c r="C115" s="828" t="s">
        <v>478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9254</v>
      </c>
      <c r="AB115" s="1004"/>
      <c r="AC115" s="1004"/>
      <c r="AD115" s="1004"/>
      <c r="AE115" s="1005"/>
      <c r="AF115" s="1006">
        <v>7156</v>
      </c>
      <c r="AG115" s="1004"/>
      <c r="AH115" s="1004"/>
      <c r="AI115" s="1004"/>
      <c r="AJ115" s="1005"/>
      <c r="AK115" s="1006">
        <v>6393</v>
      </c>
      <c r="AL115" s="1004"/>
      <c r="AM115" s="1004"/>
      <c r="AN115" s="1004"/>
      <c r="AO115" s="1005"/>
      <c r="AP115" s="1007">
        <v>0</v>
      </c>
      <c r="AQ115" s="1008"/>
      <c r="AR115" s="1008"/>
      <c r="AS115" s="1008"/>
      <c r="AT115" s="1009"/>
      <c r="AU115" s="1017"/>
      <c r="AV115" s="1018"/>
      <c r="AW115" s="1018"/>
      <c r="AX115" s="1018"/>
      <c r="AY115" s="1018"/>
      <c r="AZ115" s="893" t="s">
        <v>479</v>
      </c>
      <c r="BA115" s="828"/>
      <c r="BB115" s="828"/>
      <c r="BC115" s="828"/>
      <c r="BD115" s="828"/>
      <c r="BE115" s="828"/>
      <c r="BF115" s="828"/>
      <c r="BG115" s="828"/>
      <c r="BH115" s="828"/>
      <c r="BI115" s="828"/>
      <c r="BJ115" s="828"/>
      <c r="BK115" s="828"/>
      <c r="BL115" s="828"/>
      <c r="BM115" s="828"/>
      <c r="BN115" s="828"/>
      <c r="BO115" s="828"/>
      <c r="BP115" s="829"/>
      <c r="BQ115" s="894" t="s">
        <v>453</v>
      </c>
      <c r="BR115" s="895"/>
      <c r="BS115" s="895"/>
      <c r="BT115" s="895"/>
      <c r="BU115" s="895"/>
      <c r="BV115" s="895" t="s">
        <v>454</v>
      </c>
      <c r="BW115" s="895"/>
      <c r="BX115" s="895"/>
      <c r="BY115" s="895"/>
      <c r="BZ115" s="895"/>
      <c r="CA115" s="895" t="s">
        <v>472</v>
      </c>
      <c r="CB115" s="895"/>
      <c r="CC115" s="895"/>
      <c r="CD115" s="895"/>
      <c r="CE115" s="895"/>
      <c r="CF115" s="956" t="s">
        <v>463</v>
      </c>
      <c r="CG115" s="957"/>
      <c r="CH115" s="957"/>
      <c r="CI115" s="957"/>
      <c r="CJ115" s="957"/>
      <c r="CK115" s="1012"/>
      <c r="CL115" s="899"/>
      <c r="CM115" s="893" t="s">
        <v>480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454</v>
      </c>
      <c r="DH115" s="858"/>
      <c r="DI115" s="858"/>
      <c r="DJ115" s="858"/>
      <c r="DK115" s="859"/>
      <c r="DL115" s="860" t="s">
        <v>476</v>
      </c>
      <c r="DM115" s="858"/>
      <c r="DN115" s="858"/>
      <c r="DO115" s="858"/>
      <c r="DP115" s="859"/>
      <c r="DQ115" s="860" t="s">
        <v>453</v>
      </c>
      <c r="DR115" s="858"/>
      <c r="DS115" s="858"/>
      <c r="DT115" s="858"/>
      <c r="DU115" s="859"/>
      <c r="DV115" s="905" t="s">
        <v>476</v>
      </c>
      <c r="DW115" s="906"/>
      <c r="DX115" s="906"/>
      <c r="DY115" s="906"/>
      <c r="DZ115" s="907"/>
    </row>
    <row r="116" spans="1:130" s="246" customFormat="1" ht="26.25" customHeight="1" x14ac:dyDescent="0.15">
      <c r="A116" s="1001"/>
      <c r="B116" s="1002"/>
      <c r="C116" s="961" t="s">
        <v>481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470</v>
      </c>
      <c r="AB116" s="858"/>
      <c r="AC116" s="858"/>
      <c r="AD116" s="858"/>
      <c r="AE116" s="859"/>
      <c r="AF116" s="860" t="s">
        <v>469</v>
      </c>
      <c r="AG116" s="858"/>
      <c r="AH116" s="858"/>
      <c r="AI116" s="858"/>
      <c r="AJ116" s="859"/>
      <c r="AK116" s="860" t="s">
        <v>475</v>
      </c>
      <c r="AL116" s="858"/>
      <c r="AM116" s="858"/>
      <c r="AN116" s="858"/>
      <c r="AO116" s="859"/>
      <c r="AP116" s="905" t="s">
        <v>472</v>
      </c>
      <c r="AQ116" s="906"/>
      <c r="AR116" s="906"/>
      <c r="AS116" s="906"/>
      <c r="AT116" s="907"/>
      <c r="AU116" s="1017"/>
      <c r="AV116" s="1018"/>
      <c r="AW116" s="1018"/>
      <c r="AX116" s="1018"/>
      <c r="AY116" s="1018"/>
      <c r="AZ116" s="944" t="s">
        <v>482</v>
      </c>
      <c r="BA116" s="945"/>
      <c r="BB116" s="945"/>
      <c r="BC116" s="945"/>
      <c r="BD116" s="945"/>
      <c r="BE116" s="945"/>
      <c r="BF116" s="945"/>
      <c r="BG116" s="945"/>
      <c r="BH116" s="945"/>
      <c r="BI116" s="945"/>
      <c r="BJ116" s="945"/>
      <c r="BK116" s="945"/>
      <c r="BL116" s="945"/>
      <c r="BM116" s="945"/>
      <c r="BN116" s="945"/>
      <c r="BO116" s="945"/>
      <c r="BP116" s="946"/>
      <c r="BQ116" s="894" t="s">
        <v>447</v>
      </c>
      <c r="BR116" s="895"/>
      <c r="BS116" s="895"/>
      <c r="BT116" s="895"/>
      <c r="BU116" s="895"/>
      <c r="BV116" s="895" t="s">
        <v>447</v>
      </c>
      <c r="BW116" s="895"/>
      <c r="BX116" s="895"/>
      <c r="BY116" s="895"/>
      <c r="BZ116" s="895"/>
      <c r="CA116" s="895" t="s">
        <v>449</v>
      </c>
      <c r="CB116" s="895"/>
      <c r="CC116" s="895"/>
      <c r="CD116" s="895"/>
      <c r="CE116" s="895"/>
      <c r="CF116" s="956" t="s">
        <v>466</v>
      </c>
      <c r="CG116" s="957"/>
      <c r="CH116" s="957"/>
      <c r="CI116" s="957"/>
      <c r="CJ116" s="957"/>
      <c r="CK116" s="1012"/>
      <c r="CL116" s="899"/>
      <c r="CM116" s="902" t="s">
        <v>483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476</v>
      </c>
      <c r="DH116" s="858"/>
      <c r="DI116" s="858"/>
      <c r="DJ116" s="858"/>
      <c r="DK116" s="859"/>
      <c r="DL116" s="860" t="s">
        <v>466</v>
      </c>
      <c r="DM116" s="858"/>
      <c r="DN116" s="858"/>
      <c r="DO116" s="858"/>
      <c r="DP116" s="859"/>
      <c r="DQ116" s="860" t="s">
        <v>476</v>
      </c>
      <c r="DR116" s="858"/>
      <c r="DS116" s="858"/>
      <c r="DT116" s="858"/>
      <c r="DU116" s="859"/>
      <c r="DV116" s="905" t="s">
        <v>453</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484</v>
      </c>
      <c r="Z117" s="984"/>
      <c r="AA117" s="989">
        <v>18729362</v>
      </c>
      <c r="AB117" s="990"/>
      <c r="AC117" s="990"/>
      <c r="AD117" s="990"/>
      <c r="AE117" s="991"/>
      <c r="AF117" s="992">
        <v>18089649</v>
      </c>
      <c r="AG117" s="990"/>
      <c r="AH117" s="990"/>
      <c r="AI117" s="990"/>
      <c r="AJ117" s="991"/>
      <c r="AK117" s="992">
        <v>18030271</v>
      </c>
      <c r="AL117" s="990"/>
      <c r="AM117" s="990"/>
      <c r="AN117" s="990"/>
      <c r="AO117" s="991"/>
      <c r="AP117" s="993"/>
      <c r="AQ117" s="994"/>
      <c r="AR117" s="994"/>
      <c r="AS117" s="994"/>
      <c r="AT117" s="995"/>
      <c r="AU117" s="1017"/>
      <c r="AV117" s="1018"/>
      <c r="AW117" s="1018"/>
      <c r="AX117" s="1018"/>
      <c r="AY117" s="1018"/>
      <c r="AZ117" s="944" t="s">
        <v>485</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467</v>
      </c>
      <c r="BW117" s="895"/>
      <c r="BX117" s="895"/>
      <c r="BY117" s="895"/>
      <c r="BZ117" s="895"/>
      <c r="CA117" s="895" t="s">
        <v>452</v>
      </c>
      <c r="CB117" s="895"/>
      <c r="CC117" s="895"/>
      <c r="CD117" s="895"/>
      <c r="CE117" s="895"/>
      <c r="CF117" s="956" t="s">
        <v>476</v>
      </c>
      <c r="CG117" s="957"/>
      <c r="CH117" s="957"/>
      <c r="CI117" s="957"/>
      <c r="CJ117" s="957"/>
      <c r="CK117" s="1012"/>
      <c r="CL117" s="899"/>
      <c r="CM117" s="902" t="s">
        <v>486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448</v>
      </c>
      <c r="DH117" s="858"/>
      <c r="DI117" s="858"/>
      <c r="DJ117" s="858"/>
      <c r="DK117" s="859"/>
      <c r="DL117" s="860" t="s">
        <v>447</v>
      </c>
      <c r="DM117" s="858"/>
      <c r="DN117" s="858"/>
      <c r="DO117" s="858"/>
      <c r="DP117" s="859"/>
      <c r="DQ117" s="860" t="s">
        <v>459</v>
      </c>
      <c r="DR117" s="858"/>
      <c r="DS117" s="858"/>
      <c r="DT117" s="858"/>
      <c r="DU117" s="859"/>
      <c r="DV117" s="905" t="s">
        <v>452</v>
      </c>
      <c r="DW117" s="906"/>
      <c r="DX117" s="906"/>
      <c r="DY117" s="906"/>
      <c r="DZ117" s="907"/>
    </row>
    <row r="118" spans="1:130" s="246" customFormat="1" ht="26.25" customHeight="1" x14ac:dyDescent="0.15">
      <c r="A118" s="982" t="s">
        <v>442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440</v>
      </c>
      <c r="AB118" s="983"/>
      <c r="AC118" s="983"/>
      <c r="AD118" s="983"/>
      <c r="AE118" s="984"/>
      <c r="AF118" s="985" t="s">
        <v>304</v>
      </c>
      <c r="AG118" s="983"/>
      <c r="AH118" s="983"/>
      <c r="AI118" s="983"/>
      <c r="AJ118" s="984"/>
      <c r="AK118" s="985" t="s">
        <v>303</v>
      </c>
      <c r="AL118" s="983"/>
      <c r="AM118" s="983"/>
      <c r="AN118" s="983"/>
      <c r="AO118" s="984"/>
      <c r="AP118" s="986" t="s">
        <v>441</v>
      </c>
      <c r="AQ118" s="987"/>
      <c r="AR118" s="987"/>
      <c r="AS118" s="987"/>
      <c r="AT118" s="988"/>
      <c r="AU118" s="1017"/>
      <c r="AV118" s="1018"/>
      <c r="AW118" s="1018"/>
      <c r="AX118" s="1018"/>
      <c r="AY118" s="1018"/>
      <c r="AZ118" s="960" t="s">
        <v>487</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447</v>
      </c>
      <c r="BW118" s="926"/>
      <c r="BX118" s="926"/>
      <c r="BY118" s="926"/>
      <c r="BZ118" s="926"/>
      <c r="CA118" s="926" t="s">
        <v>476</v>
      </c>
      <c r="CB118" s="926"/>
      <c r="CC118" s="926"/>
      <c r="CD118" s="926"/>
      <c r="CE118" s="926"/>
      <c r="CF118" s="956" t="s">
        <v>476</v>
      </c>
      <c r="CG118" s="957"/>
      <c r="CH118" s="957"/>
      <c r="CI118" s="957"/>
      <c r="CJ118" s="957"/>
      <c r="CK118" s="1012"/>
      <c r="CL118" s="899"/>
      <c r="CM118" s="902" t="s">
        <v>488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476</v>
      </c>
      <c r="DM118" s="858"/>
      <c r="DN118" s="858"/>
      <c r="DO118" s="858"/>
      <c r="DP118" s="859"/>
      <c r="DQ118" s="860" t="s">
        <v>448</v>
      </c>
      <c r="DR118" s="858"/>
      <c r="DS118" s="858"/>
      <c r="DT118" s="858"/>
      <c r="DU118" s="859"/>
      <c r="DV118" s="905" t="s">
        <v>489</v>
      </c>
      <c r="DW118" s="906"/>
      <c r="DX118" s="906"/>
      <c r="DY118" s="906"/>
      <c r="DZ118" s="907"/>
    </row>
    <row r="119" spans="1:130" s="246" customFormat="1" ht="26.25" customHeight="1" x14ac:dyDescent="0.15">
      <c r="A119" s="896" t="s">
        <v>445</v>
      </c>
      <c r="B119" s="897"/>
      <c r="C119" s="972" t="s">
        <v>446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489</v>
      </c>
      <c r="AB119" s="976"/>
      <c r="AC119" s="976"/>
      <c r="AD119" s="976"/>
      <c r="AE119" s="977"/>
      <c r="AF119" s="978" t="s">
        <v>447</v>
      </c>
      <c r="AG119" s="976"/>
      <c r="AH119" s="976"/>
      <c r="AI119" s="976"/>
      <c r="AJ119" s="977"/>
      <c r="AK119" s="978" t="s">
        <v>476</v>
      </c>
      <c r="AL119" s="976"/>
      <c r="AM119" s="976"/>
      <c r="AN119" s="976"/>
      <c r="AO119" s="977"/>
      <c r="AP119" s="979" t="s">
        <v>489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490</v>
      </c>
      <c r="BP119" s="959"/>
      <c r="BQ119" s="963">
        <v>214284973</v>
      </c>
      <c r="BR119" s="926"/>
      <c r="BS119" s="926"/>
      <c r="BT119" s="926"/>
      <c r="BU119" s="926"/>
      <c r="BV119" s="926">
        <v>207900762</v>
      </c>
      <c r="BW119" s="926"/>
      <c r="BX119" s="926"/>
      <c r="BY119" s="926"/>
      <c r="BZ119" s="926"/>
      <c r="CA119" s="926">
        <v>200991834</v>
      </c>
      <c r="CB119" s="926"/>
      <c r="CC119" s="926"/>
      <c r="CD119" s="926"/>
      <c r="CE119" s="926"/>
      <c r="CF119" s="824"/>
      <c r="CG119" s="825"/>
      <c r="CH119" s="825"/>
      <c r="CI119" s="825"/>
      <c r="CJ119" s="915"/>
      <c r="CK119" s="1013"/>
      <c r="CL119" s="901"/>
      <c r="CM119" s="919" t="s">
        <v>491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476</v>
      </c>
      <c r="DH119" s="841"/>
      <c r="DI119" s="841"/>
      <c r="DJ119" s="841"/>
      <c r="DK119" s="842"/>
      <c r="DL119" s="843" t="s">
        <v>454</v>
      </c>
      <c r="DM119" s="841"/>
      <c r="DN119" s="841"/>
      <c r="DO119" s="841"/>
      <c r="DP119" s="842"/>
      <c r="DQ119" s="843" t="s">
        <v>454</v>
      </c>
      <c r="DR119" s="841"/>
      <c r="DS119" s="841"/>
      <c r="DT119" s="841"/>
      <c r="DU119" s="842"/>
      <c r="DV119" s="929" t="s">
        <v>476</v>
      </c>
      <c r="DW119" s="930"/>
      <c r="DX119" s="930"/>
      <c r="DY119" s="930"/>
      <c r="DZ119" s="931"/>
    </row>
    <row r="120" spans="1:130" s="246" customFormat="1" ht="26.25" customHeight="1" x14ac:dyDescent="0.15">
      <c r="A120" s="898"/>
      <c r="B120" s="899"/>
      <c r="C120" s="902" t="s">
        <v>456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452</v>
      </c>
      <c r="AB120" s="858"/>
      <c r="AC120" s="858"/>
      <c r="AD120" s="858"/>
      <c r="AE120" s="859"/>
      <c r="AF120" s="860" t="s">
        <v>489</v>
      </c>
      <c r="AG120" s="858"/>
      <c r="AH120" s="858"/>
      <c r="AI120" s="858"/>
      <c r="AJ120" s="859"/>
      <c r="AK120" s="860" t="s">
        <v>476</v>
      </c>
      <c r="AL120" s="858"/>
      <c r="AM120" s="858"/>
      <c r="AN120" s="858"/>
      <c r="AO120" s="859"/>
      <c r="AP120" s="905" t="s">
        <v>454</v>
      </c>
      <c r="AQ120" s="906"/>
      <c r="AR120" s="906"/>
      <c r="AS120" s="906"/>
      <c r="AT120" s="907"/>
      <c r="AU120" s="964" t="s">
        <v>492</v>
      </c>
      <c r="AV120" s="965"/>
      <c r="AW120" s="965"/>
      <c r="AX120" s="965"/>
      <c r="AY120" s="966"/>
      <c r="AZ120" s="941" t="s">
        <v>493</v>
      </c>
      <c r="BA120" s="886"/>
      <c r="BB120" s="886"/>
      <c r="BC120" s="886"/>
      <c r="BD120" s="886"/>
      <c r="BE120" s="886"/>
      <c r="BF120" s="886"/>
      <c r="BG120" s="886"/>
      <c r="BH120" s="886"/>
      <c r="BI120" s="886"/>
      <c r="BJ120" s="886"/>
      <c r="BK120" s="886"/>
      <c r="BL120" s="886"/>
      <c r="BM120" s="886"/>
      <c r="BN120" s="886"/>
      <c r="BO120" s="886"/>
      <c r="BP120" s="887"/>
      <c r="BQ120" s="942">
        <v>22857617</v>
      </c>
      <c r="BR120" s="923"/>
      <c r="BS120" s="923"/>
      <c r="BT120" s="923"/>
      <c r="BU120" s="923"/>
      <c r="BV120" s="923">
        <v>22032350</v>
      </c>
      <c r="BW120" s="923"/>
      <c r="BX120" s="923"/>
      <c r="BY120" s="923"/>
      <c r="BZ120" s="923"/>
      <c r="CA120" s="923">
        <v>22057157</v>
      </c>
      <c r="CB120" s="923"/>
      <c r="CC120" s="923"/>
      <c r="CD120" s="923"/>
      <c r="CE120" s="923"/>
      <c r="CF120" s="947">
        <v>36.9</v>
      </c>
      <c r="CG120" s="948"/>
      <c r="CH120" s="948"/>
      <c r="CI120" s="948"/>
      <c r="CJ120" s="948"/>
      <c r="CK120" s="949" t="s">
        <v>494</v>
      </c>
      <c r="CL120" s="933"/>
      <c r="CM120" s="933"/>
      <c r="CN120" s="933"/>
      <c r="CO120" s="934"/>
      <c r="CP120" s="953" t="s">
        <v>495</v>
      </c>
      <c r="CQ120" s="954"/>
      <c r="CR120" s="954"/>
      <c r="CS120" s="954"/>
      <c r="CT120" s="954"/>
      <c r="CU120" s="954"/>
      <c r="CV120" s="954"/>
      <c r="CW120" s="954"/>
      <c r="CX120" s="954"/>
      <c r="CY120" s="954"/>
      <c r="CZ120" s="954"/>
      <c r="DA120" s="954"/>
      <c r="DB120" s="954"/>
      <c r="DC120" s="954"/>
      <c r="DD120" s="954"/>
      <c r="DE120" s="954"/>
      <c r="DF120" s="955"/>
      <c r="DG120" s="942">
        <v>44154148</v>
      </c>
      <c r="DH120" s="923"/>
      <c r="DI120" s="923"/>
      <c r="DJ120" s="923"/>
      <c r="DK120" s="923"/>
      <c r="DL120" s="923">
        <v>40905577</v>
      </c>
      <c r="DM120" s="923"/>
      <c r="DN120" s="923"/>
      <c r="DO120" s="923"/>
      <c r="DP120" s="923"/>
      <c r="DQ120" s="923">
        <v>38084515</v>
      </c>
      <c r="DR120" s="923"/>
      <c r="DS120" s="923"/>
      <c r="DT120" s="923"/>
      <c r="DU120" s="923"/>
      <c r="DV120" s="924">
        <v>63.7</v>
      </c>
      <c r="DW120" s="924"/>
      <c r="DX120" s="924"/>
      <c r="DY120" s="924"/>
      <c r="DZ120" s="925"/>
    </row>
    <row r="121" spans="1:130" s="246" customFormat="1" ht="26.25" customHeight="1" x14ac:dyDescent="0.15">
      <c r="A121" s="898"/>
      <c r="B121" s="899"/>
      <c r="C121" s="944" t="s">
        <v>496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462</v>
      </c>
      <c r="AB121" s="858"/>
      <c r="AC121" s="858"/>
      <c r="AD121" s="858"/>
      <c r="AE121" s="859"/>
      <c r="AF121" s="860" t="s">
        <v>489</v>
      </c>
      <c r="AG121" s="858"/>
      <c r="AH121" s="858"/>
      <c r="AI121" s="858"/>
      <c r="AJ121" s="859"/>
      <c r="AK121" s="860" t="s">
        <v>452</v>
      </c>
      <c r="AL121" s="858"/>
      <c r="AM121" s="858"/>
      <c r="AN121" s="858"/>
      <c r="AO121" s="859"/>
      <c r="AP121" s="905" t="s">
        <v>476</v>
      </c>
      <c r="AQ121" s="906"/>
      <c r="AR121" s="906"/>
      <c r="AS121" s="906"/>
      <c r="AT121" s="907"/>
      <c r="AU121" s="967"/>
      <c r="AV121" s="968"/>
      <c r="AW121" s="968"/>
      <c r="AX121" s="968"/>
      <c r="AY121" s="969"/>
      <c r="AZ121" s="893" t="s">
        <v>497</v>
      </c>
      <c r="BA121" s="828"/>
      <c r="BB121" s="828"/>
      <c r="BC121" s="828"/>
      <c r="BD121" s="828"/>
      <c r="BE121" s="828"/>
      <c r="BF121" s="828"/>
      <c r="BG121" s="828"/>
      <c r="BH121" s="828"/>
      <c r="BI121" s="828"/>
      <c r="BJ121" s="828"/>
      <c r="BK121" s="828"/>
      <c r="BL121" s="828"/>
      <c r="BM121" s="828"/>
      <c r="BN121" s="828"/>
      <c r="BO121" s="828"/>
      <c r="BP121" s="829"/>
      <c r="BQ121" s="894">
        <v>5580947</v>
      </c>
      <c r="BR121" s="895"/>
      <c r="BS121" s="895"/>
      <c r="BT121" s="895"/>
      <c r="BU121" s="895"/>
      <c r="BV121" s="895">
        <v>5355122</v>
      </c>
      <c r="BW121" s="895"/>
      <c r="BX121" s="895"/>
      <c r="BY121" s="895"/>
      <c r="BZ121" s="895"/>
      <c r="CA121" s="895">
        <v>4938762</v>
      </c>
      <c r="CB121" s="895"/>
      <c r="CC121" s="895"/>
      <c r="CD121" s="895"/>
      <c r="CE121" s="895"/>
      <c r="CF121" s="956">
        <v>8.3000000000000007</v>
      </c>
      <c r="CG121" s="957"/>
      <c r="CH121" s="957"/>
      <c r="CI121" s="957"/>
      <c r="CJ121" s="957"/>
      <c r="CK121" s="950"/>
      <c r="CL121" s="936"/>
      <c r="CM121" s="936"/>
      <c r="CN121" s="936"/>
      <c r="CO121" s="937"/>
      <c r="CP121" s="916" t="s">
        <v>498</v>
      </c>
      <c r="CQ121" s="917"/>
      <c r="CR121" s="917"/>
      <c r="CS121" s="917"/>
      <c r="CT121" s="917"/>
      <c r="CU121" s="917"/>
      <c r="CV121" s="917"/>
      <c r="CW121" s="917"/>
      <c r="CX121" s="917"/>
      <c r="CY121" s="917"/>
      <c r="CZ121" s="917"/>
      <c r="DA121" s="917"/>
      <c r="DB121" s="917"/>
      <c r="DC121" s="917"/>
      <c r="DD121" s="917"/>
      <c r="DE121" s="917"/>
      <c r="DF121" s="918"/>
      <c r="DG121" s="894">
        <v>3616307</v>
      </c>
      <c r="DH121" s="895"/>
      <c r="DI121" s="895"/>
      <c r="DJ121" s="895"/>
      <c r="DK121" s="895"/>
      <c r="DL121" s="895">
        <v>3374536</v>
      </c>
      <c r="DM121" s="895"/>
      <c r="DN121" s="895"/>
      <c r="DO121" s="895"/>
      <c r="DP121" s="895"/>
      <c r="DQ121" s="895">
        <v>3132869</v>
      </c>
      <c r="DR121" s="895"/>
      <c r="DS121" s="895"/>
      <c r="DT121" s="895"/>
      <c r="DU121" s="895"/>
      <c r="DV121" s="872">
        <v>5.2</v>
      </c>
      <c r="DW121" s="872"/>
      <c r="DX121" s="872"/>
      <c r="DY121" s="872"/>
      <c r="DZ121" s="873"/>
    </row>
    <row r="122" spans="1:130" s="246" customFormat="1" ht="26.25" customHeight="1" x14ac:dyDescent="0.15">
      <c r="A122" s="898"/>
      <c r="B122" s="899"/>
      <c r="C122" s="902" t="s">
        <v>474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476</v>
      </c>
      <c r="AB122" s="858"/>
      <c r="AC122" s="858"/>
      <c r="AD122" s="858"/>
      <c r="AE122" s="859"/>
      <c r="AF122" s="860" t="s">
        <v>489</v>
      </c>
      <c r="AG122" s="858"/>
      <c r="AH122" s="858"/>
      <c r="AI122" s="858"/>
      <c r="AJ122" s="859"/>
      <c r="AK122" s="860" t="s">
        <v>462</v>
      </c>
      <c r="AL122" s="858"/>
      <c r="AM122" s="858"/>
      <c r="AN122" s="858"/>
      <c r="AO122" s="859"/>
      <c r="AP122" s="905" t="s">
        <v>467</v>
      </c>
      <c r="AQ122" s="906"/>
      <c r="AR122" s="906"/>
      <c r="AS122" s="906"/>
      <c r="AT122" s="907"/>
      <c r="AU122" s="967"/>
      <c r="AV122" s="968"/>
      <c r="AW122" s="968"/>
      <c r="AX122" s="968"/>
      <c r="AY122" s="969"/>
      <c r="AZ122" s="960" t="s">
        <v>499</v>
      </c>
      <c r="BA122" s="961"/>
      <c r="BB122" s="961"/>
      <c r="BC122" s="961"/>
      <c r="BD122" s="961"/>
      <c r="BE122" s="961"/>
      <c r="BF122" s="961"/>
      <c r="BG122" s="961"/>
      <c r="BH122" s="961"/>
      <c r="BI122" s="961"/>
      <c r="BJ122" s="961"/>
      <c r="BK122" s="961"/>
      <c r="BL122" s="961"/>
      <c r="BM122" s="961"/>
      <c r="BN122" s="961"/>
      <c r="BO122" s="961"/>
      <c r="BP122" s="962"/>
      <c r="BQ122" s="963">
        <v>133312540</v>
      </c>
      <c r="BR122" s="926"/>
      <c r="BS122" s="926"/>
      <c r="BT122" s="926"/>
      <c r="BU122" s="926"/>
      <c r="BV122" s="926">
        <v>130243238</v>
      </c>
      <c r="BW122" s="926"/>
      <c r="BX122" s="926"/>
      <c r="BY122" s="926"/>
      <c r="BZ122" s="926"/>
      <c r="CA122" s="926">
        <v>127837704</v>
      </c>
      <c r="CB122" s="926"/>
      <c r="CC122" s="926"/>
      <c r="CD122" s="926"/>
      <c r="CE122" s="926"/>
      <c r="CF122" s="927">
        <v>213.7</v>
      </c>
      <c r="CG122" s="928"/>
      <c r="CH122" s="928"/>
      <c r="CI122" s="928"/>
      <c r="CJ122" s="928"/>
      <c r="CK122" s="950"/>
      <c r="CL122" s="936"/>
      <c r="CM122" s="936"/>
      <c r="CN122" s="936"/>
      <c r="CO122" s="937"/>
      <c r="CP122" s="916" t="s">
        <v>500</v>
      </c>
      <c r="CQ122" s="917"/>
      <c r="CR122" s="917"/>
      <c r="CS122" s="917"/>
      <c r="CT122" s="917"/>
      <c r="CU122" s="917"/>
      <c r="CV122" s="917"/>
      <c r="CW122" s="917"/>
      <c r="CX122" s="917"/>
      <c r="CY122" s="917"/>
      <c r="CZ122" s="917"/>
      <c r="DA122" s="917"/>
      <c r="DB122" s="917"/>
      <c r="DC122" s="917"/>
      <c r="DD122" s="917"/>
      <c r="DE122" s="917"/>
      <c r="DF122" s="918"/>
      <c r="DG122" s="894">
        <v>2127448</v>
      </c>
      <c r="DH122" s="895"/>
      <c r="DI122" s="895"/>
      <c r="DJ122" s="895"/>
      <c r="DK122" s="895"/>
      <c r="DL122" s="895">
        <v>2017116</v>
      </c>
      <c r="DM122" s="895"/>
      <c r="DN122" s="895"/>
      <c r="DO122" s="895"/>
      <c r="DP122" s="895"/>
      <c r="DQ122" s="895">
        <v>1868443</v>
      </c>
      <c r="DR122" s="895"/>
      <c r="DS122" s="895"/>
      <c r="DT122" s="895"/>
      <c r="DU122" s="895"/>
      <c r="DV122" s="872">
        <v>3.1</v>
      </c>
      <c r="DW122" s="872"/>
      <c r="DX122" s="872"/>
      <c r="DY122" s="872"/>
      <c r="DZ122" s="873"/>
    </row>
    <row r="123" spans="1:130" s="246" customFormat="1" ht="26.25" customHeight="1" x14ac:dyDescent="0.15">
      <c r="A123" s="898"/>
      <c r="B123" s="899"/>
      <c r="C123" s="902" t="s">
        <v>483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470</v>
      </c>
      <c r="AB123" s="858"/>
      <c r="AC123" s="858"/>
      <c r="AD123" s="858"/>
      <c r="AE123" s="859"/>
      <c r="AF123" s="860" t="s">
        <v>489</v>
      </c>
      <c r="AG123" s="858"/>
      <c r="AH123" s="858"/>
      <c r="AI123" s="858"/>
      <c r="AJ123" s="859"/>
      <c r="AK123" s="860" t="s">
        <v>472</v>
      </c>
      <c r="AL123" s="858"/>
      <c r="AM123" s="858"/>
      <c r="AN123" s="858"/>
      <c r="AO123" s="859"/>
      <c r="AP123" s="905" t="s">
        <v>454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501</v>
      </c>
      <c r="BP123" s="959"/>
      <c r="BQ123" s="913">
        <v>161751104</v>
      </c>
      <c r="BR123" s="914"/>
      <c r="BS123" s="914"/>
      <c r="BT123" s="914"/>
      <c r="BU123" s="914"/>
      <c r="BV123" s="914">
        <v>157630710</v>
      </c>
      <c r="BW123" s="914"/>
      <c r="BX123" s="914"/>
      <c r="BY123" s="914"/>
      <c r="BZ123" s="914"/>
      <c r="CA123" s="914">
        <v>154833623</v>
      </c>
      <c r="CB123" s="914"/>
      <c r="CC123" s="914"/>
      <c r="CD123" s="914"/>
      <c r="CE123" s="914"/>
      <c r="CF123" s="824"/>
      <c r="CG123" s="825"/>
      <c r="CH123" s="825"/>
      <c r="CI123" s="825"/>
      <c r="CJ123" s="915"/>
      <c r="CK123" s="950"/>
      <c r="CL123" s="936"/>
      <c r="CM123" s="936"/>
      <c r="CN123" s="936"/>
      <c r="CO123" s="937"/>
      <c r="CP123" s="916" t="s">
        <v>502</v>
      </c>
      <c r="CQ123" s="917"/>
      <c r="CR123" s="917"/>
      <c r="CS123" s="917"/>
      <c r="CT123" s="917"/>
      <c r="CU123" s="917"/>
      <c r="CV123" s="917"/>
      <c r="CW123" s="917"/>
      <c r="CX123" s="917"/>
      <c r="CY123" s="917"/>
      <c r="CZ123" s="917"/>
      <c r="DA123" s="917"/>
      <c r="DB123" s="917"/>
      <c r="DC123" s="917"/>
      <c r="DD123" s="917"/>
      <c r="DE123" s="917"/>
      <c r="DF123" s="918"/>
      <c r="DG123" s="857">
        <v>398754</v>
      </c>
      <c r="DH123" s="858"/>
      <c r="DI123" s="858"/>
      <c r="DJ123" s="858"/>
      <c r="DK123" s="859"/>
      <c r="DL123" s="860">
        <v>355831</v>
      </c>
      <c r="DM123" s="858"/>
      <c r="DN123" s="858"/>
      <c r="DO123" s="858"/>
      <c r="DP123" s="859"/>
      <c r="DQ123" s="860">
        <v>328088</v>
      </c>
      <c r="DR123" s="858"/>
      <c r="DS123" s="858"/>
      <c r="DT123" s="858"/>
      <c r="DU123" s="859"/>
      <c r="DV123" s="905">
        <v>0.5</v>
      </c>
      <c r="DW123" s="906"/>
      <c r="DX123" s="906"/>
      <c r="DY123" s="906"/>
      <c r="DZ123" s="907"/>
    </row>
    <row r="124" spans="1:130" s="246" customFormat="1" ht="26.25" customHeight="1" thickBot="1" x14ac:dyDescent="0.2">
      <c r="A124" s="898"/>
      <c r="B124" s="899"/>
      <c r="C124" s="902" t="s">
        <v>486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469</v>
      </c>
      <c r="AB124" s="858"/>
      <c r="AC124" s="858"/>
      <c r="AD124" s="858"/>
      <c r="AE124" s="859"/>
      <c r="AF124" s="860" t="s">
        <v>472</v>
      </c>
      <c r="AG124" s="858"/>
      <c r="AH124" s="858"/>
      <c r="AI124" s="858"/>
      <c r="AJ124" s="859"/>
      <c r="AK124" s="860" t="s">
        <v>469</v>
      </c>
      <c r="AL124" s="858"/>
      <c r="AM124" s="858"/>
      <c r="AN124" s="858"/>
      <c r="AO124" s="859"/>
      <c r="AP124" s="905" t="s">
        <v>467</v>
      </c>
      <c r="AQ124" s="906"/>
      <c r="AR124" s="906"/>
      <c r="AS124" s="906"/>
      <c r="AT124" s="907"/>
      <c r="AU124" s="908" t="s">
        <v>503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87</v>
      </c>
      <c r="BR124" s="912"/>
      <c r="BS124" s="912"/>
      <c r="BT124" s="912"/>
      <c r="BU124" s="912"/>
      <c r="BV124" s="912">
        <v>83.6</v>
      </c>
      <c r="BW124" s="912"/>
      <c r="BX124" s="912"/>
      <c r="BY124" s="912"/>
      <c r="BZ124" s="912"/>
      <c r="CA124" s="912">
        <v>77.099999999999994</v>
      </c>
      <c r="CB124" s="912"/>
      <c r="CC124" s="912"/>
      <c r="CD124" s="912"/>
      <c r="CE124" s="912"/>
      <c r="CF124" s="802"/>
      <c r="CG124" s="803"/>
      <c r="CH124" s="803"/>
      <c r="CI124" s="803"/>
      <c r="CJ124" s="943"/>
      <c r="CK124" s="951"/>
      <c r="CL124" s="951"/>
      <c r="CM124" s="951"/>
      <c r="CN124" s="951"/>
      <c r="CO124" s="952"/>
      <c r="CP124" s="916" t="s">
        <v>504</v>
      </c>
      <c r="CQ124" s="917"/>
      <c r="CR124" s="917"/>
      <c r="CS124" s="917"/>
      <c r="CT124" s="917"/>
      <c r="CU124" s="917"/>
      <c r="CV124" s="917"/>
      <c r="CW124" s="917"/>
      <c r="CX124" s="917"/>
      <c r="CY124" s="917"/>
      <c r="CZ124" s="917"/>
      <c r="DA124" s="917"/>
      <c r="DB124" s="917"/>
      <c r="DC124" s="917"/>
      <c r="DD124" s="917"/>
      <c r="DE124" s="917"/>
      <c r="DF124" s="918"/>
      <c r="DG124" s="840">
        <v>229048</v>
      </c>
      <c r="DH124" s="841"/>
      <c r="DI124" s="841"/>
      <c r="DJ124" s="841"/>
      <c r="DK124" s="842"/>
      <c r="DL124" s="843">
        <v>181024</v>
      </c>
      <c r="DM124" s="841"/>
      <c r="DN124" s="841"/>
      <c r="DO124" s="841"/>
      <c r="DP124" s="842"/>
      <c r="DQ124" s="843">
        <v>156260</v>
      </c>
      <c r="DR124" s="841"/>
      <c r="DS124" s="841"/>
      <c r="DT124" s="841"/>
      <c r="DU124" s="842"/>
      <c r="DV124" s="929">
        <v>0.3</v>
      </c>
      <c r="DW124" s="930"/>
      <c r="DX124" s="930"/>
      <c r="DY124" s="930"/>
      <c r="DZ124" s="931"/>
    </row>
    <row r="125" spans="1:130" s="246" customFormat="1" ht="26.25" customHeight="1" x14ac:dyDescent="0.15">
      <c r="A125" s="898"/>
      <c r="B125" s="899"/>
      <c r="C125" s="902" t="s">
        <v>488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448</v>
      </c>
      <c r="AB125" s="858"/>
      <c r="AC125" s="858"/>
      <c r="AD125" s="858"/>
      <c r="AE125" s="859"/>
      <c r="AF125" s="860" t="s">
        <v>467</v>
      </c>
      <c r="AG125" s="858"/>
      <c r="AH125" s="858"/>
      <c r="AI125" s="858"/>
      <c r="AJ125" s="859"/>
      <c r="AK125" s="860" t="s">
        <v>451</v>
      </c>
      <c r="AL125" s="858"/>
      <c r="AM125" s="858"/>
      <c r="AN125" s="858"/>
      <c r="AO125" s="859"/>
      <c r="AP125" s="905" t="s">
        <v>447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505</v>
      </c>
      <c r="CL125" s="933"/>
      <c r="CM125" s="933"/>
      <c r="CN125" s="933"/>
      <c r="CO125" s="934"/>
      <c r="CP125" s="941" t="s">
        <v>506</v>
      </c>
      <c r="CQ125" s="886"/>
      <c r="CR125" s="886"/>
      <c r="CS125" s="886"/>
      <c r="CT125" s="886"/>
      <c r="CU125" s="886"/>
      <c r="CV125" s="886"/>
      <c r="CW125" s="886"/>
      <c r="CX125" s="886"/>
      <c r="CY125" s="886"/>
      <c r="CZ125" s="886"/>
      <c r="DA125" s="886"/>
      <c r="DB125" s="886"/>
      <c r="DC125" s="886"/>
      <c r="DD125" s="886"/>
      <c r="DE125" s="886"/>
      <c r="DF125" s="887"/>
      <c r="DG125" s="942" t="s">
        <v>447</v>
      </c>
      <c r="DH125" s="923"/>
      <c r="DI125" s="923"/>
      <c r="DJ125" s="923"/>
      <c r="DK125" s="923"/>
      <c r="DL125" s="923" t="s">
        <v>448</v>
      </c>
      <c r="DM125" s="923"/>
      <c r="DN125" s="923"/>
      <c r="DO125" s="923"/>
      <c r="DP125" s="923"/>
      <c r="DQ125" s="923" t="s">
        <v>467</v>
      </c>
      <c r="DR125" s="923"/>
      <c r="DS125" s="923"/>
      <c r="DT125" s="923"/>
      <c r="DU125" s="923"/>
      <c r="DV125" s="924" t="s">
        <v>467</v>
      </c>
      <c r="DW125" s="924"/>
      <c r="DX125" s="924"/>
      <c r="DY125" s="924"/>
      <c r="DZ125" s="925"/>
    </row>
    <row r="126" spans="1:130" s="246" customFormat="1" ht="26.25" customHeight="1" thickBot="1" x14ac:dyDescent="0.2">
      <c r="A126" s="898"/>
      <c r="B126" s="899"/>
      <c r="C126" s="902" t="s">
        <v>491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447</v>
      </c>
      <c r="AB126" s="858"/>
      <c r="AC126" s="858"/>
      <c r="AD126" s="858"/>
      <c r="AE126" s="859"/>
      <c r="AF126" s="860" t="s">
        <v>451</v>
      </c>
      <c r="AG126" s="858"/>
      <c r="AH126" s="858"/>
      <c r="AI126" s="858"/>
      <c r="AJ126" s="859"/>
      <c r="AK126" s="860" t="s">
        <v>452</v>
      </c>
      <c r="AL126" s="858"/>
      <c r="AM126" s="858"/>
      <c r="AN126" s="858"/>
      <c r="AO126" s="859"/>
      <c r="AP126" s="905" t="s">
        <v>447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507</v>
      </c>
      <c r="CQ126" s="828"/>
      <c r="CR126" s="828"/>
      <c r="CS126" s="828"/>
      <c r="CT126" s="828"/>
      <c r="CU126" s="828"/>
      <c r="CV126" s="828"/>
      <c r="CW126" s="828"/>
      <c r="CX126" s="828"/>
      <c r="CY126" s="828"/>
      <c r="CZ126" s="828"/>
      <c r="DA126" s="828"/>
      <c r="DB126" s="828"/>
      <c r="DC126" s="828"/>
      <c r="DD126" s="828"/>
      <c r="DE126" s="828"/>
      <c r="DF126" s="829"/>
      <c r="DG126" s="894" t="s">
        <v>470</v>
      </c>
      <c r="DH126" s="895"/>
      <c r="DI126" s="895"/>
      <c r="DJ126" s="895"/>
      <c r="DK126" s="895"/>
      <c r="DL126" s="895" t="s">
        <v>448</v>
      </c>
      <c r="DM126" s="895"/>
      <c r="DN126" s="895"/>
      <c r="DO126" s="895"/>
      <c r="DP126" s="895"/>
      <c r="DQ126" s="895" t="s">
        <v>447</v>
      </c>
      <c r="DR126" s="895"/>
      <c r="DS126" s="895"/>
      <c r="DT126" s="895"/>
      <c r="DU126" s="895"/>
      <c r="DV126" s="872" t="s">
        <v>448</v>
      </c>
      <c r="DW126" s="872"/>
      <c r="DX126" s="872"/>
      <c r="DY126" s="872"/>
      <c r="DZ126" s="873"/>
    </row>
    <row r="127" spans="1:130" s="246" customFormat="1" ht="26.25" customHeight="1" x14ac:dyDescent="0.15">
      <c r="A127" s="900"/>
      <c r="B127" s="901"/>
      <c r="C127" s="919" t="s">
        <v>508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9254</v>
      </c>
      <c r="AB127" s="858"/>
      <c r="AC127" s="858"/>
      <c r="AD127" s="858"/>
      <c r="AE127" s="859"/>
      <c r="AF127" s="860">
        <v>7156</v>
      </c>
      <c r="AG127" s="858"/>
      <c r="AH127" s="858"/>
      <c r="AI127" s="858"/>
      <c r="AJ127" s="859"/>
      <c r="AK127" s="860">
        <v>6393</v>
      </c>
      <c r="AL127" s="858"/>
      <c r="AM127" s="858"/>
      <c r="AN127" s="858"/>
      <c r="AO127" s="859"/>
      <c r="AP127" s="905">
        <v>0</v>
      </c>
      <c r="AQ127" s="906"/>
      <c r="AR127" s="906"/>
      <c r="AS127" s="906"/>
      <c r="AT127" s="907"/>
      <c r="AU127" s="282"/>
      <c r="AV127" s="282"/>
      <c r="AW127" s="282"/>
      <c r="AX127" s="922" t="s">
        <v>509</v>
      </c>
      <c r="AY127" s="890"/>
      <c r="AZ127" s="890"/>
      <c r="BA127" s="890"/>
      <c r="BB127" s="890"/>
      <c r="BC127" s="890"/>
      <c r="BD127" s="890"/>
      <c r="BE127" s="891"/>
      <c r="BF127" s="889" t="s">
        <v>510</v>
      </c>
      <c r="BG127" s="890"/>
      <c r="BH127" s="890"/>
      <c r="BI127" s="890"/>
      <c r="BJ127" s="890"/>
      <c r="BK127" s="890"/>
      <c r="BL127" s="891"/>
      <c r="BM127" s="889" t="s">
        <v>511</v>
      </c>
      <c r="BN127" s="890"/>
      <c r="BO127" s="890"/>
      <c r="BP127" s="890"/>
      <c r="BQ127" s="890"/>
      <c r="BR127" s="890"/>
      <c r="BS127" s="891"/>
      <c r="BT127" s="889" t="s">
        <v>512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513</v>
      </c>
      <c r="CQ127" s="828"/>
      <c r="CR127" s="828"/>
      <c r="CS127" s="828"/>
      <c r="CT127" s="828"/>
      <c r="CU127" s="828"/>
      <c r="CV127" s="828"/>
      <c r="CW127" s="828"/>
      <c r="CX127" s="828"/>
      <c r="CY127" s="828"/>
      <c r="CZ127" s="828"/>
      <c r="DA127" s="828"/>
      <c r="DB127" s="828"/>
      <c r="DC127" s="828"/>
      <c r="DD127" s="828"/>
      <c r="DE127" s="828"/>
      <c r="DF127" s="829"/>
      <c r="DG127" s="894" t="s">
        <v>448</v>
      </c>
      <c r="DH127" s="895"/>
      <c r="DI127" s="895"/>
      <c r="DJ127" s="895"/>
      <c r="DK127" s="895"/>
      <c r="DL127" s="895" t="s">
        <v>467</v>
      </c>
      <c r="DM127" s="895"/>
      <c r="DN127" s="895"/>
      <c r="DO127" s="895"/>
      <c r="DP127" s="895"/>
      <c r="DQ127" s="895" t="s">
        <v>447</v>
      </c>
      <c r="DR127" s="895"/>
      <c r="DS127" s="895"/>
      <c r="DT127" s="895"/>
      <c r="DU127" s="895"/>
      <c r="DV127" s="872" t="s">
        <v>467</v>
      </c>
      <c r="DW127" s="872"/>
      <c r="DX127" s="872"/>
      <c r="DY127" s="872"/>
      <c r="DZ127" s="873"/>
    </row>
    <row r="128" spans="1:130" s="246" customFormat="1" ht="26.25" customHeight="1" thickBot="1" x14ac:dyDescent="0.2">
      <c r="A128" s="874" t="s">
        <v>514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515</v>
      </c>
      <c r="X128" s="876"/>
      <c r="Y128" s="876"/>
      <c r="Z128" s="877"/>
      <c r="AA128" s="878">
        <v>566459</v>
      </c>
      <c r="AB128" s="879"/>
      <c r="AC128" s="879"/>
      <c r="AD128" s="879"/>
      <c r="AE128" s="880"/>
      <c r="AF128" s="881">
        <v>651265</v>
      </c>
      <c r="AG128" s="879"/>
      <c r="AH128" s="879"/>
      <c r="AI128" s="879"/>
      <c r="AJ128" s="880"/>
      <c r="AK128" s="881">
        <v>599973</v>
      </c>
      <c r="AL128" s="879"/>
      <c r="AM128" s="879"/>
      <c r="AN128" s="879"/>
      <c r="AO128" s="880"/>
      <c r="AP128" s="882"/>
      <c r="AQ128" s="883"/>
      <c r="AR128" s="883"/>
      <c r="AS128" s="883"/>
      <c r="AT128" s="884"/>
      <c r="AU128" s="282"/>
      <c r="AV128" s="282"/>
      <c r="AW128" s="282"/>
      <c r="AX128" s="885" t="s">
        <v>516</v>
      </c>
      <c r="AY128" s="886"/>
      <c r="AZ128" s="886"/>
      <c r="BA128" s="886"/>
      <c r="BB128" s="886"/>
      <c r="BC128" s="886"/>
      <c r="BD128" s="886"/>
      <c r="BE128" s="887"/>
      <c r="BF128" s="864" t="s">
        <v>452</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517</v>
      </c>
      <c r="CQ128" s="806"/>
      <c r="CR128" s="806"/>
      <c r="CS128" s="806"/>
      <c r="CT128" s="806"/>
      <c r="CU128" s="806"/>
      <c r="CV128" s="806"/>
      <c r="CW128" s="806"/>
      <c r="CX128" s="806"/>
      <c r="CY128" s="806"/>
      <c r="CZ128" s="806"/>
      <c r="DA128" s="806"/>
      <c r="DB128" s="806"/>
      <c r="DC128" s="806"/>
      <c r="DD128" s="806"/>
      <c r="DE128" s="806"/>
      <c r="DF128" s="807"/>
      <c r="DG128" s="868" t="s">
        <v>447</v>
      </c>
      <c r="DH128" s="869"/>
      <c r="DI128" s="869"/>
      <c r="DJ128" s="869"/>
      <c r="DK128" s="869"/>
      <c r="DL128" s="869" t="s">
        <v>454</v>
      </c>
      <c r="DM128" s="869"/>
      <c r="DN128" s="869"/>
      <c r="DO128" s="869"/>
      <c r="DP128" s="869"/>
      <c r="DQ128" s="869" t="s">
        <v>448</v>
      </c>
      <c r="DR128" s="869"/>
      <c r="DS128" s="869"/>
      <c r="DT128" s="869"/>
      <c r="DU128" s="869"/>
      <c r="DV128" s="870" t="s">
        <v>470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518</v>
      </c>
      <c r="X129" s="855"/>
      <c r="Y129" s="855"/>
      <c r="Z129" s="856"/>
      <c r="AA129" s="857">
        <v>72258878</v>
      </c>
      <c r="AB129" s="858"/>
      <c r="AC129" s="858"/>
      <c r="AD129" s="858"/>
      <c r="AE129" s="859"/>
      <c r="AF129" s="860">
        <v>72001781</v>
      </c>
      <c r="AG129" s="858"/>
      <c r="AH129" s="858"/>
      <c r="AI129" s="858"/>
      <c r="AJ129" s="859"/>
      <c r="AK129" s="860">
        <v>71630958</v>
      </c>
      <c r="AL129" s="858"/>
      <c r="AM129" s="858"/>
      <c r="AN129" s="858"/>
      <c r="AO129" s="859"/>
      <c r="AP129" s="861"/>
      <c r="AQ129" s="862"/>
      <c r="AR129" s="862"/>
      <c r="AS129" s="862"/>
      <c r="AT129" s="863"/>
      <c r="AU129" s="284"/>
      <c r="AV129" s="284"/>
      <c r="AW129" s="284"/>
      <c r="AX129" s="827" t="s">
        <v>519</v>
      </c>
      <c r="AY129" s="828"/>
      <c r="AZ129" s="828"/>
      <c r="BA129" s="828"/>
      <c r="BB129" s="828"/>
      <c r="BC129" s="828"/>
      <c r="BD129" s="828"/>
      <c r="BE129" s="829"/>
      <c r="BF129" s="847" t="s">
        <v>477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520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521</v>
      </c>
      <c r="X130" s="855"/>
      <c r="Y130" s="855"/>
      <c r="Z130" s="856"/>
      <c r="AA130" s="857">
        <v>11941725</v>
      </c>
      <c r="AB130" s="858"/>
      <c r="AC130" s="858"/>
      <c r="AD130" s="858"/>
      <c r="AE130" s="859"/>
      <c r="AF130" s="860">
        <v>11902401</v>
      </c>
      <c r="AG130" s="858"/>
      <c r="AH130" s="858"/>
      <c r="AI130" s="858"/>
      <c r="AJ130" s="859"/>
      <c r="AK130" s="860">
        <v>11803694</v>
      </c>
      <c r="AL130" s="858"/>
      <c r="AM130" s="858"/>
      <c r="AN130" s="858"/>
      <c r="AO130" s="859"/>
      <c r="AP130" s="861"/>
      <c r="AQ130" s="862"/>
      <c r="AR130" s="862"/>
      <c r="AS130" s="862"/>
      <c r="AT130" s="863"/>
      <c r="AU130" s="284"/>
      <c r="AV130" s="284"/>
      <c r="AW130" s="284"/>
      <c r="AX130" s="827" t="s">
        <v>522</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523</v>
      </c>
      <c r="X131" s="838"/>
      <c r="Y131" s="838"/>
      <c r="Z131" s="839"/>
      <c r="AA131" s="840">
        <v>60317153</v>
      </c>
      <c r="AB131" s="841"/>
      <c r="AC131" s="841"/>
      <c r="AD131" s="841"/>
      <c r="AE131" s="842"/>
      <c r="AF131" s="843">
        <v>60099380</v>
      </c>
      <c r="AG131" s="841"/>
      <c r="AH131" s="841"/>
      <c r="AI131" s="841"/>
      <c r="AJ131" s="842"/>
      <c r="AK131" s="843">
        <v>59827264</v>
      </c>
      <c r="AL131" s="841"/>
      <c r="AM131" s="841"/>
      <c r="AN131" s="841"/>
      <c r="AO131" s="842"/>
      <c r="AP131" s="844"/>
      <c r="AQ131" s="845"/>
      <c r="AR131" s="845"/>
      <c r="AS131" s="845"/>
      <c r="AT131" s="846"/>
      <c r="AU131" s="284"/>
      <c r="AV131" s="284"/>
      <c r="AW131" s="284"/>
      <c r="AX131" s="805" t="s">
        <v>524</v>
      </c>
      <c r="AY131" s="806"/>
      <c r="AZ131" s="806"/>
      <c r="BA131" s="806"/>
      <c r="BB131" s="806"/>
      <c r="BC131" s="806"/>
      <c r="BD131" s="806"/>
      <c r="BE131" s="807"/>
      <c r="BF131" s="808">
        <v>77.099999999999994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525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526</v>
      </c>
      <c r="W132" s="818"/>
      <c r="X132" s="818"/>
      <c r="Y132" s="818"/>
      <c r="Z132" s="819"/>
      <c r="AA132" s="820">
        <v>10.314110810000001</v>
      </c>
      <c r="AB132" s="821"/>
      <c r="AC132" s="821"/>
      <c r="AD132" s="821"/>
      <c r="AE132" s="822"/>
      <c r="AF132" s="823">
        <v>9.2113812159999995</v>
      </c>
      <c r="AG132" s="821"/>
      <c r="AH132" s="821"/>
      <c r="AI132" s="821"/>
      <c r="AJ132" s="822"/>
      <c r="AK132" s="823">
        <v>9.4047489790000007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527</v>
      </c>
      <c r="W133" s="797"/>
      <c r="X133" s="797"/>
      <c r="Y133" s="797"/>
      <c r="Z133" s="798"/>
      <c r="AA133" s="799">
        <v>10.6</v>
      </c>
      <c r="AB133" s="800"/>
      <c r="AC133" s="800"/>
      <c r="AD133" s="800"/>
      <c r="AE133" s="801"/>
      <c r="AF133" s="799">
        <v>10.199999999999999</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e6s2wRSk8xUmSaXuOWPb0Oo5n2mAYW1YLqL6c3grEgGwh7JHhgnOcFxr2eyjp378b9/JkP+Kt74o+hrK88wPA==" saltValue="r1OgfJMFfInfaEWzaSQb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rYONFmZnH7Y3Treb1p+YOAbJ/JrQQUaOFugyqaWBD9CR5wPRPBugXNmYAFJhdqC6rn4V+jKz1Gx7BZFDZJJVw==" saltValue="xaYaB/1c86t1PUokSTwQ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Z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aAI0475e1vDvny8FHLE6pgCnQpx/Fnb6jLmE21nqXE3ASx8+WYF/QPOy1qbRMso7p8uxA/be8w26MgylO7nmw==" saltValue="BUrUP7SBlSanalTRuW/5i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531</v>
      </c>
      <c r="AP7" s="303"/>
      <c r="AQ7" s="304" t="s">
        <v>532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533</v>
      </c>
      <c r="AQ8" s="310" t="s">
        <v>534</v>
      </c>
      <c r="AR8" s="311" t="s">
        <v>535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536</v>
      </c>
      <c r="AL9" s="1227"/>
      <c r="AM9" s="1227"/>
      <c r="AN9" s="1228"/>
      <c r="AO9" s="312">
        <v>20989760</v>
      </c>
      <c r="AP9" s="312">
        <v>67785</v>
      </c>
      <c r="AQ9" s="313">
        <v>57923</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537</v>
      </c>
      <c r="AL10" s="1227"/>
      <c r="AM10" s="1227"/>
      <c r="AN10" s="1228"/>
      <c r="AO10" s="315">
        <v>430287</v>
      </c>
      <c r="AP10" s="315">
        <v>1390</v>
      </c>
      <c r="AQ10" s="316">
        <v>2689</v>
      </c>
      <c r="AR10" s="317">
        <v>-48.3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538</v>
      </c>
      <c r="AL11" s="1227"/>
      <c r="AM11" s="1227"/>
      <c r="AN11" s="1228"/>
      <c r="AO11" s="315">
        <v>50775</v>
      </c>
      <c r="AP11" s="315">
        <v>164</v>
      </c>
      <c r="AQ11" s="316">
        <v>1561</v>
      </c>
      <c r="AR11" s="317">
        <v>-89.5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539</v>
      </c>
      <c r="AL12" s="1227"/>
      <c r="AM12" s="1227"/>
      <c r="AN12" s="1228"/>
      <c r="AO12" s="315">
        <v>17550</v>
      </c>
      <c r="AP12" s="315">
        <v>57</v>
      </c>
      <c r="AQ12" s="316">
        <v>539</v>
      </c>
      <c r="AR12" s="317">
        <v>-89.4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540</v>
      </c>
      <c r="AL13" s="1227"/>
      <c r="AM13" s="1227"/>
      <c r="AN13" s="1228"/>
      <c r="AO13" s="315">
        <v>12745</v>
      </c>
      <c r="AP13" s="315">
        <v>41</v>
      </c>
      <c r="AQ13" s="316">
        <v>13</v>
      </c>
      <c r="AR13" s="317">
        <v>215.4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541</v>
      </c>
      <c r="AL14" s="1227"/>
      <c r="AM14" s="1227"/>
      <c r="AN14" s="1228"/>
      <c r="AO14" s="315">
        <v>722841</v>
      </c>
      <c r="AP14" s="315">
        <v>2334</v>
      </c>
      <c r="AQ14" s="316">
        <v>1886</v>
      </c>
      <c r="AR14" s="317">
        <v>23.8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542</v>
      </c>
      <c r="AL15" s="1227"/>
      <c r="AM15" s="1227"/>
      <c r="AN15" s="1228"/>
      <c r="AO15" s="315">
        <v>337099</v>
      </c>
      <c r="AP15" s="315">
        <v>1089</v>
      </c>
      <c r="AQ15" s="316">
        <v>1251</v>
      </c>
      <c r="AR15" s="317">
        <v>-12.9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543</v>
      </c>
      <c r="AL16" s="1230"/>
      <c r="AM16" s="1230"/>
      <c r="AN16" s="1231"/>
      <c r="AO16" s="315">
        <v>-1984464</v>
      </c>
      <c r="AP16" s="315">
        <v>-6409</v>
      </c>
      <c r="AQ16" s="316">
        <v>-4255</v>
      </c>
      <c r="AR16" s="317">
        <v>50.6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20576593</v>
      </c>
      <c r="AP17" s="315">
        <v>66450</v>
      </c>
      <c r="AQ17" s="316">
        <v>61607</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545</v>
      </c>
      <c r="AP20" s="323" t="s">
        <v>546</v>
      </c>
      <c r="AQ20" s="324" t="s">
        <v>547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548</v>
      </c>
      <c r="AL21" s="1224"/>
      <c r="AM21" s="1224"/>
      <c r="AN21" s="1225"/>
      <c r="AO21" s="327">
        <v>7.3</v>
      </c>
      <c r="AP21" s="328">
        <v>6.25</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549</v>
      </c>
      <c r="AL22" s="1224"/>
      <c r="AM22" s="1224"/>
      <c r="AN22" s="1225"/>
      <c r="AO22" s="332">
        <v>98.3</v>
      </c>
      <c r="AP22" s="333">
        <v>100</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550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551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531</v>
      </c>
      <c r="AP30" s="303"/>
      <c r="AQ30" s="304" t="s">
        <v>532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533</v>
      </c>
      <c r="AQ31" s="310" t="s">
        <v>534</v>
      </c>
      <c r="AR31" s="311" t="s">
        <v>535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553</v>
      </c>
      <c r="AL32" s="1215"/>
      <c r="AM32" s="1215"/>
      <c r="AN32" s="1216"/>
      <c r="AO32" s="342">
        <v>14531606</v>
      </c>
      <c r="AP32" s="342">
        <v>46929</v>
      </c>
      <c r="AQ32" s="343">
        <v>37305</v>
      </c>
      <c r="AR32" s="344">
        <v>25.8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554</v>
      </c>
      <c r="AL33" s="1215"/>
      <c r="AM33" s="1215"/>
      <c r="AN33" s="1216"/>
      <c r="AO33" s="342" t="s">
        <v>555</v>
      </c>
      <c r="AP33" s="342" t="s">
        <v>555</v>
      </c>
      <c r="AQ33" s="343">
        <v>4</v>
      </c>
      <c r="AR33" s="344" t="s">
        <v>555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556</v>
      </c>
      <c r="AL34" s="1215"/>
      <c r="AM34" s="1215"/>
      <c r="AN34" s="1216"/>
      <c r="AO34" s="342" t="s">
        <v>555</v>
      </c>
      <c r="AP34" s="342" t="s">
        <v>555</v>
      </c>
      <c r="AQ34" s="343">
        <v>89</v>
      </c>
      <c r="AR34" s="344" t="s">
        <v>555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557</v>
      </c>
      <c r="AL35" s="1215"/>
      <c r="AM35" s="1215"/>
      <c r="AN35" s="1216"/>
      <c r="AO35" s="342">
        <v>3492272</v>
      </c>
      <c r="AP35" s="342">
        <v>11278</v>
      </c>
      <c r="AQ35" s="343">
        <v>9317</v>
      </c>
      <c r="AR35" s="344">
        <v>21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558</v>
      </c>
      <c r="AL36" s="1215"/>
      <c r="AM36" s="1215"/>
      <c r="AN36" s="1216"/>
      <c r="AO36" s="342" t="s">
        <v>555</v>
      </c>
      <c r="AP36" s="342" t="s">
        <v>555</v>
      </c>
      <c r="AQ36" s="343">
        <v>337</v>
      </c>
      <c r="AR36" s="344" t="s">
        <v>555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559</v>
      </c>
      <c r="AL37" s="1215"/>
      <c r="AM37" s="1215"/>
      <c r="AN37" s="1216"/>
      <c r="AO37" s="342">
        <v>6393</v>
      </c>
      <c r="AP37" s="342">
        <v>21</v>
      </c>
      <c r="AQ37" s="343">
        <v>969</v>
      </c>
      <c r="AR37" s="344">
        <v>-97.8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560</v>
      </c>
      <c r="AL38" s="1218"/>
      <c r="AM38" s="1218"/>
      <c r="AN38" s="1219"/>
      <c r="AO38" s="345" t="s">
        <v>555</v>
      </c>
      <c r="AP38" s="345" t="s">
        <v>555</v>
      </c>
      <c r="AQ38" s="346">
        <v>1</v>
      </c>
      <c r="AR38" s="334" t="s">
        <v>555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561</v>
      </c>
      <c r="AL39" s="1218"/>
      <c r="AM39" s="1218"/>
      <c r="AN39" s="1219"/>
      <c r="AO39" s="342">
        <v>-599973</v>
      </c>
      <c r="AP39" s="342">
        <v>-1938</v>
      </c>
      <c r="AQ39" s="343">
        <v>-8362</v>
      </c>
      <c r="AR39" s="344">
        <v>-76.8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562</v>
      </c>
      <c r="AL40" s="1215"/>
      <c r="AM40" s="1215"/>
      <c r="AN40" s="1216"/>
      <c r="AO40" s="342">
        <v>-11803694</v>
      </c>
      <c r="AP40" s="342">
        <v>-38119</v>
      </c>
      <c r="AQ40" s="343">
        <v>-29125</v>
      </c>
      <c r="AR40" s="344">
        <v>30.9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5626604</v>
      </c>
      <c r="AP41" s="342">
        <v>18171</v>
      </c>
      <c r="AQ41" s="343">
        <v>10534</v>
      </c>
      <c r="AR41" s="344">
        <v>72.5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531</v>
      </c>
      <c r="AN49" s="1209" t="s">
        <v>566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567</v>
      </c>
      <c r="AO50" s="359" t="s">
        <v>568</v>
      </c>
      <c r="AP50" s="360" t="s">
        <v>569</v>
      </c>
      <c r="AQ50" s="361" t="s">
        <v>570</v>
      </c>
      <c r="AR50" s="362" t="s">
        <v>571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572</v>
      </c>
      <c r="AL51" s="355"/>
      <c r="AM51" s="363">
        <v>15338098</v>
      </c>
      <c r="AN51" s="364">
        <v>48069</v>
      </c>
      <c r="AO51" s="365">
        <v>59.9</v>
      </c>
      <c r="AP51" s="366">
        <v>51613</v>
      </c>
      <c r="AQ51" s="367">
        <v>8.3000000000000007</v>
      </c>
      <c r="AR51" s="368">
        <v>51.6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573</v>
      </c>
      <c r="AM52" s="371">
        <v>7756025</v>
      </c>
      <c r="AN52" s="372">
        <v>24307</v>
      </c>
      <c r="AO52" s="373">
        <v>120.6</v>
      </c>
      <c r="AP52" s="374">
        <v>25872</v>
      </c>
      <c r="AQ52" s="375">
        <v>10.8</v>
      </c>
      <c r="AR52" s="376">
        <v>109.8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574</v>
      </c>
      <c r="AL53" s="355"/>
      <c r="AM53" s="363">
        <v>22353527</v>
      </c>
      <c r="AN53" s="364">
        <v>70493</v>
      </c>
      <c r="AO53" s="365">
        <v>46.6</v>
      </c>
      <c r="AP53" s="366">
        <v>50880</v>
      </c>
      <c r="AQ53" s="367">
        <v>-1.4</v>
      </c>
      <c r="AR53" s="368">
        <v>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573</v>
      </c>
      <c r="AM54" s="371">
        <v>14484594</v>
      </c>
      <c r="AN54" s="372">
        <v>45678</v>
      </c>
      <c r="AO54" s="373">
        <v>87.9</v>
      </c>
      <c r="AP54" s="374">
        <v>27819</v>
      </c>
      <c r="AQ54" s="375">
        <v>7.5</v>
      </c>
      <c r="AR54" s="376">
        <v>80.400000000000006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575</v>
      </c>
      <c r="AL55" s="355"/>
      <c r="AM55" s="363">
        <v>15398999</v>
      </c>
      <c r="AN55" s="364">
        <v>48906</v>
      </c>
      <c r="AO55" s="365">
        <v>-30.6</v>
      </c>
      <c r="AP55" s="366">
        <v>46395</v>
      </c>
      <c r="AQ55" s="367">
        <v>-8.8000000000000007</v>
      </c>
      <c r="AR55" s="368">
        <v>-21.8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573</v>
      </c>
      <c r="AM56" s="371">
        <v>7390940</v>
      </c>
      <c r="AN56" s="372">
        <v>23473</v>
      </c>
      <c r="AO56" s="373">
        <v>-48.6</v>
      </c>
      <c r="AP56" s="374">
        <v>26304</v>
      </c>
      <c r="AQ56" s="375">
        <v>-5.4</v>
      </c>
      <c r="AR56" s="376">
        <v>-43.2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576</v>
      </c>
      <c r="AL57" s="355"/>
      <c r="AM57" s="363">
        <v>13783365</v>
      </c>
      <c r="AN57" s="364">
        <v>44125</v>
      </c>
      <c r="AO57" s="365">
        <v>-9.8000000000000007</v>
      </c>
      <c r="AP57" s="366">
        <v>48088</v>
      </c>
      <c r="AQ57" s="367">
        <v>3.6</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573</v>
      </c>
      <c r="AM58" s="371">
        <v>6044161</v>
      </c>
      <c r="AN58" s="372">
        <v>19349</v>
      </c>
      <c r="AO58" s="373">
        <v>-17.600000000000001</v>
      </c>
      <c r="AP58" s="374">
        <v>25183</v>
      </c>
      <c r="AQ58" s="375">
        <v>-4.3</v>
      </c>
      <c r="AR58" s="376">
        <v>-13.3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577</v>
      </c>
      <c r="AL59" s="355"/>
      <c r="AM59" s="363">
        <v>12838494</v>
      </c>
      <c r="AN59" s="364">
        <v>41461</v>
      </c>
      <c r="AO59" s="365">
        <v>-6</v>
      </c>
      <c r="AP59" s="366">
        <v>46457</v>
      </c>
      <c r="AQ59" s="367">
        <v>-3.4</v>
      </c>
      <c r="AR59" s="368">
        <v>-2.6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573</v>
      </c>
      <c r="AM60" s="371">
        <v>4586974</v>
      </c>
      <c r="AN60" s="372">
        <v>14813</v>
      </c>
      <c r="AO60" s="373">
        <v>-23.4</v>
      </c>
      <c r="AP60" s="374">
        <v>24020</v>
      </c>
      <c r="AQ60" s="375">
        <v>-4.5999999999999996</v>
      </c>
      <c r="AR60" s="376">
        <v>-18.8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578</v>
      </c>
      <c r="AL61" s="377"/>
      <c r="AM61" s="378">
        <v>15942497</v>
      </c>
      <c r="AN61" s="379">
        <v>50611</v>
      </c>
      <c r="AO61" s="380">
        <v>12</v>
      </c>
      <c r="AP61" s="381">
        <v>48687</v>
      </c>
      <c r="AQ61" s="382">
        <v>-0.3</v>
      </c>
      <c r="AR61" s="368">
        <v>12.3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573</v>
      </c>
      <c r="AM62" s="371">
        <v>8052539</v>
      </c>
      <c r="AN62" s="372">
        <v>25524</v>
      </c>
      <c r="AO62" s="373">
        <v>23.8</v>
      </c>
      <c r="AP62" s="374">
        <v>25840</v>
      </c>
      <c r="AQ62" s="375">
        <v>0.8</v>
      </c>
      <c r="AR62" s="376">
        <v>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MJ+8TnJaWsm1Nud3ge4IFqCV+W/wzfb0IyLf0mK/jrgbVmCaaSuR21LZqUuHjy79gbAOemHo5YRm+8+5rSY0A==" saltValue="mF3MUZI7XylYpDYZugdj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U2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j0SrKoZoEcbe8fmQ4OYv2gRqLQIuFPJZOyY26Sk3re3yKvgEwSHH6+gOom6QzNnzIUOPeHB0UYqVES8CZIfCg==" saltValue="iSos9gFFbo0Nkjb+LFCT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WCV/vCh5KJJAWUJYkPhG+zm26YDzDtZXIxmTKy0NYa1qOvfiR0g4oFUaezu+4GqI5MjjXx8E6h9Lz+pZI+gYg==" saltValue="TYObkGps4pFfEzu+FaZF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232" t="s">
        <v>3</v>
      </c>
      <c r="D47" s="1232"/>
      <c r="E47" s="1233"/>
      <c r="F47" s="11">
        <v>8.8699999999999992</v>
      </c>
      <c r="G47" s="12">
        <v>10.19</v>
      </c>
      <c r="H47" s="12">
        <v>8.58</v>
      </c>
      <c r="I47" s="12">
        <v>6.94</v>
      </c>
      <c r="J47" s="13">
        <v>6.07</v>
      </c>
    </row>
    <row r="48" spans="2:10" ht="57.75" customHeight="1" x14ac:dyDescent="0.15">
      <c r="B48" s="14"/>
      <c r="C48" s="1234" t="s">
        <v>4</v>
      </c>
      <c r="D48" s="1234"/>
      <c r="E48" s="1235"/>
      <c r="F48" s="15">
        <v>2.89</v>
      </c>
      <c r="G48" s="16">
        <v>2.35</v>
      </c>
      <c r="H48" s="16">
        <v>2.33</v>
      </c>
      <c r="I48" s="16">
        <v>2.34</v>
      </c>
      <c r="J48" s="17">
        <v>2.39</v>
      </c>
    </row>
    <row r="49" spans="2:10" ht="57.75" customHeight="1" thickBot="1" x14ac:dyDescent="0.2">
      <c r="B49" s="18"/>
      <c r="C49" s="1236" t="s">
        <v>5</v>
      </c>
      <c r="D49" s="1236"/>
      <c r="E49" s="1237"/>
      <c r="F49" s="19">
        <v>1.68</v>
      </c>
      <c r="G49" s="20">
        <v>0.75</v>
      </c>
      <c r="H49" s="20" t="s">
        <v>587</v>
      </c>
      <c r="I49" s="20" t="s">
        <v>588</v>
      </c>
      <c r="J49" s="21" t="s">
        <v>589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5pKIxetGIsTgZ1auY4KQTPaJVytXfn9wv6zILfL91Tu4RnF7Iiumx3hUJCUj16UgvGalj6nKinohEGzOkSjKw==" saltValue="O/R355z+hYtouIaxFd0R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2020-09-16T04:27:51Z</cp:lastPrinted>
  <dcterms:created xsi:type="dcterms:W3CDTF">2020-02-10T02:28:17Z</dcterms:created>
  <dcterms:modified xsi:type="dcterms:W3CDTF">2020-09-17T00:28:49Z</dcterms:modified>
  <cp:category/>
</cp:coreProperties>
</file>