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決算統計\R3\220907_財政状況資料集（追加分）\06_最終確認\"/>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AM38" i="10"/>
  <c r="U38" i="10"/>
  <c r="AM37" i="10"/>
  <c r="U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C40" i="10" s="1"/>
  <c r="U34" i="10"/>
  <c r="U35" i="10" s="1"/>
  <c r="U36" i="10" s="1"/>
  <c r="AM34" i="10"/>
  <c r="AM35" i="10" s="1"/>
  <c r="AM36" i="10" s="1"/>
  <c r="BE34" i="10" l="1"/>
  <c r="BE35" i="10" s="1"/>
  <c r="BE36" i="10" s="1"/>
  <c r="BE37"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<sst xmlns="http://schemas.openxmlformats.org/spreadsheetml/2006/main" count="1153" uniqueCount="650">
  <si>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</si>
  <si>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</si>
  <si>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</si>
  <si>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</si>
  <si>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</si>
  <si>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</si>
  <si>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</si>
  <si>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</si>
  <si>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</si>
  <si>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</si>
  <si>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</si>
  <si>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</si>
  <si>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</si>
  <si>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</si>
  <si>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</si>
  <si>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</si>
  <si>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</si>
  <si>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</si>
  <si>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</si>
  <si>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</si>
  <si>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</si>
  <si>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</si>
  <si>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</si>
  <si>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</si>
  <si>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</si>
  <si>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</si>
  <si>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</si>
  <si>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</si>
  <si>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</si>
  <si>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</si>
  <si>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</si>
  <si>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</si>
  <si>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</si>
  <si>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</si>
  <si>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</si>
  <si>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</si>
  <si>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</si>
  <si>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</si>
  <si>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</si>
  <si>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</si>
  <si>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</si>
  <si>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</si>
  <si>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</si>
  <si>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</si>
  <si>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</si>
  <si>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</si>
  <si>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</si>
  <si>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</si>
  <si>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</si>
  <si>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</si>
  <si>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</si>
  <si>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</si>
  <si>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</si>
  <si>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</si>
  <si>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</si>
  <si>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</si>
  <si>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</si>
  <si>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</si>
  <si>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</si>
  <si>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</si>
  <si>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</si>
  <si>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</si>
  <si>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</si>
  <si>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</si>
  <si>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</si>
  <si>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</si>
  <si>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</si>
  <si>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</si>
  <si>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</si>
  <si>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</si>
  <si>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</si>
  <si>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</si>
  <si>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</si>
  <si>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</si>
  <si>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</si>
  <si>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</si>
  <si>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</si>
  <si>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</si>
  <si>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</si>
  <si>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</si>
  <si>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</si>
  <si>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</si>
  <si>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</si>
  <si>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</si>
  <si>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</si>
  <si>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</si>
  <si>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</si>
  <si>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</si>
  <si>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</si>
  <si>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</si>
  <si>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</si>
  <si>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</si>
  <si>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</si>
  <si>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</si>
  <si>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</si>
  <si>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</si>
  <si>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</si>
  <si>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</si>
  <si>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</si>
  <si>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</si>
  <si>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</si>
  <si>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</si>
  <si>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</si>
  <si>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</si>
  <si>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</si>
  <si>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</si>
  <si>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</si>
  <si>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</si>
  <si>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</si>
  <si>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</si>
  <si>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</si>
  <si>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</si>
  <si>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</si>
  <si>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</si>
  <si>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</si>
  <si>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</si>
  <si>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</si>
  <si>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</si>
  <si>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</si>
  <si>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</si>
  <si>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</si>
  <si>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</si>
  <si>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</si>
  <si>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</si>
  <si>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</si>
  <si>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</si>
  <si>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</si>
  <si>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</si>
  <si>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</si>
  <si>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</si>
  <si>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</si>
  <si>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</si>
  <si>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</si>
  <si>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</si>
  <si>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</si>
  <si>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</si>
  <si>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</si>
  <si>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</si>
  <si>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</si>
  <si>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</si>
  <si>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</si>
  <si>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</si>
  <si>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</si>
  <si>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</si>
  <si>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</si>
  <si>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</si>
  <si>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</si>
  <si>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</si>
  <si>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</si>
  <si>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</si>
  <si>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</si>
  <si>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</si>
  <si>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</si>
  <si>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</si>
  <si>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</si>
  <si>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</si>
  <si>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</si>
  <si>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</si>
  <si>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</si>
  <si>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</si>
  <si>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</si>
  <si>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</si>
  <si>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</si>
  <si>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</si>
  <si>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</si>
  <si>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</si>
  <si>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</si>
  <si>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</si>
  <si>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</si>
  <si>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</si>
  <si>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</si>
  <si>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</si>
  <si>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</si>
  <si>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</si>
  <si>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</si>
  <si>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</si>
  <si>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</si>
  <si>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</si>
  <si>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</si>
  <si>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</si>
  <si>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</si>
  <si>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</si>
  <si>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</si>
  <si>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</si>
  <si>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</si>
  <si>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</si>
  <si>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</si>
  <si>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</si>
  <si>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</si>
  <si>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</si>
  <si>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</si>
  <si>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</si>
  <si>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</si>
  <si>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</si>
  <si>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</si>
  <si>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</si>
  <si>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</si>
  <si>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</si>
  <si>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</si>
  <si>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</si>
  <si>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</si>
  <si>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</si>
  <si>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</si>
  <si>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</si>
  <si>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</si>
  <si>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</si>
  <si>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</si>
  <si>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</si>
  <si>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</si>
  <si>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</si>
  <si>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</si>
  <si>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</si>
  <si>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</si>
  <si>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</si>
  <si>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</si>
  <si>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</si>
  <si>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</si>
  <si>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</si>
  <si>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</si>
  <si>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</si>
  <si>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</si>
  <si>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</si>
  <si>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</si>
  <si>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</si>
  <si>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</si>
  <si>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</si>
  <si>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</si>
  <si>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</si>
  <si>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</si>
  <si>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</si>
  <si>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</si>
  <si>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</si>
  <si>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</si>
  <si>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</si>
  <si>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</si>
  <si>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</si>
  <si>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</si>
  <si>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</si>
  <si>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</si>
  <si>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</si>
  <si>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</si>
  <si>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</si>
  <si>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</si>
  <si>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</si>
  <si>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</si>
  <si>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</si>
  <si>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</si>
  <si>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</si>
  <si>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</si>
  <si>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</si>
  <si>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</si>
  <si>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</si>
  <si>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</si>
  <si>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</si>
  <si>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</si>
  <si>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</si>
  <si>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</si>
  <si>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</si>
  <si>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</si>
  <si>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</si>
  <si>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</si>
  <si>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</si>
  <si>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</si>
  <si>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</si>
  <si>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</si>
  <si>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</si>
  <si>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</si>
  <si>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</si>
  <si>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</si>
  <si>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</si>
  <si>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</si>
  <si>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</si>
  <si>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</si>
  <si>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</si>
  <si>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</si>
  <si>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</si>
  <si>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</si>
  <si>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</si>
  <si>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</si>
  <si>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</si>
  <si>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</si>
  <si>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</si>
  <si>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</si>
  <si>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</si>
  <si>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</si>
  <si>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</si>
  <si>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</si>
  <si>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</si>
  <si>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</si>
  <si>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</si>
  <si>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</si>
  <si>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</si>
  <si>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</si>
  <si>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</si>
  <si>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</si>
  <si>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</si>
  <si>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</si>
  <si>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</si>
  <si>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</si>
  <si>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</si>
  <si>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</si>
  <si>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</si>
  <si>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</si>
  <si>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</si>
  <si>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</si>
  <si>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</si>
  <si>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</si>
  <si>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</si>
  <si>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</si>
  <si>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</si>
  <si>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</si>
  <si>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</si>
  <si>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</si>
  <si>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</si>
  <si>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</si>
  <si>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</si>
  <si>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</si>
  <si>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</si>
  <si>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</si>
  <si>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</si>
  <si>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</si>
  <si>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</si>
  <si>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</si>
  <si>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</si>
  <si>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</si>
  <si>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</si>
  <si>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</si>
  <si>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</si>
  <si>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</si>
  <si>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</si>
  <si>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</si>
  <si>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</si>
  <si>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</si>
  <si>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</si>
  <si>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</si>
  <si>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</si>
  <si>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</si>
  <si>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</si>
  <si>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</si>
  <si>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</si>
  <si>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</si>
  <si>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</si>
  <si>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</si>
  <si>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</si>
  <si>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</si>
  <si>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</si>
  <si>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</si>
  <si>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</si>
  <si>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</si>
  <si>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</si>
  <si>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</si>
  <si>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</si>
  <si>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</si>
  <si>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</si>
  <si>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</si>
  <si>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</si>
  <si>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</si>
  <si>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</si>
  <si>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</si>
  <si>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</si>
  <si>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</si>
  <si>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</si>
  <si>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</si>
  <si>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</si>
  <si>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</si>
  <si>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</si>
  <si>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</si>
  <si>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</si>
  <si>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</si>
  <si>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</si>
  <si>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</si>
  <si>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</si>
  <si>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</si>
  <si>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</si>
  <si>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</si>
  <si>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</si>
  <si>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</si>
  <si>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</si>
  <si>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</si>
  <si>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</si>
  <si>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</si>
  <si>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</si>
  <si>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</si>
  <si>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</si>
  <si>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</si>
  <si>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</si>
  <si>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</si>
  <si>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</si>
  <si>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</si>
  <si>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</si>
  <si>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</si>
  <si>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</si>
  <si>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母子父子寡婦福祉資金貸付事業会計</t>
    <phoneticPr fontId="5"/>
  </si>
  <si>
    <t>病院事業債管理会計</t>
    <phoneticPr fontId="5"/>
  </si>
  <si>
    <t>-</t>
    <phoneticPr fontId="5"/>
  </si>
  <si>
    <t>学校給食費会計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</si>
  <si>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</si>
  <si>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</si>
  <si>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</si>
  <si>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</si>
  <si>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</si>
  <si>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</si>
  <si>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</si>
  <si>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</si>
  <si>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</si>
  <si>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</si>
  <si>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</si>
  <si>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</si>
  <si>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</si>
  <si>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</si>
  <si>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</si>
  <si>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</si>
  <si>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</si>
  <si>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</si>
  <si>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</si>
  <si>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</si>
  <si>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農業集落排水事業会計</t>
    <phoneticPr fontId="5"/>
  </si>
  <si>
    <t>秋田市中央卸売市場会計</t>
    <phoneticPr fontId="5"/>
  </si>
  <si>
    <t>法非適用企業</t>
    <phoneticPr fontId="5"/>
  </si>
  <si>
    <t>秋田市公設地方卸売市場会計</t>
    <phoneticPr fontId="5"/>
  </si>
  <si>
    <t>秋田市大森山動物園会計</t>
    <phoneticPr fontId="5"/>
  </si>
  <si>
    <t>秋田市廃棄物発電会計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</si>
  <si>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</si>
  <si>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</si>
  <si>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</si>
  <si>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</si>
  <si>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</si>
  <si>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</si>
  <si>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</si>
  <si>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</si>
  <si>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</si>
  <si>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</si>
  <si>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</si>
  <si>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</si>
  <si>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</si>
  <si>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</si>
  <si>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</si>
  <si>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</si>
  <si>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</si>
  <si>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</si>
  <si>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</si>
  <si>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</si>
  <si>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</si>
  <si>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</si>
  <si>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</si>
  <si>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</si>
  <si>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</si>
  <si>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</si>
  <si>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</si>
  <si>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</si>
  <si>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</si>
  <si>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</si>
  <si>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</si>
  <si>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</si>
  <si>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</si>
  <si>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</si>
  <si>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</si>
  <si>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</si>
  <si>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</si>
  <si>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</si>
  <si>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</si>
  <si>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</si>
  <si>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</si>
  <si>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</si>
  <si>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</si>
  <si>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</si>
  <si>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</si>
  <si>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</si>
  <si>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</si>
  <si>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</si>
  <si>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</si>
  <si>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</si>
  <si>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</si>
  <si>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</si>
  <si>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</si>
  <si>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</si>
  <si>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</si>
  <si>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</si>
  <si>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</si>
  <si>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</si>
  <si>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</si>
  <si>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</si>
  <si>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</si>
  <si>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</si>
  <si>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</si>
  <si>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</si>
  <si>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</si>
  <si>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</si>
  <si>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</si>
  <si>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</si>
  <si>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</si>
  <si>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</si>
  <si>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</si>
  <si>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</si>
  <si>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</si>
  <si>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</si>
  <si>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秋田市大森山動物園会計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</si>
  <si>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</si>
  <si>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</si>
  <si>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</si>
  <si>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</si>
  <si>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</si>
  <si>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</si>
  <si>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</si>
  <si>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</si>
  <si>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</si>
  <si>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</si>
  <si>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</si>
  <si>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</si>
  <si>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</si>
  <si>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</si>
  <si>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</si>
  <si>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</si>
  <si>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</si>
  <si>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</si>
  <si>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</si>
  <si>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</si>
  <si>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</si>
  <si>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</si>
  <si>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</si>
  <si>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</si>
  <si>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</si>
  <si>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</si>
  <si>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</si>
  <si>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</si>
  <si>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</si>
  <si>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</si>
  <si>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</si>
  <si>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</si>
  <si>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</si>
  <si>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</si>
  <si>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</si>
  <si>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</si>
  <si>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</si>
  <si>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</si>
  <si>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</si>
  <si>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</si>
  <si>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</si>
  <si>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</si>
  <si>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</si>
  <si>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</si>
  <si>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</si>
  <si>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</si>
  <si>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</si>
  <si>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</si>
  <si>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</si>
  <si>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</si>
  <si>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</si>
  <si>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</si>
  <si>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</si>
  <si>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</si>
  <si>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</si>
  <si>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</si>
  <si>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</si>
  <si>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</si>
  <si>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</si>
  <si>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</si>
  <si>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</si>
  <si>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</si>
  <si>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</si>
  <si>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</si>
  <si>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</si>
  <si>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</si>
  <si>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</si>
  <si>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</si>
  <si>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</si>
  <si>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</si>
  <si>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</si>
  <si>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</si>
  <si>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</si>
  <si>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</si>
  <si>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</si>
  <si>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</si>
  <si>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</si>
  <si>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</si>
  <si>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</si>
  <si>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</si>
  <si>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</si>
  <si>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</si>
  <si>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</si>
  <si>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</si>
  <si>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1.81</t>
  </si>
  <si>
    <t>▲ 1.61</t>
  </si>
  <si>
    <t>▲ 0.87</t>
  </si>
  <si>
    <t>▲ 0.35</t>
  </si>
  <si>
    <t>▲ 0.58</t>
  </si>
  <si>
    <t>水道事業会計</t>
  </si>
  <si>
    <t>下水道事業会計</t>
  </si>
  <si>
    <t>一般会計</t>
  </si>
  <si>
    <t>介護保険事業会計</t>
  </si>
  <si>
    <t>農業集落排水事業会計</t>
  </si>
  <si>
    <t>土地区画整理会計</t>
  </si>
  <si>
    <t>国民健康保険事業会計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</si>
  <si>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</si>
  <si>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</si>
  <si>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</si>
  <si>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</si>
  <si>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</si>
  <si>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</si>
  <si>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</si>
  <si>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</si>
  <si>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</si>
  <si>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</si>
  <si>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</si>
  <si>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</si>
  <si>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</si>
  <si>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秋田市駐車場公社</t>
    <rPh sb="0" eb="3">
      <t>アキタシ</t>
    </rPh>
    <rPh sb="3" eb="6">
      <t>チュウシャジョウ</t>
    </rPh>
    <rPh sb="6" eb="8">
      <t>コウシャ</t>
    </rPh>
    <phoneticPr fontId="2"/>
  </si>
  <si>
    <t>太平山観光開発</t>
    <rPh sb="0" eb="3">
      <t>タイヘイザン</t>
    </rPh>
    <rPh sb="3" eb="5">
      <t>カンコウ</t>
    </rPh>
    <rPh sb="5" eb="7">
      <t>カイハツ</t>
    </rPh>
    <phoneticPr fontId="2"/>
  </si>
  <si>
    <t>秋田市勤労者福祉振興協会</t>
    <rPh sb="0" eb="3">
      <t>アキタシ</t>
    </rPh>
    <rPh sb="3" eb="6">
      <t>キンロウシャ</t>
    </rPh>
    <rPh sb="6" eb="8">
      <t>フクシ</t>
    </rPh>
    <rPh sb="8" eb="10">
      <t>シンコウ</t>
    </rPh>
    <rPh sb="10" eb="12">
      <t>キョウカイ</t>
    </rPh>
    <phoneticPr fontId="2"/>
  </si>
  <si>
    <t>秋田観光コンベンション協会</t>
    <rPh sb="0" eb="2">
      <t>アキタ</t>
    </rPh>
    <rPh sb="2" eb="4">
      <t>カンコウ</t>
    </rPh>
    <rPh sb="11" eb="13">
      <t>キョウカイ</t>
    </rPh>
    <phoneticPr fontId="2"/>
  </si>
  <si>
    <t>河辺地域振興</t>
    <rPh sb="0" eb="2">
      <t>カワベ</t>
    </rPh>
    <rPh sb="2" eb="4">
      <t>チイキ</t>
    </rPh>
    <rPh sb="4" eb="6">
      <t>シンコウ</t>
    </rPh>
    <phoneticPr fontId="2"/>
  </si>
  <si>
    <t>雄和振興公社</t>
    <rPh sb="0" eb="2">
      <t>ユウワ</t>
    </rPh>
    <rPh sb="2" eb="4">
      <t>シンコウ</t>
    </rPh>
    <rPh sb="4" eb="6">
      <t>コウシャ</t>
    </rPh>
    <phoneticPr fontId="2"/>
  </si>
  <si>
    <t>秋田市総合振興公社</t>
    <rPh sb="0" eb="3">
      <t>アキタシ</t>
    </rPh>
    <rPh sb="3" eb="5">
      <t>ソウゴウ</t>
    </rPh>
    <rPh sb="5" eb="7">
      <t>シンコウ</t>
    </rPh>
    <rPh sb="7" eb="9">
      <t>コウシャ</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</si>
  <si>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</si>
  <si>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</si>
  <si>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市立秋田総合病院</t>
    <rPh sb="0" eb="2">
      <t>シリツ</t>
    </rPh>
    <rPh sb="2" eb="4">
      <t>アキタ</t>
    </rPh>
    <rPh sb="4" eb="6">
      <t>ソウゴウ</t>
    </rPh>
    <rPh sb="6" eb="8">
      <t>ビョウイン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</si>
  <si>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</si>
  <si>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</si>
  <si>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</si>
  <si>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</si>
  <si>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</si>
  <si>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</si>
  <si>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</si>
  <si>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</si>
  <si>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</si>
  <si>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</si>
  <si>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</si>
  <si>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</si>
  <si>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</si>
  <si>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公共施設等整備基金</t>
    <rPh sb="0" eb="2">
      <t>コウキョウ</t>
    </rPh>
    <rPh sb="2" eb="4">
      <t>シセツ</t>
    </rPh>
    <rPh sb="4" eb="5">
      <t>トウ</t>
    </rPh>
    <rPh sb="5" eb="7">
      <t>セイビ</t>
    </rPh>
    <rPh sb="7" eb="9">
      <t>キキン</t>
    </rPh>
    <phoneticPr fontId="2"/>
  </si>
  <si>
    <t>新型コロナウイルス感染症対策特別金融支援基金</t>
    <rPh sb="0" eb="2">
      <t>シンガタ</t>
    </rPh>
    <rPh sb="9" eb="12">
      <t>カンセンショウ</t>
    </rPh>
    <rPh sb="12" eb="14">
      <t>タイサク</t>
    </rPh>
    <rPh sb="14" eb="16">
      <t>トクベツ</t>
    </rPh>
    <rPh sb="16" eb="18">
      <t>キンユウ</t>
    </rPh>
    <rPh sb="18" eb="20">
      <t>シエン</t>
    </rPh>
    <rPh sb="20" eb="22">
      <t>キキン</t>
    </rPh>
    <phoneticPr fontId="2"/>
  </si>
  <si>
    <t>一般廃棄物処理施設整備基金</t>
    <rPh sb="0" eb="2">
      <t>イッパン</t>
    </rPh>
    <rPh sb="2" eb="5">
      <t>ハイキブツ</t>
    </rPh>
    <rPh sb="5" eb="7">
      <t>ショリ</t>
    </rPh>
    <rPh sb="7" eb="9">
      <t>シセツ</t>
    </rPh>
    <rPh sb="9" eb="11">
      <t>セイビ</t>
    </rPh>
    <rPh sb="11" eb="13">
      <t>キキン</t>
    </rPh>
    <phoneticPr fontId="2"/>
  </si>
  <si>
    <t>子ども福祉医療基金</t>
    <rPh sb="0" eb="1">
      <t>コ</t>
    </rPh>
    <rPh sb="3" eb="5">
      <t>フクシ</t>
    </rPh>
    <rPh sb="5" eb="7">
      <t>イリョウ</t>
    </rPh>
    <rPh sb="7" eb="9">
      <t>キキン</t>
    </rPh>
    <phoneticPr fontId="2"/>
  </si>
  <si>
    <t>地域振興基金</t>
    <rPh sb="0" eb="2">
      <t>チイキ</t>
    </rPh>
    <rPh sb="2" eb="4">
      <t>シンコウ</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</si>
  <si>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</si>
  <si>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</si>
  <si>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</si>
  <si>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</si>
  <si>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</si>
  <si>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</si>
  <si>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</si>
  <si>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</si>
  <si>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</si>
  <si>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</si>
  <si>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</si>
  <si>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</si>
  <si>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</si>
  <si>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</si>
  <si>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将来負担比率は近年</t>
    </r>
    <r>
      <rPr>
        <sz val="11"/>
        <color theme="1"/>
        <rFont val="ＭＳ Ｐゴシック"/>
        <family val="3"/>
        <charset val="128"/>
      </rPr>
      <t>低下傾向に</t>
    </r>
    <r>
      <rPr>
        <sz val="11"/>
        <color indexed="8"/>
        <rFont val="ＭＳ Ｐゴシック"/>
        <family val="3"/>
        <charset val="128"/>
      </rPr>
      <t>あったが、令和２年度は大規模建設事業に係る地方債残高の増加等により、昨年度と比較して増加している。類似団体内平均と比較しても高い水準となっているが、地方債発行の抑制や公共施設等整備基金などの残高確保により、現状の比率は財政運営に支障のない水準を維持できている。また、有形固定資産減価償却率は58.4％と類似団体内平均よりも低い水準であるものの、市民会館、認定こども園・幼稚園・保育所、一般廃棄物処理施設、児童館、保健センター・保健所は70％を超え、類似団体内平均よりもそれぞれ10ポイント～20ポイント程度高い水準にあり、老朽化が進んでいる。
　今後、秋田市公共施設等総合管理計画を踏まえた個別施設計画に基づき、将来負担の増加に配慮しながら施設の老朽化対策に取り組んでいく。</t>
    </r>
    <rPh sb="9" eb="11">
      <t>キンネン</t>
    </rPh>
    <rPh sb="21" eb="23">
      <t>レイワ</t>
    </rPh>
    <rPh sb="24" eb="26">
      <t>ネンド</t>
    </rPh>
    <rPh sb="27" eb="30">
      <t>ダイキボ</t>
    </rPh>
    <rPh sb="30" eb="32">
      <t>ケンセツ</t>
    </rPh>
    <rPh sb="32" eb="34">
      <t>ジギョウ</t>
    </rPh>
    <rPh sb="35" eb="36">
      <t>カカ</t>
    </rPh>
    <rPh sb="37" eb="39">
      <t>チホウ</t>
    </rPh>
    <rPh sb="39" eb="40">
      <t>サイ</t>
    </rPh>
    <rPh sb="40" eb="42">
      <t>ザンダカ</t>
    </rPh>
    <rPh sb="43" eb="45">
      <t>ゾウカ</t>
    </rPh>
    <rPh sb="45" eb="46">
      <t>トウ</t>
    </rPh>
    <rPh sb="50" eb="53">
      <t>サクネンド</t>
    </rPh>
    <rPh sb="54" eb="56">
      <t>ヒカク</t>
    </rPh>
    <rPh sb="58" eb="60">
      <t>ゾウカ</t>
    </rPh>
    <rPh sb="73" eb="75">
      <t>ヒカク</t>
    </rPh>
    <rPh sb="90" eb="92">
      <t>チホウ</t>
    </rPh>
    <rPh sb="125" eb="127">
      <t>ザイセイ</t>
    </rPh>
    <rPh sb="127" eb="129">
      <t>ウンエイ</t>
    </rPh>
    <rPh sb="130" eb="132">
      <t>シショウ</t>
    </rPh>
    <rPh sb="222" eb="224">
      <t>ホケン</t>
    </rPh>
    <rPh sb="229" eb="232">
      <t>ホケンショ</t>
    </rPh>
    <phoneticPr fontId="5"/>
  </si>
  <si>
    <t xml:space="preserve">   将来負担比率および実質公債費比率は、いずれも類似団体内平均と比較して高い水準にあるものの近年低下傾向であったが、将来負担比率は上昇した。これは、令和２年度において、あきた芸術劇場整備事業や第２リサイクルプラザ火災復旧事業などの大型建設事業に係る借入の増や、新型コロナウイルス感染症の影響による減収補てん債の発行などにより、地方債残高の増に伴う将来負担額が増加したことが原因である。一方で、既存借入は予定どおりに償還が進み、地方債の元利償還金等は減少してきていることから、実質公債費比率は低下したものである。
   今後も公共施設等の改修や更新に係る経費の増加が見込まれることから、秋田市公共施設等総合管理計画や個別施設計画に基づき、施設の長寿命化や施設保有量の見直しに取り組み、地方債発行の抑制や公共施設等整備基金などの残高確保により、比率の改善に努める。</t>
    <rPh sb="342" eb="344">
      <t>チホウ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</si>
</sst>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xmlns:c16r2="http://schemas.microsoft.com/office/drawing/2015/06/chart">
            <c:ext xmlns:c16="http://schemas.microsoft.com/office/drawing/2014/chart" uri="{C3380CC4-5D6E-409C-BE32-E72D297353CC}">
              <c16:uniqueId val="{00000000-4A7D-4A42-95B7-A2B79836E8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48906</c:v>
                </c:pt>
                <c:pt idx="1">
                  <c:v>44125</c:v>
                </c:pt>
                <c:pt idx="2">
                  <c:v>41461</c:v>
                </c:pt>
                <c:pt idx="3">
                  <c:v>44481</c:v>
                </c:pt>
                <c:pt idx="4">
                  <c:v>70148</c:v>
                </c:pt>
              </c:numCache>
            </c:numRef>
          </c:val>
          <c:smooth val="0"/>
          <c:extLst xmlns:c16r2="http://schemas.microsoft.com/office/drawing/2015/06/chart">
            <c:ext xmlns:c16="http://schemas.microsoft.com/office/drawing/2014/chart" uri="{C3380CC4-5D6E-409C-BE32-E72D297353CC}">
              <c16:uniqueId val="{00000001-4A7D-4A42-95B7-A2B79836E8F4}"/>
            </c:ext>
          </c:extLst>
        </c:ser>
        <c:dLbls>
          <c:showLegendKey val="0"/>
          <c:showVal val="0"/>
          <c:showCatName val="0"/>
          <c:showSerName val="0"/>
          <c:showPercent val="0"/>
          <c:showBubbleSize val="0"/>
        </c:dLbls>
        <c:marker val="1"/>
        <c:smooth val="0"/>
        <c:axId val="475946496"/>
        <c:axId val="475950024"/>
      </c:lineChart>
      <c:catAx>
        <c:axId val="475946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950024"/>
        <c:crosses val="autoZero"/>
        <c:auto val="1"/>
        <c:lblAlgn val="ctr"/>
        <c:lblOffset val="100"/>
        <c:tickLblSkip val="1"/>
        <c:tickMarkSkip val="1"/>
        <c:noMultiLvlLbl val="0"/>
      </c:catAx>
      <c:valAx>
        <c:axId val="4759500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946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2.33</c:v>
                </c:pt>
                <c:pt idx="1">
                  <c:v>2.34</c:v>
                </c:pt>
                <c:pt idx="2">
                  <c:v>2.39</c:v>
                </c:pt>
                <c:pt idx="3">
                  <c:v>2.4</c:v>
                </c:pt>
                <c:pt idx="4">
                  <c:v>2.52</c:v>
                </c:pt>
              </c:numCache>
            </c:numRef>
          </c:val>
          <c:extLst xmlns:c16r2="http://schemas.microsoft.com/office/drawing/2015/06/chart">
            <c:ext xmlns:c16="http://schemas.microsoft.com/office/drawing/2014/chart" uri="{C3380CC4-5D6E-409C-BE32-E72D297353CC}">
              <c16:uniqueId val="{00000000-A155-4BE4-8816-342FC5CBE7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8.58</c:v>
                </c:pt>
                <c:pt idx="1">
                  <c:v>6.94</c:v>
                </c:pt>
                <c:pt idx="2">
                  <c:v>6.07</c:v>
                </c:pt>
                <c:pt idx="3">
                  <c:v>5.71</c:v>
                </c:pt>
                <c:pt idx="4">
                  <c:v>4.83</c:v>
                </c:pt>
              </c:numCache>
            </c:numRef>
          </c:val>
          <c:extLst xmlns:c16r2="http://schemas.microsoft.com/office/drawing/2015/06/chart">
            <c:ext xmlns:c16="http://schemas.microsoft.com/office/drawing/2014/chart" uri="{C3380CC4-5D6E-409C-BE32-E72D297353CC}">
              <c16:uniqueId val="{00000001-A155-4BE4-8816-342FC5CBE7A4}"/>
            </c:ext>
          </c:extLst>
        </c:ser>
        <c:dLbls>
          <c:showLegendKey val="0"/>
          <c:showVal val="0"/>
          <c:showCatName val="0"/>
          <c:showSerName val="0"/>
          <c:showPercent val="0"/>
          <c:showBubbleSize val="0"/>
        </c:dLbls>
        <c:gapWidth val="250"/>
        <c:overlap val="100"/>
        <c:axId val="475945320"/>
        <c:axId val="47594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-1.81</c:v>
                </c:pt>
                <c:pt idx="1">
                  <c:v>-1.61</c:v>
                </c:pt>
                <c:pt idx="2">
                  <c:v>-0.87</c:v>
                </c:pt>
                <c:pt idx="3">
                  <c:v>-0.35</c:v>
                </c:pt>
                <c:pt idx="4">
                  <c:v>-0.57999999999999996</c:v>
                </c:pt>
              </c:numCache>
            </c:numRef>
          </c:val>
          <c:smooth val="0"/>
          <c:extLst xmlns:c16r2="http://schemas.microsoft.com/office/drawing/2015/06/chart">
            <c:ext xmlns:c16="http://schemas.microsoft.com/office/drawing/2014/chart" uri="{C3380CC4-5D6E-409C-BE32-E72D297353CC}">
              <c16:uniqueId val="{00000002-A155-4BE4-8816-342FC5CBE7A4}"/>
            </c:ext>
          </c:extLst>
        </c:ser>
        <c:dLbls>
          <c:showLegendKey val="0"/>
          <c:showVal val="0"/>
          <c:showCatName val="0"/>
          <c:showSerName val="0"/>
          <c:showPercent val="0"/>
          <c:showBubbleSize val="0"/>
        </c:dLbls>
        <c:marker val="1"/>
        <c:smooth val="0"/>
        <c:axId val="475945320"/>
        <c:axId val="475944144"/>
      </c:lineChart>
      <c:catAx>
        <c:axId val="47594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5944144"/>
        <c:crosses val="autoZero"/>
        <c:auto val="1"/>
        <c:lblAlgn val="ctr"/>
        <c:lblOffset val="100"/>
        <c:tickLblSkip val="1"/>
        <c:tickMarkSkip val="1"/>
        <c:noMultiLvlLbl val="0"/>
      </c:catAx>
      <c:valAx>
        <c:axId val="47594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4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0.1</c:v>
                </c:pt>
                <c:pt idx="4">
                  <c:v>#N/A</c:v>
                </c:pt>
                <c:pt idx="5">
                  <c:v>0.08</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0-A317-4CC6-B66F-BB75FF3FA0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317-4CC6-B66F-BB75FF3FA0D3}"/>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0.05</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A317-4CC6-B66F-BB75FF3FA0D3}"/>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1.52</c:v>
                </c:pt>
                <c:pt idx="2">
                  <c:v>#N/A</c:v>
                </c:pt>
                <c:pt idx="3">
                  <c:v>2</c:v>
                </c:pt>
                <c:pt idx="4">
                  <c:v>#N/A</c:v>
                </c:pt>
                <c:pt idx="5">
                  <c:v>0.62</c:v>
                </c:pt>
                <c:pt idx="6">
                  <c:v>#N/A</c:v>
                </c:pt>
                <c:pt idx="7">
                  <c:v>0.12</c:v>
                </c:pt>
                <c:pt idx="8">
                  <c:v>#N/A</c:v>
                </c:pt>
                <c:pt idx="9">
                  <c:v>0.36</c:v>
                </c:pt>
              </c:numCache>
            </c:numRef>
          </c:val>
          <c:extLst xmlns:c16r2="http://schemas.microsoft.com/office/drawing/2015/06/chart">
            <c:ext xmlns:c16="http://schemas.microsoft.com/office/drawing/2014/chart" uri="{C3380CC4-5D6E-409C-BE32-E72D297353CC}">
              <c16:uniqueId val="{00000003-A317-4CC6-B66F-BB75FF3FA0D3}"/>
            </c:ext>
          </c:extLst>
        </c:ser>
        <c:ser>
          <c:idx val="4"/>
          <c:order val="4"/>
          <c:tx>
            <c:strRef>
              <c:f>データシート!$A$31</c:f>
              <c:strCache>
                <c:ptCount val="1"/>
                <c:pt idx="0">
                  <c:v>土地区画整理会計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0.14000000000000001</c:v>
                </c:pt>
                <c:pt idx="4">
                  <c:v>#N/A</c:v>
                </c:pt>
                <c:pt idx="5">
                  <c:v>0.31</c:v>
                </c:pt>
                <c:pt idx="6">
                  <c:v>#N/A</c:v>
                </c:pt>
                <c:pt idx="7">
                  <c:v>0.56000000000000005</c:v>
                </c:pt>
                <c:pt idx="8">
                  <c:v>#N/A</c:v>
                </c:pt>
                <c:pt idx="9">
                  <c:v>0.5</c:v>
                </c:pt>
              </c:numCache>
            </c:numRef>
          </c:val>
          <c:extLst xmlns:c16r2="http://schemas.microsoft.com/office/drawing/2015/06/chart">
            <c:ext xmlns:c16="http://schemas.microsoft.com/office/drawing/2014/chart" uri="{C3380CC4-5D6E-409C-BE32-E72D297353CC}">
              <c16:uniqueId val="{00000004-A317-4CC6-B66F-BB75FF3FA0D3}"/>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0.82</c:v>
                </c:pt>
                <c:pt idx="2">
                  <c:v>#N/A</c:v>
                </c:pt>
                <c:pt idx="3">
                  <c:v>0.86</c:v>
                </c:pt>
                <c:pt idx="4">
                  <c:v>#N/A</c:v>
                </c:pt>
                <c:pt idx="5">
                  <c:v>0.89</c:v>
                </c:pt>
                <c:pt idx="6">
                  <c:v>#N/A</c:v>
                </c:pt>
                <c:pt idx="7">
                  <c:v>0.89</c:v>
                </c:pt>
                <c:pt idx="8">
                  <c:v>#N/A</c:v>
                </c:pt>
                <c:pt idx="9">
                  <c:v>0.9</c:v>
                </c:pt>
              </c:numCache>
            </c:numRef>
          </c:val>
          <c:extLst xmlns:c16r2="http://schemas.microsoft.com/office/drawing/2015/06/chart">
            <c:ext xmlns:c16="http://schemas.microsoft.com/office/drawing/2014/chart" uri="{C3380CC4-5D6E-409C-BE32-E72D297353CC}">
              <c16:uniqueId val="{00000005-A317-4CC6-B66F-BB75FF3FA0D3}"/>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1.46</c:v>
                </c:pt>
                <c:pt idx="2">
                  <c:v>#N/A</c:v>
                </c:pt>
                <c:pt idx="3">
                  <c:v>0.87</c:v>
                </c:pt>
                <c:pt idx="4">
                  <c:v>#N/A</c:v>
                </c:pt>
                <c:pt idx="5">
                  <c:v>0.97</c:v>
                </c:pt>
                <c:pt idx="6">
                  <c:v>#N/A</c:v>
                </c:pt>
                <c:pt idx="7">
                  <c:v>0.8</c:v>
                </c:pt>
                <c:pt idx="8">
                  <c:v>#N/A</c:v>
                </c:pt>
                <c:pt idx="9">
                  <c:v>1.21</c:v>
                </c:pt>
              </c:numCache>
            </c:numRef>
          </c:val>
          <c:extLst xmlns:c16r2="http://schemas.microsoft.com/office/drawing/2015/06/chart">
            <c:ext xmlns:c16="http://schemas.microsoft.com/office/drawing/2014/chart" uri="{C3380CC4-5D6E-409C-BE32-E72D297353CC}">
              <c16:uniqueId val="{00000006-A317-4CC6-B66F-BB75FF3FA0D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2.0099999999999998</c:v>
                </c:pt>
                <c:pt idx="2">
                  <c:v>#N/A</c:v>
                </c:pt>
                <c:pt idx="3">
                  <c:v>2.09</c:v>
                </c:pt>
                <c:pt idx="4">
                  <c:v>#N/A</c:v>
                </c:pt>
                <c:pt idx="5">
                  <c:v>1.99</c:v>
                </c:pt>
                <c:pt idx="6">
                  <c:v>#N/A</c:v>
                </c:pt>
                <c:pt idx="7">
                  <c:v>1.77</c:v>
                </c:pt>
                <c:pt idx="8">
                  <c:v>#N/A</c:v>
                </c:pt>
                <c:pt idx="9">
                  <c:v>1.95</c:v>
                </c:pt>
              </c:numCache>
            </c:numRef>
          </c:val>
          <c:extLst xmlns:c16r2="http://schemas.microsoft.com/office/drawing/2015/06/chart">
            <c:ext xmlns:c16="http://schemas.microsoft.com/office/drawing/2014/chart" uri="{C3380CC4-5D6E-409C-BE32-E72D297353CC}">
              <c16:uniqueId val="{00000007-A317-4CC6-B66F-BB75FF3FA0D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5.28</c:v>
                </c:pt>
                <c:pt idx="2">
                  <c:v>#N/A</c:v>
                </c:pt>
                <c:pt idx="3">
                  <c:v>5.25</c:v>
                </c:pt>
                <c:pt idx="4">
                  <c:v>#N/A</c:v>
                </c:pt>
                <c:pt idx="5">
                  <c:v>5.77</c:v>
                </c:pt>
                <c:pt idx="6">
                  <c:v>#N/A</c:v>
                </c:pt>
                <c:pt idx="7">
                  <c:v>6.36</c:v>
                </c:pt>
                <c:pt idx="8">
                  <c:v>#N/A</c:v>
                </c:pt>
                <c:pt idx="9">
                  <c:v>5.82</c:v>
                </c:pt>
              </c:numCache>
            </c:numRef>
          </c:val>
          <c:extLst xmlns:c16r2="http://schemas.microsoft.com/office/drawing/2015/06/chart">
            <c:ext xmlns:c16="http://schemas.microsoft.com/office/drawing/2014/chart" uri="{C3380CC4-5D6E-409C-BE32-E72D297353CC}">
              <c16:uniqueId val="{00000008-A317-4CC6-B66F-BB75FF3FA0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13.62</c:v>
                </c:pt>
                <c:pt idx="2">
                  <c:v>#N/A</c:v>
                </c:pt>
                <c:pt idx="3">
                  <c:v>14.95</c:v>
                </c:pt>
                <c:pt idx="4">
                  <c:v>#N/A</c:v>
                </c:pt>
                <c:pt idx="5">
                  <c:v>15.76</c:v>
                </c:pt>
                <c:pt idx="6">
                  <c:v>#N/A</c:v>
                </c:pt>
                <c:pt idx="7">
                  <c:v>16.28</c:v>
                </c:pt>
                <c:pt idx="8">
                  <c:v>#N/A</c:v>
                </c:pt>
                <c:pt idx="9">
                  <c:v>16.68</c:v>
                </c:pt>
              </c:numCache>
            </c:numRef>
          </c:val>
          <c:extLst xmlns:c16r2="http://schemas.microsoft.com/office/drawing/2015/06/chart">
            <c:ext xmlns:c16="http://schemas.microsoft.com/office/drawing/2014/chart" uri="{C3380CC4-5D6E-409C-BE32-E72D297353CC}">
              <c16:uniqueId val="{00000009-A317-4CC6-B66F-BB75FF3FA0D3}"/>
            </c:ext>
          </c:extLst>
        </c:ser>
        <c:dLbls>
          <c:showLegendKey val="0"/>
          <c:showVal val="0"/>
          <c:showCatName val="0"/>
          <c:showSerName val="0"/>
          <c:showPercent val="0"/>
          <c:showBubbleSize val="0"/>
        </c:dLbls>
        <c:gapWidth val="150"/>
        <c:overlap val="100"/>
        <c:axId val="475948456"/>
        <c:axId val="475947672"/>
      </c:barChart>
      <c:catAx>
        <c:axId val="475948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947672"/>
        <c:crosses val="autoZero"/>
        <c:auto val="1"/>
        <c:lblAlgn val="ctr"/>
        <c:lblOffset val="100"/>
        <c:tickLblSkip val="1"/>
        <c:tickMarkSkip val="1"/>
        <c:noMultiLvlLbl val="0"/>
      </c:catAx>
      <c:valAx>
        <c:axId val="475947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48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12510</c:v>
                </c:pt>
                <c:pt idx="5">
                  <c:v>12559</c:v>
                </c:pt>
                <c:pt idx="8">
                  <c:v>12403</c:v>
                </c:pt>
                <c:pt idx="11">
                  <c:v>12243</c:v>
                </c:pt>
                <c:pt idx="14">
                  <c:v>11919</c:v>
                </c:pt>
              </c:numCache>
            </c:numRef>
          </c:val>
          <c:extLst xmlns:c16r2="http://schemas.microsoft.com/office/drawing/2015/06/chart">
            <c:ext xmlns:c16="http://schemas.microsoft.com/office/drawing/2014/chart" uri="{C3380CC4-5D6E-409C-BE32-E72D297353CC}">
              <c16:uniqueId val="{00000000-E869-4D5F-9D57-2C0A91BE12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869-4D5F-9D57-2C0A91BE12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7</c:v>
                </c:pt>
                <c:pt idx="6">
                  <c:v>6</c:v>
                </c:pt>
                <c:pt idx="9">
                  <c:v>7</c:v>
                </c:pt>
                <c:pt idx="12">
                  <c:v>6</c:v>
                </c:pt>
              </c:numCache>
            </c:numRef>
          </c:val>
          <c:extLst xmlns:c16r2="http://schemas.microsoft.com/office/drawing/2015/06/chart">
            <c:ext xmlns:c16="http://schemas.microsoft.com/office/drawing/2014/chart" uri="{C3380CC4-5D6E-409C-BE32-E72D297353CC}">
              <c16:uniqueId val="{00000002-E869-4D5F-9D57-2C0A91BE12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869-4D5F-9D57-2C0A91BE12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4153</c:v>
                </c:pt>
                <c:pt idx="3">
                  <c:v>3640</c:v>
                </c:pt>
                <c:pt idx="6">
                  <c:v>3492</c:v>
                </c:pt>
                <c:pt idx="9">
                  <c:v>3414</c:v>
                </c:pt>
                <c:pt idx="12">
                  <c:v>3277</c:v>
                </c:pt>
              </c:numCache>
            </c:numRef>
          </c:val>
          <c:extLst xmlns:c16r2="http://schemas.microsoft.com/office/drawing/2015/06/chart">
            <c:ext xmlns:c16="http://schemas.microsoft.com/office/drawing/2014/chart" uri="{C3380CC4-5D6E-409C-BE32-E72D297353CC}">
              <c16:uniqueId val="{00000004-E869-4D5F-9D57-2C0A91BE12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869-4D5F-9D57-2C0A91BE12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869-4D5F-9D57-2C0A91BE12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14276</c:v>
                </c:pt>
                <c:pt idx="3">
                  <c:v>14443</c:v>
                </c:pt>
                <c:pt idx="6">
                  <c:v>14532</c:v>
                </c:pt>
                <c:pt idx="9">
                  <c:v>14549</c:v>
                </c:pt>
                <c:pt idx="12">
                  <c:v>13898</c:v>
                </c:pt>
              </c:numCache>
            </c:numRef>
          </c:val>
          <c:extLst xmlns:c16r2="http://schemas.microsoft.com/office/drawing/2015/06/chart">
            <c:ext xmlns:c16="http://schemas.microsoft.com/office/drawing/2014/chart" uri="{C3380CC4-5D6E-409C-BE32-E72D297353CC}">
              <c16:uniqueId val="{00000007-E869-4D5F-9D57-2C0A91BE12AC}"/>
            </c:ext>
          </c:extLst>
        </c:ser>
        <c:dLbls>
          <c:showLegendKey val="0"/>
          <c:showVal val="0"/>
          <c:showCatName val="0"/>
          <c:showSerName val="0"/>
          <c:showPercent val="0"/>
          <c:showBubbleSize val="0"/>
        </c:dLbls>
        <c:gapWidth val="100"/>
        <c:overlap val="100"/>
        <c:axId val="475944536"/>
        <c:axId val="475948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5928</c:v>
                </c:pt>
                <c:pt idx="2">
                  <c:v>#N/A</c:v>
                </c:pt>
                <c:pt idx="3">
                  <c:v>#N/A</c:v>
                </c:pt>
                <c:pt idx="4">
                  <c:v>5531</c:v>
                </c:pt>
                <c:pt idx="5">
                  <c:v>#N/A</c:v>
                </c:pt>
                <c:pt idx="6">
                  <c:v>#N/A</c:v>
                </c:pt>
                <c:pt idx="7">
                  <c:v>5627</c:v>
                </c:pt>
                <c:pt idx="8">
                  <c:v>#N/A</c:v>
                </c:pt>
                <c:pt idx="9">
                  <c:v>#N/A</c:v>
                </c:pt>
                <c:pt idx="10">
                  <c:v>5727</c:v>
                </c:pt>
                <c:pt idx="11">
                  <c:v>#N/A</c:v>
                </c:pt>
                <c:pt idx="12">
                  <c:v>#N/A</c:v>
                </c:pt>
                <c:pt idx="13">
                  <c:v>5262</c:v>
                </c:pt>
                <c:pt idx="14">
                  <c:v>#N/A</c:v>
                </c:pt>
              </c:numCache>
            </c:numRef>
          </c:val>
          <c:smooth val="0"/>
          <c:extLst xmlns:c16r2="http://schemas.microsoft.com/office/drawing/2015/06/chart">
            <c:ext xmlns:c16="http://schemas.microsoft.com/office/drawing/2014/chart" uri="{C3380CC4-5D6E-409C-BE32-E72D297353CC}">
              <c16:uniqueId val="{00000008-E869-4D5F-9D57-2C0A91BE12AC}"/>
            </c:ext>
          </c:extLst>
        </c:ser>
        <c:dLbls>
          <c:showLegendKey val="0"/>
          <c:showVal val="0"/>
          <c:showCatName val="0"/>
          <c:showSerName val="0"/>
          <c:showPercent val="0"/>
          <c:showBubbleSize val="0"/>
        </c:dLbls>
        <c:marker val="1"/>
        <c:smooth val="0"/>
        <c:axId val="475944536"/>
        <c:axId val="475948064"/>
      </c:lineChart>
      <c:catAx>
        <c:axId val="47594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948064"/>
        <c:crosses val="autoZero"/>
        <c:auto val="1"/>
        <c:lblAlgn val="ctr"/>
        <c:lblOffset val="100"/>
        <c:tickLblSkip val="1"/>
        <c:tickMarkSkip val="1"/>
        <c:noMultiLvlLbl val="0"/>
      </c:catAx>
      <c:valAx>
        <c:axId val="47594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44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133313</c:v>
                </c:pt>
                <c:pt idx="5">
                  <c:v>130243</c:v>
                </c:pt>
                <c:pt idx="8">
                  <c:v>127838</c:v>
                </c:pt>
                <c:pt idx="11">
                  <c:v>127319</c:v>
                </c:pt>
                <c:pt idx="14">
                  <c:v>127289</c:v>
                </c:pt>
              </c:numCache>
            </c:numRef>
          </c:val>
          <c:extLst xmlns:c16r2="http://schemas.microsoft.com/office/drawing/2015/06/chart">
            <c:ext xmlns:c16="http://schemas.microsoft.com/office/drawing/2014/chart" uri="{C3380CC4-5D6E-409C-BE32-E72D297353CC}">
              <c16:uniqueId val="{00000000-6490-4916-B74B-F1A90B2FF6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5581</c:v>
                </c:pt>
                <c:pt idx="5">
                  <c:v>5355</c:v>
                </c:pt>
                <c:pt idx="8">
                  <c:v>4939</c:v>
                </c:pt>
                <c:pt idx="11">
                  <c:v>5004</c:v>
                </c:pt>
                <c:pt idx="14">
                  <c:v>5610</c:v>
                </c:pt>
              </c:numCache>
            </c:numRef>
          </c:val>
          <c:extLst xmlns:c16r2="http://schemas.microsoft.com/office/drawing/2015/06/chart">
            <c:ext xmlns:c16="http://schemas.microsoft.com/office/drawing/2014/chart" uri="{C3380CC4-5D6E-409C-BE32-E72D297353CC}">
              <c16:uniqueId val="{00000001-6490-4916-B74B-F1A90B2FF6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22858</c:v>
                </c:pt>
                <c:pt idx="5">
                  <c:v>22032</c:v>
                </c:pt>
                <c:pt idx="8">
                  <c:v>22057</c:v>
                </c:pt>
                <c:pt idx="11">
                  <c:v>20160</c:v>
                </c:pt>
                <c:pt idx="14">
                  <c:v>18034</c:v>
                </c:pt>
              </c:numCache>
            </c:numRef>
          </c:val>
          <c:extLst xmlns:c16r2="http://schemas.microsoft.com/office/drawing/2015/06/chart">
            <c:ext xmlns:c16="http://schemas.microsoft.com/office/drawing/2014/chart" uri="{C3380CC4-5D6E-409C-BE32-E72D297353CC}">
              <c16:uniqueId val="{00000002-6490-4916-B74B-F1A90B2FF6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90-4916-B74B-F1A90B2FF6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490-4916-B74B-F1A90B2FF6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90-4916-B74B-F1A90B2FF6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19937</c:v>
                </c:pt>
                <c:pt idx="3">
                  <c:v>18762</c:v>
                </c:pt>
                <c:pt idx="6">
                  <c:v>17579</c:v>
                </c:pt>
                <c:pt idx="9">
                  <c:v>17116</c:v>
                </c:pt>
                <c:pt idx="12">
                  <c:v>16415</c:v>
                </c:pt>
              </c:numCache>
            </c:numRef>
          </c:val>
          <c:extLst xmlns:c16r2="http://schemas.microsoft.com/office/drawing/2015/06/chart">
            <c:ext xmlns:c16="http://schemas.microsoft.com/office/drawing/2014/chart" uri="{C3380CC4-5D6E-409C-BE32-E72D297353CC}">
              <c16:uniqueId val="{00000006-6490-4916-B74B-F1A90B2FF6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490-4916-B74B-F1A90B2FF6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50526</c:v>
                </c:pt>
                <c:pt idx="3">
                  <c:v>46834</c:v>
                </c:pt>
                <c:pt idx="6">
                  <c:v>43570</c:v>
                </c:pt>
                <c:pt idx="9">
                  <c:v>40255</c:v>
                </c:pt>
                <c:pt idx="12">
                  <c:v>37822</c:v>
                </c:pt>
              </c:numCache>
            </c:numRef>
          </c:val>
          <c:extLst xmlns:c16r2="http://schemas.microsoft.com/office/drawing/2015/06/chart">
            <c:ext xmlns:c16="http://schemas.microsoft.com/office/drawing/2014/chart" uri="{C3380CC4-5D6E-409C-BE32-E72D297353CC}">
              <c16:uniqueId val="{00000008-6490-4916-B74B-F1A90B2FF6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122</c:v>
                </c:pt>
                <c:pt idx="3">
                  <c:v>113</c:v>
                </c:pt>
                <c:pt idx="6">
                  <c:v>104</c:v>
                </c:pt>
                <c:pt idx="9">
                  <c:v>94</c:v>
                </c:pt>
                <c:pt idx="12">
                  <c:v>83</c:v>
                </c:pt>
              </c:numCache>
            </c:numRef>
          </c:val>
          <c:extLst xmlns:c16r2="http://schemas.microsoft.com/office/drawing/2015/06/chart">
            <c:ext xmlns:c16="http://schemas.microsoft.com/office/drawing/2014/chart" uri="{C3380CC4-5D6E-409C-BE32-E72D297353CC}">
              <c16:uniqueId val="{00000009-6490-4916-B74B-F1A90B2FF6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143700</c:v>
                </c:pt>
                <c:pt idx="3">
                  <c:v>142191</c:v>
                </c:pt>
                <c:pt idx="6">
                  <c:v>139738</c:v>
                </c:pt>
                <c:pt idx="9">
                  <c:v>138363</c:v>
                </c:pt>
                <c:pt idx="12">
                  <c:v>144428</c:v>
                </c:pt>
              </c:numCache>
            </c:numRef>
          </c:val>
          <c:extLst xmlns:c16r2="http://schemas.microsoft.com/office/drawing/2015/06/chart">
            <c:ext xmlns:c16="http://schemas.microsoft.com/office/drawing/2014/chart" uri="{C3380CC4-5D6E-409C-BE32-E72D297353CC}">
              <c16:uniqueId val="{0000000A-6490-4916-B74B-F1A90B2FF625}"/>
            </c:ext>
          </c:extLst>
        </c:ser>
        <c:dLbls>
          <c:showLegendKey val="0"/>
          <c:showVal val="0"/>
          <c:showCatName val="0"/>
          <c:showSerName val="0"/>
          <c:showPercent val="0"/>
          <c:showBubbleSize val="0"/>
        </c:dLbls>
        <c:gapWidth val="100"/>
        <c:overlap val="100"/>
        <c:axId val="562180216"/>
        <c:axId val="562177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52534</c:v>
                </c:pt>
                <c:pt idx="2">
                  <c:v>#N/A</c:v>
                </c:pt>
                <c:pt idx="3">
                  <c:v>#N/A</c:v>
                </c:pt>
                <c:pt idx="4">
                  <c:v>50270</c:v>
                </c:pt>
                <c:pt idx="5">
                  <c:v>#N/A</c:v>
                </c:pt>
                <c:pt idx="6">
                  <c:v>#N/A</c:v>
                </c:pt>
                <c:pt idx="7">
                  <c:v>46158</c:v>
                </c:pt>
                <c:pt idx="8">
                  <c:v>#N/A</c:v>
                </c:pt>
                <c:pt idx="9">
                  <c:v>#N/A</c:v>
                </c:pt>
                <c:pt idx="10">
                  <c:v>43346</c:v>
                </c:pt>
                <c:pt idx="11">
                  <c:v>#N/A</c:v>
                </c:pt>
                <c:pt idx="12">
                  <c:v>#N/A</c:v>
                </c:pt>
                <c:pt idx="13">
                  <c:v>47815</c:v>
                </c:pt>
                <c:pt idx="14">
                  <c:v>#N/A</c:v>
                </c:pt>
              </c:numCache>
            </c:numRef>
          </c:val>
          <c:smooth val="0"/>
          <c:extLst xmlns:c16r2="http://schemas.microsoft.com/office/drawing/2015/06/chart">
            <c:ext xmlns:c16="http://schemas.microsoft.com/office/drawing/2014/chart" uri="{C3380CC4-5D6E-409C-BE32-E72D297353CC}">
              <c16:uniqueId val="{0000000B-6490-4916-B74B-F1A90B2FF625}"/>
            </c:ext>
          </c:extLst>
        </c:ser>
        <c:dLbls>
          <c:showLegendKey val="0"/>
          <c:showVal val="0"/>
          <c:showCatName val="0"/>
          <c:showSerName val="0"/>
          <c:showPercent val="0"/>
          <c:showBubbleSize val="0"/>
        </c:dLbls>
        <c:marker val="1"/>
        <c:smooth val="0"/>
        <c:axId val="562180216"/>
        <c:axId val="562177864"/>
      </c:lineChart>
      <c:catAx>
        <c:axId val="56218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2177864"/>
        <c:crosses val="autoZero"/>
        <c:auto val="1"/>
        <c:lblAlgn val="ctr"/>
        <c:lblOffset val="100"/>
        <c:tickLblSkip val="1"/>
        <c:tickMarkSkip val="1"/>
        <c:noMultiLvlLbl val="0"/>
      </c:catAx>
      <c:valAx>
        <c:axId val="562177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18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4348</c:v>
                </c:pt>
                <c:pt idx="1">
                  <c:v>4088</c:v>
                </c:pt>
                <c:pt idx="2">
                  <c:v>3524</c:v>
                </c:pt>
              </c:numCache>
            </c:numRef>
          </c:val>
          <c:extLst xmlns:c16r2="http://schemas.microsoft.com/office/drawing/2015/06/chart">
            <c:ext xmlns:c16="http://schemas.microsoft.com/office/drawing/2014/chart" uri="{C3380CC4-5D6E-409C-BE32-E72D297353CC}">
              <c16:uniqueId val="{00000000-8D18-4E05-A27E-2AFC7AEBC3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5198</c:v>
                </c:pt>
                <c:pt idx="1">
                  <c:v>4236</c:v>
                </c:pt>
                <c:pt idx="2">
                  <c:v>3279</c:v>
                </c:pt>
              </c:numCache>
            </c:numRef>
          </c:val>
          <c:extLst xmlns:c16r2="http://schemas.microsoft.com/office/drawing/2015/06/chart">
            <c:ext xmlns:c16="http://schemas.microsoft.com/office/drawing/2014/chart" uri="{C3380CC4-5D6E-409C-BE32-E72D297353CC}">
              <c16:uniqueId val="{00000001-8D18-4E05-A27E-2AFC7AEBC3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8782</c:v>
                </c:pt>
                <c:pt idx="1">
                  <c:v>7589</c:v>
                </c:pt>
                <c:pt idx="2">
                  <c:v>8151</c:v>
                </c:pt>
              </c:numCache>
            </c:numRef>
          </c:val>
          <c:extLst xmlns:c16r2="http://schemas.microsoft.com/office/drawing/2015/06/chart">
            <c:ext xmlns:c16="http://schemas.microsoft.com/office/drawing/2014/chart" uri="{C3380CC4-5D6E-409C-BE32-E72D297353CC}">
              <c16:uniqueId val="{00000002-8D18-4E05-A27E-2AFC7AEBC3C8}"/>
            </c:ext>
          </c:extLst>
        </c:ser>
        <c:dLbls>
          <c:showLegendKey val="0"/>
          <c:showVal val="0"/>
          <c:showCatName val="0"/>
          <c:showSerName val="0"/>
          <c:showPercent val="0"/>
          <c:showBubbleSize val="0"/>
        </c:dLbls>
        <c:gapWidth val="120"/>
        <c:overlap val="100"/>
        <c:axId val="562177472"/>
        <c:axId val="562178256"/>
      </c:barChart>
      <c:catAx>
        <c:axId val="56217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2178256"/>
        <c:crosses val="autoZero"/>
        <c:auto val="1"/>
        <c:lblAlgn val="ctr"/>
        <c:lblOffset val="100"/>
        <c:tickLblSkip val="1"/>
        <c:tickMarkSkip val="1"/>
        <c:noMultiLvlLbl val="0"/>
      </c:catAx>
      <c:valAx>
        <c:axId val="56217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217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2F-4CE9-9824-5A83393DBEBF}"/>
                </c:ext>
                <c:ext xmlns:c15="http://schemas.microsoft.com/office/drawing/2012/chart" uri="{CE6537A1-D6FC-4f65-9D91-7224C49458BB}">
                  <c15:dlblFieldTable>
                    <c15:dlblFTEntry>
                      <c15:txfldGUID>{9CE2E4FD-9A40-41EB-BA74-66E2B4311ACD}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2F-4CE9-9824-5A83393DBEBF}"/>
                </c:ext>
                <c:ext xmlns:c15="http://schemas.microsoft.com/office/drawing/2012/chart" uri="{CE6537A1-D6FC-4f65-9D91-7224C49458BB}">
                  <c15:dlblFieldTable>
                    <c15:dlblFTEntry>
                      <c15:txfldGUID>{14EE2A73-87B7-495D-BD6C-3111196BB56B}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2F-4CE9-9824-5A83393DBEBF}"/>
                </c:ext>
                <c:ext xmlns:c15="http://schemas.microsoft.com/office/drawing/2012/chart" uri="{CE6537A1-D6FC-4f65-9D91-7224C49458BB}">
                  <c15:dlblFieldTable>
                    <c15:dlblFTEntry>
                      <c15:txfldGUID>{9F134C75-2EB3-4541-81EB-511742F4F48A}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2F-4CE9-9824-5A83393DBEBF}"/>
                </c:ext>
                <c:ext xmlns:c15="http://schemas.microsoft.com/office/drawing/2012/chart" uri="{CE6537A1-D6FC-4f65-9D91-7224C49458BB}">
                  <c15:dlblFieldTable>
                    <c15:dlblFTEntry>
                      <c15:txfldGUID>{066A39A9-064F-4937-A55C-D41AC30FEA7A}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2F-4CE9-9824-5A83393DBEBF}"/>
                </c:ext>
                <c:ext xmlns:c15="http://schemas.microsoft.com/office/drawing/2012/chart" uri="{CE6537A1-D6FC-4f65-9D91-7224C49458BB}">
                  <c15:dlblFieldTable>
                    <c15:dlblFTEntry>
                      <c15:txfldGUID>{EEFC9392-286A-4D43-98FC-60D59A1C6122}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02F-4CE9-9824-5A83393DBEBF}"/>
                </c:ext>
                <c:ext xmlns:c15="http://schemas.microsoft.com/office/drawing/2012/chart" uri="{CE6537A1-D6FC-4f65-9D91-7224C49458BB}">
                  <c15:dlblFieldTable>
                    <c15:dlblFTEntry>
                      <c15:txfldGUID>{014E3D8A-16B5-4F2D-9627-9B5D250DE179}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02F-4CE9-9824-5A83393DBEBF}"/>
                </c:ext>
                <c:ext xmlns:c15="http://schemas.microsoft.com/office/drawing/2012/chart" uri="{CE6537A1-D6FC-4f65-9D91-7224C49458BB}">
                  <c15:dlblFieldTable>
                    <c15:dlblFTEntry>
                      <c15:txfldGUID>{B59A01CD-82DE-4087-9A3E-415AF9EB7083}</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02F-4CE9-9824-5A83393DBEBF}"/>
                </c:ext>
                <c:ext xmlns:c15="http://schemas.microsoft.com/office/drawing/2012/chart" uri="{CE6537A1-D6FC-4f65-9D91-7224C49458BB}">
                  <c15:dlblFieldTable>
                    <c15:dlblFTEntry>
                      <c15:txfldGUID>{8496B97C-967C-48DE-B37B-785765FC9DA1}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02F-4CE9-9824-5A83393DBEBF}"/>
                </c:ext>
                <c:ext xmlns:c15="http://schemas.microsoft.com/office/drawing/2012/chart" uri="{CE6537A1-D6FC-4f65-9D91-7224C49458BB}">
                  <c15:dlblFieldTable>
                    <c15:dlblFTEntry>
                      <c15:txfldGUID>{9791BD0B-DB03-486B-A0CB-45851B2647B5}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51.5</c:v>
                </c:pt>
                <c:pt idx="8">
                  <c:v>52.6</c:v>
                </c:pt>
                <c:pt idx="16">
                  <c:v>56.4</c:v>
                </c:pt>
                <c:pt idx="24">
                  <c:v>57.9</c:v>
                </c:pt>
                <c:pt idx="32">
                  <c:v>58.4</c:v>
                </c:pt>
              </c:numCache>
            </c:numRef>
          </c:xVal>
          <c:yVal>
            <c:numRef>
              <c:f>公会計指標分析・財政指標組合せ分析表!$BP$51:$DC$51</c:f>
              <c:numCache>
                <c:formatCode>#,##0.0;"▲ "#,##0.0</c:formatCode>
                <c:ptCount val="40"/>
                <c:pt idx="0">
                  <c:v>87</c:v>
                </c:pt>
                <c:pt idx="8">
                  <c:v>83.6</c:v>
                </c:pt>
                <c:pt idx="16">
                  <c:v>77.099999999999994</c:v>
                </c:pt>
                <c:pt idx="24">
                  <c:v>72.2</c:v>
                </c:pt>
                <c:pt idx="32">
                  <c:v>77.599999999999994</c:v>
                </c:pt>
              </c:numCache>
            </c:numRef>
          </c:yVal>
          <c:smooth val="0"/>
          <c:extLst xmlns:c16r2="http://schemas.microsoft.com/office/drawing/2015/06/chart">
            <c:ext xmlns:c16="http://schemas.microsoft.com/office/drawing/2014/chart" uri="{C3380CC4-5D6E-409C-BE32-E72D297353CC}">
              <c16:uniqueId val="{00000009-402F-4CE9-9824-5A83393DBE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2F-4CE9-9824-5A83393DBEBF}"/>
                </c:ext>
                <c:ext xmlns:c15="http://schemas.microsoft.com/office/drawing/2012/chart" uri="{CE6537A1-D6FC-4f65-9D91-7224C49458BB}">
                  <c15:dlblFieldTable>
                    <c15:dlblFTEntry>
                      <c15:txfldGUID>{75DF1337-D47B-45A2-BB2B-C7337D910E2A}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02F-4CE9-9824-5A83393DBEBF}"/>
                </c:ext>
                <c:ext xmlns:c15="http://schemas.microsoft.com/office/drawing/2012/chart" uri="{CE6537A1-D6FC-4f65-9D91-7224C49458BB}">
                  <c15:dlblFieldTable>
                    <c15:dlblFTEntry>
                      <c15:txfldGUID>{CF06B29E-209E-4235-A70D-17C4F11F6B00}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02F-4CE9-9824-5A83393DBEBF}"/>
                </c:ext>
                <c:ext xmlns:c15="http://schemas.microsoft.com/office/drawing/2012/chart" uri="{CE6537A1-D6FC-4f65-9D91-7224C49458BB}">
                  <c15:dlblFieldTable>
                    <c15:dlblFTEntry>
                      <c15:txfldGUID>{16FA59A2-3BD8-492B-93DA-D2D2B431DC38}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02F-4CE9-9824-5A83393DBEBF}"/>
                </c:ext>
                <c:ext xmlns:c15="http://schemas.microsoft.com/office/drawing/2012/chart" uri="{CE6537A1-D6FC-4f65-9D91-7224C49458BB}">
                  <c15:dlblFieldTable>
                    <c15:dlblFTEntry>
                      <c15:txfldGUID>{6BEC5A83-53D2-446D-A046-E38FF1ED20C6}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02F-4CE9-9824-5A83393DBEBF}"/>
                </c:ext>
                <c:ext xmlns:c15="http://schemas.microsoft.com/office/drawing/2012/chart" uri="{CE6537A1-D6FC-4f65-9D91-7224C49458BB}">
                  <c15:dlblFieldTable>
                    <c15:dlblFTEntry>
                      <c15:txfldGUID>{7AEF817A-7009-49DF-9449-374A784E6754}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02F-4CE9-9824-5A83393DBEBF}"/>
                </c:ext>
                <c:ext xmlns:c15="http://schemas.microsoft.com/office/drawing/2012/chart" uri="{CE6537A1-D6FC-4f65-9D91-7224C49458BB}">
                  <c15:dlblFieldTable>
                    <c15:dlblFTEntry>
                      <c15:txfldGUID>{87F99F2A-9027-4F6D-AB71-40FC5CE5D4DF}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02F-4CE9-9824-5A83393DBEBF}"/>
                </c:ext>
                <c:ext xmlns:c15="http://schemas.microsoft.com/office/drawing/2012/chart" uri="{CE6537A1-D6FC-4f65-9D91-7224C49458BB}">
                  <c15:dlblFieldTable>
                    <c15:dlblFTEntry>
                      <c15:txfldGUID>{8F5C0D51-694E-4BDF-B552-0065C345D3E1}</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02F-4CE9-9824-5A83393DBEBF}"/>
                </c:ext>
                <c:ext xmlns:c15="http://schemas.microsoft.com/office/drawing/2012/chart" uri="{CE6537A1-D6FC-4f65-9D91-7224C49458BB}">
                  <c15:dlblFieldTable>
                    <c15:dlblFTEntry>
                      <c15:txfldGUID>{D30E9895-B508-4CDE-B6FB-CA5E75C01871}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02F-4CE9-9824-5A83393DBEBF}"/>
                </c:ext>
                <c:ext xmlns:c15="http://schemas.microsoft.com/office/drawing/2012/chart" uri="{CE6537A1-D6FC-4f65-9D91-7224C49458BB}">
                  <c15:dlblFieldTable>
                    <c15:dlblFTEntry>
                      <c15:txfldGUID>{97A29F80-AE0C-4714-85D8-6D0612DE9AE7}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xmlns:c16r2="http://schemas.microsoft.com/office/drawing/2015/06/chart">
            <c:ext xmlns:c16="http://schemas.microsoft.com/office/drawing/2014/chart" uri="{C3380CC4-5D6E-409C-BE32-E72D297353CC}">
              <c16:uniqueId val="{00000013-402F-4CE9-9824-5A83393DBEBF}"/>
            </c:ext>
          </c:extLst>
        </c:ser>
        <c:dLbls>
          <c:showLegendKey val="0"/>
          <c:showVal val="1"/>
          <c:showCatName val="0"/>
          <c:showSerName val="0"/>
          <c:showPercent val="0"/>
          <c:showBubbleSize val="0"/>
        </c:dLbls>
        <c:axId val="562182176"/>
        <c:axId val="562179824"/>
      </c:scatterChart>
      <c:valAx>
        <c:axId val="562182176"/>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2179824"/>
        <c:crosses val="autoZero"/>
        <c:crossBetween val="midCat"/>
      </c:valAx>
      <c:valAx>
        <c:axId val="562179824"/>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62182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C9-40E9-A036-B786B1266DDD}"/>
                </c:ext>
                <c:ext xmlns:c15="http://schemas.microsoft.com/office/drawing/2012/chart" uri="{CE6537A1-D6FC-4f65-9D91-7224C49458BB}">
                  <c15:dlblFieldTable>
                    <c15:dlblFTEntry>
                      <c15:txfldGUID>{3E7828B5-1F9E-4FEA-A08E-61FFE81714F6}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C9-40E9-A036-B786B1266DDD}"/>
                </c:ext>
                <c:ext xmlns:c15="http://schemas.microsoft.com/office/drawing/2012/chart" uri="{CE6537A1-D6FC-4f65-9D91-7224C49458BB}">
                  <c15:dlblFieldTable>
                    <c15:dlblFTEntry>
                      <c15:txfldGUID>{DC7F3822-DD9E-4EAE-8C1E-8EE8AB37BE49}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C9-40E9-A036-B786B1266DDD}"/>
                </c:ext>
                <c:ext xmlns:c15="http://schemas.microsoft.com/office/drawing/2012/chart" uri="{CE6537A1-D6FC-4f65-9D91-7224C49458BB}">
                  <c15:dlblFieldTable>
                    <c15:dlblFTEntry>
                      <c15:txfldGUID>{CBDCB116-FB6B-4FDA-9DE4-EC528C70FAF9}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C9-40E9-A036-B786B1266DDD}"/>
                </c:ext>
                <c:ext xmlns:c15="http://schemas.microsoft.com/office/drawing/2012/chart" uri="{CE6537A1-D6FC-4f65-9D91-7224C49458BB}">
                  <c15:dlblFieldTable>
                    <c15:dlblFTEntry>
                      <c15:txfldGUID>{A5011191-433B-4D1E-A47D-27AF01A34FEB}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C9-40E9-A036-B786B1266DDD}"/>
                </c:ext>
                <c:ext xmlns:c15="http://schemas.microsoft.com/office/drawing/2012/chart" uri="{CE6537A1-D6FC-4f65-9D91-7224C49458BB}">
                  <c15:dlblFieldTable>
                    <c15:dlblFTEntry>
                      <c15:txfldGUID>{BDC6D345-2051-4066-BDFE-6351F8D53F0C}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C9-40E9-A036-B786B1266DDD}"/>
                </c:ext>
                <c:ext xmlns:c15="http://schemas.microsoft.com/office/drawing/2012/chart" uri="{CE6537A1-D6FC-4f65-9D91-7224C49458BB}">
                  <c15:dlblFieldTable>
                    <c15:dlblFTEntry>
                      <c15:txfldGUID>{7B64FE80-788E-479B-8ABA-8B543D96C92D}</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C9-40E9-A036-B786B1266DDD}"/>
                </c:ext>
                <c:ext xmlns:c15="http://schemas.microsoft.com/office/drawing/2012/chart" uri="{CE6537A1-D6FC-4f65-9D91-7224C49458BB}">
                  <c15:dlblFieldTable>
                    <c15:dlblFTEntry>
                      <c15:txfldGUID>{B8F1070C-2526-4E92-833A-6EB3EC1C8937}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C9-40E9-A036-B786B1266DDD}"/>
                </c:ext>
                <c:ext xmlns:c15="http://schemas.microsoft.com/office/drawing/2012/chart" uri="{CE6537A1-D6FC-4f65-9D91-7224C49458BB}">
                  <c15:dlblFieldTable>
                    <c15:dlblFTEntry>
                      <c15:txfldGUID>{292B710A-E6C6-41C2-B6E8-1300BEAD01D8}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C9-40E9-A036-B786B1266DDD}"/>
                </c:ext>
                <c:ext xmlns:c15="http://schemas.microsoft.com/office/drawing/2012/chart" uri="{CE6537A1-D6FC-4f65-9D91-7224C49458BB}">
                  <c15:dlblFieldTable>
                    <c15:dlblFTEntry>
                      <c15:txfldGUID>{F29639D8-9E9C-4AE6-A08A-097EE02954F2}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10.199999999999999</c:v>
                </c:pt>
                <c:pt idx="16">
                  <c:v>9.6</c:v>
                </c:pt>
                <c:pt idx="24">
                  <c:v>9.3000000000000007</c:v>
                </c:pt>
                <c:pt idx="32">
                  <c:v>9.1</c:v>
                </c:pt>
              </c:numCache>
            </c:numRef>
          </c:xVal>
          <c:yVal>
            <c:numRef>
              <c:f>公会計指標分析・財政指標組合せ分析表!$BP$73:$DC$73</c:f>
              <c:numCache>
                <c:formatCode>#,##0.0;"▲ "#,##0.0</c:formatCode>
                <c:ptCount val="40"/>
                <c:pt idx="0">
                  <c:v>87</c:v>
                </c:pt>
                <c:pt idx="8">
                  <c:v>83.6</c:v>
                </c:pt>
                <c:pt idx="16">
                  <c:v>77.099999999999994</c:v>
                </c:pt>
                <c:pt idx="24">
                  <c:v>72.2</c:v>
                </c:pt>
                <c:pt idx="32">
                  <c:v>77.599999999999994</c:v>
                </c:pt>
              </c:numCache>
            </c:numRef>
          </c:yVal>
          <c:smooth val="0"/>
          <c:extLst xmlns:c16r2="http://schemas.microsoft.com/office/drawing/2015/06/chart">
            <c:ext xmlns:c16="http://schemas.microsoft.com/office/drawing/2014/chart" uri="{C3380CC4-5D6E-409C-BE32-E72D297353CC}">
              <c16:uniqueId val="{00000009-35C9-40E9-A036-B786B1266D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C9-40E9-A036-B786B1266DDD}"/>
                </c:ext>
                <c:ext xmlns:c15="http://schemas.microsoft.com/office/drawing/2012/chart" uri="{CE6537A1-D6FC-4f65-9D91-7224C49458BB}">
                  <c15:dlblFieldTable>
                    <c15:dlblFTEntry>
                      <c15:txfldGUID>{3B2894A7-7C54-4A50-8BEA-5FD420A37D90}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C9-40E9-A036-B786B1266DDD}"/>
                </c:ext>
                <c:ext xmlns:c15="http://schemas.microsoft.com/office/drawing/2012/chart" uri="{CE6537A1-D6FC-4f65-9D91-7224C49458BB}">
                  <c15:dlblFieldTable>
                    <c15:dlblFTEntry>
                      <c15:txfldGUID>{B43BA2B7-32A7-408B-807A-146358171847}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C9-40E9-A036-B786B1266DDD}"/>
                </c:ext>
                <c:ext xmlns:c15="http://schemas.microsoft.com/office/drawing/2012/chart" uri="{CE6537A1-D6FC-4f65-9D91-7224C49458BB}">
                  <c15:dlblFieldTable>
                    <c15:dlblFTEntry>
                      <c15:txfldGUID>{AB509A97-5E27-475B-9E39-F78F53C10B63}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C9-40E9-A036-B786B1266DDD}"/>
                </c:ext>
                <c:ext xmlns:c15="http://schemas.microsoft.com/office/drawing/2012/chart" uri="{CE6537A1-D6FC-4f65-9D91-7224C49458BB}">
                  <c15:dlblFieldTable>
                    <c15:dlblFTEntry>
                      <c15:txfldGUID>{E97F2AA1-9EC7-4C13-A9AF-72B754629B59}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C9-40E9-A036-B786B1266DDD}"/>
                </c:ext>
                <c:ext xmlns:c15="http://schemas.microsoft.com/office/drawing/2012/chart" uri="{CE6537A1-D6FC-4f65-9D91-7224C49458BB}">
                  <c15:dlblFieldTable>
                    <c15:dlblFTEntry>
                      <c15:txfldGUID>{3EC0DE51-DB33-4781-ADDF-FC752791BF20}</c15:txfldGUID>
                      <c15:f>#REF!</c15:f>
                      <c15:dlblFieldTableCache>
                        <c:ptCount val="1"/>
                        <c:pt idx="0">
                          <c:v>#REF!</c:v>
                        </c:pt>
                      </c15:dlblFieldTableCache>
                    </c15:dlblFTEntry>
                  </c15:dlblFieldTable>
                  <c15:showDataLabelsRange val="0"/>
                </c:ext>
              </c:extLst>
            </c:dLbl>
            <c:dLbl>
              <c:idx val="8"/>
              <c:layout>
                <c:manualLayout>
                  <c:x val="-3.305266371221950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C9-40E9-A036-B786B1266DDD}"/>
                </c:ext>
                <c:ext xmlns:c15="http://schemas.microsoft.com/office/drawing/2012/chart" uri="{CE6537A1-D6FC-4f65-9D91-7224C49458BB}">
                  <c15:dlblFieldTable>
                    <c15:dlblFTEntry>
                      <c15:txfldGUID>{238FF25A-8EFF-4EDC-97CA-BF1AB9124E08}</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0343319526001892E-2"/>
                  <c:y val="-4.392882560327471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C9-40E9-A036-B786B1266DDD}"/>
                </c:ext>
                <c:ext xmlns:c15="http://schemas.microsoft.com/office/drawing/2012/chart" uri="{CE6537A1-D6FC-4f65-9D91-7224C49458BB}">
                  <c15:dlblFieldTable>
                    <c15:dlblFTEntry>
                      <c15:txfldGUID>{F6A4961D-481C-4A24-B192-A13770F1C88F}</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8.09044685723131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C9-40E9-A036-B786B1266DDD}"/>
                </c:ext>
                <c:ext xmlns:c15="http://schemas.microsoft.com/office/drawing/2012/chart" uri="{CE6537A1-D6FC-4f65-9D91-7224C49458BB}">
                  <c15:dlblFieldTable>
                    <c15:dlblFTEntry>
                      <c15:txfldGUID>{5548E420-E8B5-4B5B-8695-04F18977FCFF}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C9-40E9-A036-B786B1266DDD}"/>
                </c:ext>
                <c:ext xmlns:c15="http://schemas.microsoft.com/office/drawing/2012/chart" uri="{CE6537A1-D6FC-4f65-9D91-7224C49458BB}">
                  <c15:dlblFieldTable>
                    <c15:dlblFTEntry>
                      <c15:txfldGUID>{2AA7668D-C617-439F-83BF-15407CC497C9}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xmlns:c16r2="http://schemas.microsoft.com/office/drawing/2015/06/chart">
            <c:ext xmlns:c16="http://schemas.microsoft.com/office/drawing/2014/chart" uri="{C3380CC4-5D6E-409C-BE32-E72D297353CC}">
              <c16:uniqueId val="{00000013-35C9-40E9-A036-B786B1266DDD}"/>
            </c:ext>
          </c:extLst>
        </c:ser>
        <c:dLbls>
          <c:showLegendKey val="0"/>
          <c:showVal val="1"/>
          <c:showCatName val="0"/>
          <c:showSerName val="0"/>
          <c:showPercent val="0"/>
          <c:showBubbleSize val="0"/>
        </c:dLbls>
        <c:axId val="562180608"/>
        <c:axId val="562181784"/>
      </c:scatterChart>
      <c:valAx>
        <c:axId val="562180608"/>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2181784"/>
        <c:crosses val="autoZero"/>
        <c:crossBetween val="midCat"/>
      </c:valAx>
      <c:valAx>
        <c:axId val="562181784"/>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62180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美術工芸短期大学建設事業や臨時地方道整備事業等の過去の大規模事業の元金償還が終了したことなどにより減少している。今後、古川流域治水対策事業や日新小学校増改築等事業などの投資的経費の増加により一時的に地方債残高の増加が見込まれる年度があるものの、大規模事業に係る地方債の償還が順次終了していくことから、地方債発行の抑制に努めることにより、長期的には元利償還金は減少していくものと見込んでいる。</a:t>
          </a:r>
        </a:p>
        <a:p>
          <a:r>
            <a:rPr kumimoji="1" lang="ja-JP" altLang="en-US" sz="1050">
              <a:latin typeface="ＭＳ ゴシック" pitchFamily="49" charset="-128"/>
              <a:ea typeface="ＭＳ ゴシック" pitchFamily="49" charset="-128"/>
            </a:rPr>
            <a:t>○公営企業債の元利償還金に対する繰入金</a:t>
          </a:r>
        </a:p>
        <a:p>
          <a:r>
            <a:rPr kumimoji="1" lang="ja-JP" altLang="en-US" sz="1050">
              <a:latin typeface="ＭＳ ゴシック" pitchFamily="49" charset="-128"/>
              <a:ea typeface="ＭＳ ゴシック" pitchFamily="49" charset="-128"/>
            </a:rPr>
            <a:t>　下水道事業会計などの公営企業債の発行抑制により元利償還金は減少しており、一般会計からの繰入金は減少傾向にある。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今後も大規模事業の実施にあたっては、元利償還金が一時期に集中しないよう実施時期の調整を行うなど、地方債発行の抑制に継続的に取り組むとともに、長期の償還年数の選択による公債費の平準化等、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p>
        <a:p>
          <a:r>
            <a:rPr kumimoji="1" lang="ja-JP" altLang="en-US" sz="1200">
              <a:latin typeface="ＭＳ ゴシック" pitchFamily="49" charset="-128"/>
              <a:ea typeface="ＭＳ ゴシック" pitchFamily="49" charset="-128"/>
            </a:rPr>
            <a:t>　臨時財政対策債は減少したものの、あきた芸術劇場整備事業や、第２リサイクルプラザ火災復旧事業に係る借入れが増加したことにより、一般会計等の地方債残高は増加した。</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地方債発行の抑制による下水道事業会計等の公営企業債残高の減少に伴い、一般会計からの繰入見込額が減少した。</a:t>
          </a:r>
        </a:p>
        <a:p>
          <a:r>
            <a:rPr kumimoji="1" lang="ja-JP" altLang="en-US" sz="1200">
              <a:latin typeface="ＭＳ ゴシック" pitchFamily="49" charset="-128"/>
              <a:ea typeface="ＭＳ ゴシック" pitchFamily="49" charset="-128"/>
            </a:rPr>
            <a:t>○退職手当負担見込額</a:t>
          </a:r>
        </a:p>
        <a:p>
          <a:r>
            <a:rPr kumimoji="1" lang="ja-JP" altLang="en-US" sz="1200">
              <a:solidFill>
                <a:sysClr val="windowText" lastClr="000000"/>
              </a:solidFill>
              <a:latin typeface="ＭＳ ゴシック" pitchFamily="49" charset="-128"/>
              <a:ea typeface="ＭＳ ゴシック" pitchFamily="49" charset="-128"/>
            </a:rPr>
            <a:t>　定年退職者の増による職員数の減により、退職手当負担見込額が減少した。</a:t>
          </a:r>
        </a:p>
        <a:p>
          <a:r>
            <a:rPr kumimoji="1" lang="ja-JP" altLang="en-US" sz="1200">
              <a:solidFill>
                <a:sysClr val="windowText" lastClr="000000"/>
              </a:solidFill>
              <a:latin typeface="ＭＳ ゴシック" pitchFamily="49" charset="-128"/>
              <a:ea typeface="ＭＳ ゴシック" pitchFamily="49" charset="-128"/>
            </a:rPr>
            <a:t>○今後の対応</a:t>
          </a:r>
        </a:p>
        <a:p>
          <a:r>
            <a:rPr kumimoji="1" lang="ja-JP" altLang="en-US" sz="1200">
              <a:solidFill>
                <a:sysClr val="windowText" lastClr="000000"/>
              </a:solidFill>
              <a:latin typeface="ＭＳ ゴシック" pitchFamily="49" charset="-128"/>
              <a:ea typeface="ＭＳ ゴシック" pitchFamily="49" charset="-128"/>
            </a:rPr>
            <a:t>　今後も地方債発行額の抑制</a:t>
          </a:r>
          <a:r>
            <a:rPr kumimoji="1" lang="ja-JP" altLang="en-US" sz="1200">
              <a:latin typeface="ＭＳ ゴシック" pitchFamily="49" charset="-128"/>
              <a:ea typeface="ＭＳ ゴシック" pitchFamily="49" charset="-128"/>
            </a:rPr>
            <a:t>や繰上償還等により地方債残高を縮減するとともに、充当可能基金である財政調整基金および減債基金の取崩しを抑制しながら基金残高を確保することにより、比率の改善に努める。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・令和２年度末の基金全体の残高は、前年度末と比較して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・公共施設等整備基金は、今後想定される公共施設等の老朽化対策のため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百万円積み立てた一方で、公共施設等の改修等のため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百万円を取り崩し、前年度末と比較し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百万円減少した。財政調整基金は、大雪対応や収支不足の補てんための取崩しにより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百万円減少し、減債基金は、収支不足の補てんおよび合併特例事業債償還などで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２基金である財政調整基金および減債基金については、大雪対応および収支不足の補てんのための取崩しが増加したことにより、残高は減少傾向にあることから、令和元年度からの４年間を計画期間とする「第３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改革プラン」に掲げる、２基金合計で一般会計予算規模の５％程度の規模を確保するため、残高の回復に努めていく。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・特定目的基金は、「第３期・県都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改革プラン」において、公共施設等整備基金への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億円の積立てや、公共交通の活性化を図るための公共交通活性化基金を新設し、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億円の積立てを行うなど、それぞれの基金の残高や今後の事業計画の見通しを基に、設置目的に応じた必要額の確保等を図ることとしている。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・公共施設等整備基金：公共施設等の整備等に要する経費に充てる。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・一般廃棄物処理施設整備基金：一般廃棄物処理施設の整備等の関連事業に要する経費に充てる。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・子ども福祉医療基金：子どもを対象とした福祉医療費の給付に要する資金に充てる。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・公共施設等整備基金：今後も増加が見込まれる老朽化対策の財源として活用するため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百万円を積み立てた一方、公共施設等の改修等を行うため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・緑あふれるまちづくり基金：「緑あふれる新県都プラン（合併特例法に基づく市町村建設計画）」に位置付けたソフト事業に充当するため、残高の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百万円すべてを取り崩し、基金の役割を終えたことから、令和３年４月１日に廃止した。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・新型コロナウイルス感染症対策特別金融支援基金：新型コロナウイルス感染症の影響を受けた事業者を支援するための利子補給を行う事業に要する経費に充てるため、新たに基金を設置し、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・公共施設等整備基金：今後も老朽化した公共施設等の改修等は増加すると見込まれるため、「第３期・県都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改革プラン」において、令和４年度までにさらに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・公共交通活性化基金：将来にわたって安心して利用することができる公共交通の実現に向け、平成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年４月に設置した基金であり、令和４年度までに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・地方財政法に規定された前年度実質収支の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を下回らない額および運用益として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百万円を積み立てた一方、収支不足の補てんのため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百万円を取り崩した結果、前年度と比較し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・健全な財政運営のため、財政調整基金・減債基金の合計で一般会計予算規模の５％程度の確保に努める。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・過去の実績に照らし、豪雪時の対応のため、最低限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億円を下回らないよう維持してきたが、過去の災害対応時の実績等を考慮し、大規模災害等不測の事態への備えとして、一般会計予算規模の５％程度を一定の目安としている。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・大雪対応および収支不足の補てんのための取崩しが増加したことにより、残高は減少傾向にあることから、残高の回復に努めていく。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・運用益２百万円を積み立てた一方で、収支不足の補てんとして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百万円、合併特例事業債の償還のため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事業債償還分の取崩しが今後も続き、残高が減少することに加え、金利上昇等により将来的に財政負担の増大が想定されることから、収支状況を勘案しながら任意の積立てを検討し、財政調整基金との合計で一般会計予算規模の５％程度を確保できるよう、残高の回復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有形固定資産減価償却率は、ここ数年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前年度に比べ上昇して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いるが、類似団体平均よりやや低い水準を保っている。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秋田市公共施設等総合管理計画に基づき策定した各施設ごとの個別施設計画により、計画的な維持保全や効率的な施設運営に努めているほか、老朽化や用途を終えた施設は除却等を行うなど、施設の維持管理について適切に進めているところ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xmlns=""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xmlns="" id="{00000000-0008-0000-0D00-000041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xmlns="" id="{00000000-0008-0000-0D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xmlns="" id="{00000000-0008-0000-0D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xmlns="" id="{00000000-0008-0000-0D00-000044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xmlns="" id="{00000000-0008-0000-0D00-000045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a:extLst>
            <a:ext uri="{FF2B5EF4-FFF2-40B4-BE49-F238E27FC236}">
              <a16:creationId xmlns:a16="http://schemas.microsoft.com/office/drawing/2014/main" xmlns="" id="{00000000-0008-0000-0D00-000046000000}"/>
            </a:ext>
          </a:extLst>
        </xdr:cNvPr>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xmlns="" id="{00000000-0008-0000-0D00-000047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xmlns="" id="{00000000-0008-0000-0D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xmlns="" id="{00000000-0008-0000-0D00-000049000000}"/>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xmlns="" id="{00000000-0008-0000-0D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xmlns="" id="{00000000-0008-0000-0D00-00004B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81" name="楕円 80">
          <a:extLst>
            <a:ext uri="{FF2B5EF4-FFF2-40B4-BE49-F238E27FC236}">
              <a16:creationId xmlns:a16="http://schemas.microsoft.com/office/drawing/2014/main" xmlns="" id="{00000000-0008-0000-0D00-000051000000}"/>
            </a:ext>
          </a:extLst>
        </xdr:cNvPr>
        <xdr:cNvSpPr/>
      </xdr:nvSpPr>
      <xdr:spPr>
        <a:xfrm>
          <a:off x="47117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31979</xdr:rowOff>
    </xdr:from>
    <xdr:ext cx="405111" cy="259045"/>
    <xdr:sp macro="" textlink="">
      <xdr:nvSpPr>
        <xdr:cNvPr id="82" name="有形固定資産減価償却率該当値テキスト">
          <a:extLst>
            <a:ext uri="{FF2B5EF4-FFF2-40B4-BE49-F238E27FC236}">
              <a16:creationId xmlns:a16="http://schemas.microsoft.com/office/drawing/2014/main" xmlns="" id="{00000000-0008-0000-0D00-000052000000}"/>
            </a:ext>
          </a:extLst>
        </xdr:cNvPr>
        <xdr:cNvSpPr txBox="1"/>
      </xdr:nvSpPr>
      <xdr:spPr>
        <a:xfrm>
          <a:off x="4813300" y="57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3" name="楕円 82">
          <a:extLst>
            <a:ext uri="{FF2B5EF4-FFF2-40B4-BE49-F238E27FC236}">
              <a16:creationId xmlns:a16="http://schemas.microsoft.com/office/drawing/2014/main" xmlns="" id="{00000000-0008-0000-0D00-000053000000}"/>
            </a:ext>
          </a:extLst>
        </xdr:cNvPr>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59902</xdr:rowOff>
    </xdr:to>
    <xdr:cxnSp macro="">
      <xdr:nvCxnSpPr>
        <xdr:cNvPr id="84" name="直線コネクタ 83">
          <a:extLst>
            <a:ext uri="{FF2B5EF4-FFF2-40B4-BE49-F238E27FC236}">
              <a16:creationId xmlns:a16="http://schemas.microsoft.com/office/drawing/2014/main" xmlns="" id="{00000000-0008-0000-0D00-000054000000}"/>
            </a:ext>
          </a:extLst>
        </xdr:cNvPr>
        <xdr:cNvCxnSpPr/>
      </xdr:nvCxnSpPr>
      <xdr:spPr>
        <a:xfrm>
          <a:off x="4051300" y="5956935"/>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85" name="楕円 84">
          <a:extLst>
            <a:ext uri="{FF2B5EF4-FFF2-40B4-BE49-F238E27FC236}">
              <a16:creationId xmlns:a16="http://schemas.microsoft.com/office/drawing/2014/main" xmlns="" id="{00000000-0008-0000-0D00-000055000000}"/>
            </a:ext>
          </a:extLst>
        </xdr:cNvPr>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41910</xdr:rowOff>
    </xdr:to>
    <xdr:cxnSp macro="">
      <xdr:nvCxnSpPr>
        <xdr:cNvPr id="86" name="直線コネクタ 85">
          <a:extLst>
            <a:ext uri="{FF2B5EF4-FFF2-40B4-BE49-F238E27FC236}">
              <a16:creationId xmlns:a16="http://schemas.microsoft.com/office/drawing/2014/main" xmlns="" id="{00000000-0008-0000-0D00-000056000000}"/>
            </a:ext>
          </a:extLst>
        </xdr:cNvPr>
        <xdr:cNvCxnSpPr/>
      </xdr:nvCxnSpPr>
      <xdr:spPr>
        <a:xfrm>
          <a:off x="3289300" y="590296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7" name="楕円 86">
          <a:extLst>
            <a:ext uri="{FF2B5EF4-FFF2-40B4-BE49-F238E27FC236}">
              <a16:creationId xmlns:a16="http://schemas.microsoft.com/office/drawing/2014/main" xmlns="" id="{00000000-0008-0000-0D00-000057000000}"/>
            </a:ext>
          </a:extLst>
        </xdr:cNvPr>
        <xdr:cNvSpPr/>
      </xdr:nvSpPr>
      <xdr:spPr>
        <a:xfrm>
          <a:off x="2476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22648</xdr:rowOff>
    </xdr:from>
    <xdr:to>
      <xdr:col>15</xdr:col>
      <xdr:colOff>136525</xdr:colOff>
      <xdr:row>29</xdr:row>
      <xdr:rowOff>159385</xdr:rowOff>
    </xdr:to>
    <xdr:cxnSp macro="">
      <xdr:nvCxnSpPr>
        <xdr:cNvPr id="88" name="直線コネクタ 87">
          <a:extLst>
            <a:ext uri="{FF2B5EF4-FFF2-40B4-BE49-F238E27FC236}">
              <a16:creationId xmlns:a16="http://schemas.microsoft.com/office/drawing/2014/main" xmlns="" id="{00000000-0008-0000-0D00-000058000000}"/>
            </a:ext>
          </a:extLst>
        </xdr:cNvPr>
        <xdr:cNvCxnSpPr/>
      </xdr:nvCxnSpPr>
      <xdr:spPr>
        <a:xfrm>
          <a:off x="2527300" y="5766223"/>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103717</xdr:rowOff>
    </xdr:from>
    <xdr:to>
      <xdr:col>7</xdr:col>
      <xdr:colOff>187325</xdr:colOff>
      <xdr:row>29</xdr:row>
      <xdr:rowOff>33867</xdr:rowOff>
    </xdr:to>
    <xdr:sp macro="" textlink="">
      <xdr:nvSpPr>
        <xdr:cNvPr id="89" name="楕円 88">
          <a:extLst>
            <a:ext uri="{FF2B5EF4-FFF2-40B4-BE49-F238E27FC236}">
              <a16:creationId xmlns:a16="http://schemas.microsoft.com/office/drawing/2014/main" xmlns="" id="{00000000-0008-0000-0D00-000059000000}"/>
            </a:ext>
          </a:extLst>
        </xdr:cNvPr>
        <xdr:cNvSpPr/>
      </xdr:nvSpPr>
      <xdr:spPr>
        <a:xfrm>
          <a:off x="1714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154517</xdr:rowOff>
    </xdr:from>
    <xdr:to>
      <xdr:col>11</xdr:col>
      <xdr:colOff>136525</xdr:colOff>
      <xdr:row>29</xdr:row>
      <xdr:rowOff>22648</xdr:rowOff>
    </xdr:to>
    <xdr:cxnSp macro="">
      <xdr:nvCxnSpPr>
        <xdr:cNvPr id="90" name="直線コネクタ 89">
          <a:extLst>
            <a:ext uri="{FF2B5EF4-FFF2-40B4-BE49-F238E27FC236}">
              <a16:creationId xmlns:a16="http://schemas.microsoft.com/office/drawing/2014/main" xmlns="" id="{00000000-0008-0000-0D00-00005A000000}"/>
            </a:ext>
          </a:extLst>
        </xdr:cNvPr>
        <xdr:cNvCxnSpPr/>
      </xdr:nvCxnSpPr>
      <xdr:spPr>
        <a:xfrm>
          <a:off x="1765300" y="572664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xmlns="" id="{00000000-0008-0000-0D00-00005B000000}"/>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a:extLst>
            <a:ext uri="{FF2B5EF4-FFF2-40B4-BE49-F238E27FC236}">
              <a16:creationId xmlns:a16="http://schemas.microsoft.com/office/drawing/2014/main" xmlns="" id="{00000000-0008-0000-0D00-00005C000000}"/>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xmlns="" id="{00000000-0008-0000-0D00-00005D000000}"/>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xmlns="" id="{00000000-0008-0000-0D00-00005E000000}"/>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95" name="n_1mainValue有形固定資産減価償却率">
          <a:extLst>
            <a:ext uri="{FF2B5EF4-FFF2-40B4-BE49-F238E27FC236}">
              <a16:creationId xmlns:a16="http://schemas.microsoft.com/office/drawing/2014/main" xmlns="" id="{00000000-0008-0000-0D00-00005F000000}"/>
            </a:ext>
          </a:extLst>
        </xdr:cNvPr>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96" name="n_2mainValue有形固定資産減価償却率">
          <a:extLst>
            <a:ext uri="{FF2B5EF4-FFF2-40B4-BE49-F238E27FC236}">
              <a16:creationId xmlns:a16="http://schemas.microsoft.com/office/drawing/2014/main" xmlns="" id="{00000000-0008-0000-0D00-000060000000}"/>
            </a:ext>
          </a:extLst>
        </xdr:cNvPr>
        <xdr:cNvSpPr txBox="1"/>
      </xdr:nvSpPr>
      <xdr:spPr>
        <a:xfrm>
          <a:off x="3086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7" name="n_3mainValue有形固定資産減価償却率">
          <a:extLst>
            <a:ext uri="{FF2B5EF4-FFF2-40B4-BE49-F238E27FC236}">
              <a16:creationId xmlns:a16="http://schemas.microsoft.com/office/drawing/2014/main" xmlns="" id="{00000000-0008-0000-0D00-000061000000}"/>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50394</xdr:rowOff>
    </xdr:from>
    <xdr:ext cx="405111" cy="259045"/>
    <xdr:sp macro="" textlink="">
      <xdr:nvSpPr>
        <xdr:cNvPr id="98" name="n_4mainValue有形固定資産減価償却率">
          <a:extLst>
            <a:ext uri="{FF2B5EF4-FFF2-40B4-BE49-F238E27FC236}">
              <a16:creationId xmlns:a16="http://schemas.microsoft.com/office/drawing/2014/main" xmlns="" id="{00000000-0008-0000-0D00-000062000000}"/>
            </a:ext>
          </a:extLst>
        </xdr:cNvPr>
        <xdr:cNvSpPr txBox="1"/>
      </xdr:nvSpPr>
      <xdr:spPr>
        <a:xfrm>
          <a:off x="1562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下水道事業会計等に係る公営企業債等繰入見込額や退職手当負担見込額など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大規模建設事業による地方債発行の増加により、将来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昨年度と比較して増加した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類似団体と比較して人件費が高い水準にあることなどから、債務償還比率は類似団体平均と比較するとやや高くなっている。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今後、地方税等の歳入の確保や、充当可能基金の残高確保に努めることにより、債務償還比率の改善を図る。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xmlns=""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xmlns=""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xmlns=""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xmlns=""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xmlns=""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xmlns=""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xmlns=""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xmlns=""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xmlns=""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xmlns="" id="{00000000-0008-0000-0D00-00007F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xmlns="" id="{00000000-0008-0000-0D00-000080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xmlns="" id="{00000000-0008-0000-0D00-000081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xmlns=""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xmlns=""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xmlns="" id="{00000000-0008-0000-0D00-000084000000}"/>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xmlns="" id="{00000000-0008-0000-0D00-000085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xmlns="" id="{00000000-0008-0000-0D00-000086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xmlns="" id="{00000000-0008-0000-0D00-000087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xmlns="" id="{00000000-0008-0000-0D00-000088000000}"/>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xmlns="" id="{00000000-0008-0000-0D00-000089000000}"/>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113764</xdr:rowOff>
    </xdr:from>
    <xdr:to>
      <xdr:col>76</xdr:col>
      <xdr:colOff>73025</xdr:colOff>
      <xdr:row>32</xdr:row>
      <xdr:rowOff>43914</xdr:rowOff>
    </xdr:to>
    <xdr:sp macro="" textlink="">
      <xdr:nvSpPr>
        <xdr:cNvPr id="143" name="楕円 142">
          <a:extLst>
            <a:ext uri="{FF2B5EF4-FFF2-40B4-BE49-F238E27FC236}">
              <a16:creationId xmlns:a16="http://schemas.microsoft.com/office/drawing/2014/main" xmlns="" id="{00000000-0008-0000-0D00-00008F000000}"/>
            </a:ext>
          </a:extLst>
        </xdr:cNvPr>
        <xdr:cNvSpPr/>
      </xdr:nvSpPr>
      <xdr:spPr>
        <a:xfrm>
          <a:off x="14744700" y="62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92191</xdr:rowOff>
    </xdr:from>
    <xdr:ext cx="469744" cy="259045"/>
    <xdr:sp macro="" textlink="">
      <xdr:nvSpPr>
        <xdr:cNvPr id="144" name="債務償還比率該当値テキスト">
          <a:extLst>
            <a:ext uri="{FF2B5EF4-FFF2-40B4-BE49-F238E27FC236}">
              <a16:creationId xmlns:a16="http://schemas.microsoft.com/office/drawing/2014/main" xmlns="" id="{00000000-0008-0000-0D00-000090000000}"/>
            </a:ext>
          </a:extLst>
        </xdr:cNvPr>
        <xdr:cNvSpPr txBox="1"/>
      </xdr:nvSpPr>
      <xdr:spPr>
        <a:xfrm>
          <a:off x="14846300" y="617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89655</xdr:rowOff>
    </xdr:from>
    <xdr:to>
      <xdr:col>72</xdr:col>
      <xdr:colOff>123825</xdr:colOff>
      <xdr:row>32</xdr:row>
      <xdr:rowOff>19805</xdr:rowOff>
    </xdr:to>
    <xdr:sp macro="" textlink="">
      <xdr:nvSpPr>
        <xdr:cNvPr id="145" name="楕円 144">
          <a:extLst>
            <a:ext uri="{FF2B5EF4-FFF2-40B4-BE49-F238E27FC236}">
              <a16:creationId xmlns:a16="http://schemas.microsoft.com/office/drawing/2014/main" xmlns="" id="{00000000-0008-0000-0D00-000091000000}"/>
            </a:ext>
          </a:extLst>
        </xdr:cNvPr>
        <xdr:cNvSpPr/>
      </xdr:nvSpPr>
      <xdr:spPr>
        <a:xfrm>
          <a:off x="14033500" y="61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140455</xdr:rowOff>
    </xdr:from>
    <xdr:to>
      <xdr:col>76</xdr:col>
      <xdr:colOff>22225</xdr:colOff>
      <xdr:row>31</xdr:row>
      <xdr:rowOff>164564</xdr:rowOff>
    </xdr:to>
    <xdr:cxnSp macro="">
      <xdr:nvCxnSpPr>
        <xdr:cNvPr id="146" name="直線コネクタ 145">
          <a:extLst>
            <a:ext uri="{FF2B5EF4-FFF2-40B4-BE49-F238E27FC236}">
              <a16:creationId xmlns:a16="http://schemas.microsoft.com/office/drawing/2014/main" xmlns="" id="{00000000-0008-0000-0D00-000092000000}"/>
            </a:ext>
          </a:extLst>
        </xdr:cNvPr>
        <xdr:cNvCxnSpPr/>
      </xdr:nvCxnSpPr>
      <xdr:spPr>
        <a:xfrm>
          <a:off x="14084300" y="6226930"/>
          <a:ext cx="71120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91574</xdr:rowOff>
    </xdr:from>
    <xdr:to>
      <xdr:col>68</xdr:col>
      <xdr:colOff>123825</xdr:colOff>
      <xdr:row>32</xdr:row>
      <xdr:rowOff>21724</xdr:rowOff>
    </xdr:to>
    <xdr:sp macro="" textlink="">
      <xdr:nvSpPr>
        <xdr:cNvPr id="147" name="楕円 146">
          <a:extLst>
            <a:ext uri="{FF2B5EF4-FFF2-40B4-BE49-F238E27FC236}">
              <a16:creationId xmlns:a16="http://schemas.microsoft.com/office/drawing/2014/main" xmlns="" id="{00000000-0008-0000-0D00-000093000000}"/>
            </a:ext>
          </a:extLst>
        </xdr:cNvPr>
        <xdr:cNvSpPr/>
      </xdr:nvSpPr>
      <xdr:spPr>
        <a:xfrm>
          <a:off x="13271500" y="617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140455</xdr:rowOff>
    </xdr:from>
    <xdr:to>
      <xdr:col>72</xdr:col>
      <xdr:colOff>73025</xdr:colOff>
      <xdr:row>31</xdr:row>
      <xdr:rowOff>142374</xdr:rowOff>
    </xdr:to>
    <xdr:cxnSp macro="">
      <xdr:nvCxnSpPr>
        <xdr:cNvPr id="148" name="直線コネクタ 147">
          <a:extLst>
            <a:ext uri="{FF2B5EF4-FFF2-40B4-BE49-F238E27FC236}">
              <a16:creationId xmlns:a16="http://schemas.microsoft.com/office/drawing/2014/main" xmlns="" id="{00000000-0008-0000-0D00-000094000000}"/>
            </a:ext>
          </a:extLst>
        </xdr:cNvPr>
        <xdr:cNvCxnSpPr/>
      </xdr:nvCxnSpPr>
      <xdr:spPr>
        <a:xfrm flipV="1">
          <a:off x="13322300" y="6226930"/>
          <a:ext cx="762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122880</xdr:rowOff>
    </xdr:from>
    <xdr:to>
      <xdr:col>64</xdr:col>
      <xdr:colOff>123825</xdr:colOff>
      <xdr:row>32</xdr:row>
      <xdr:rowOff>53030</xdr:rowOff>
    </xdr:to>
    <xdr:sp macro="" textlink="">
      <xdr:nvSpPr>
        <xdr:cNvPr id="149" name="楕円 148">
          <a:extLst>
            <a:ext uri="{FF2B5EF4-FFF2-40B4-BE49-F238E27FC236}">
              <a16:creationId xmlns:a16="http://schemas.microsoft.com/office/drawing/2014/main" xmlns="" id="{00000000-0008-0000-0D00-000095000000}"/>
            </a:ext>
          </a:extLst>
        </xdr:cNvPr>
        <xdr:cNvSpPr/>
      </xdr:nvSpPr>
      <xdr:spPr>
        <a:xfrm>
          <a:off x="12509500" y="62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142374</xdr:rowOff>
    </xdr:from>
    <xdr:to>
      <xdr:col>68</xdr:col>
      <xdr:colOff>73025</xdr:colOff>
      <xdr:row>32</xdr:row>
      <xdr:rowOff>2230</xdr:rowOff>
    </xdr:to>
    <xdr:cxnSp macro="">
      <xdr:nvCxnSpPr>
        <xdr:cNvPr id="150" name="直線コネクタ 149">
          <a:extLst>
            <a:ext uri="{FF2B5EF4-FFF2-40B4-BE49-F238E27FC236}">
              <a16:creationId xmlns:a16="http://schemas.microsoft.com/office/drawing/2014/main" xmlns="" id="{00000000-0008-0000-0D00-000096000000}"/>
            </a:ext>
          </a:extLst>
        </xdr:cNvPr>
        <xdr:cNvCxnSpPr/>
      </xdr:nvCxnSpPr>
      <xdr:spPr>
        <a:xfrm flipV="1">
          <a:off x="12560300" y="6228849"/>
          <a:ext cx="762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140272</xdr:rowOff>
    </xdr:from>
    <xdr:to>
      <xdr:col>60</xdr:col>
      <xdr:colOff>123825</xdr:colOff>
      <xdr:row>32</xdr:row>
      <xdr:rowOff>70422</xdr:rowOff>
    </xdr:to>
    <xdr:sp macro="" textlink="">
      <xdr:nvSpPr>
        <xdr:cNvPr id="151" name="楕円 150">
          <a:extLst>
            <a:ext uri="{FF2B5EF4-FFF2-40B4-BE49-F238E27FC236}">
              <a16:creationId xmlns:a16="http://schemas.microsoft.com/office/drawing/2014/main" xmlns="" id="{00000000-0008-0000-0D00-000097000000}"/>
            </a:ext>
          </a:extLst>
        </xdr:cNvPr>
        <xdr:cNvSpPr/>
      </xdr:nvSpPr>
      <xdr:spPr>
        <a:xfrm>
          <a:off x="11747500" y="62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2230</xdr:rowOff>
    </xdr:from>
    <xdr:to>
      <xdr:col>64</xdr:col>
      <xdr:colOff>73025</xdr:colOff>
      <xdr:row>32</xdr:row>
      <xdr:rowOff>19622</xdr:rowOff>
    </xdr:to>
    <xdr:cxnSp macro="">
      <xdr:nvCxnSpPr>
        <xdr:cNvPr id="152" name="直線コネクタ 151">
          <a:extLst>
            <a:ext uri="{FF2B5EF4-FFF2-40B4-BE49-F238E27FC236}">
              <a16:creationId xmlns:a16="http://schemas.microsoft.com/office/drawing/2014/main" xmlns="" id="{00000000-0008-0000-0D00-000098000000}"/>
            </a:ext>
          </a:extLst>
        </xdr:cNvPr>
        <xdr:cNvCxnSpPr/>
      </xdr:nvCxnSpPr>
      <xdr:spPr>
        <a:xfrm flipV="1">
          <a:off x="11798300" y="6260155"/>
          <a:ext cx="762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xmlns="" id="{00000000-0008-0000-0D00-000099000000}"/>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xmlns="" id="{00000000-0008-0000-0D00-00009A000000}"/>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xmlns="" id="{00000000-0008-0000-0D00-00009B000000}"/>
            </a:ext>
          </a:extLst>
        </xdr:cNvPr>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xmlns="" id="{00000000-0008-0000-0D00-00009C000000}"/>
            </a:ext>
          </a:extLst>
        </xdr:cNvPr>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10932</xdr:rowOff>
    </xdr:from>
    <xdr:ext cx="469744" cy="259045"/>
    <xdr:sp macro="" textlink="">
      <xdr:nvSpPr>
        <xdr:cNvPr id="157" name="n_1mainValue債務償還比率">
          <a:extLst>
            <a:ext uri="{FF2B5EF4-FFF2-40B4-BE49-F238E27FC236}">
              <a16:creationId xmlns:a16="http://schemas.microsoft.com/office/drawing/2014/main" xmlns="" id="{00000000-0008-0000-0D00-00009D000000}"/>
            </a:ext>
          </a:extLst>
        </xdr:cNvPr>
        <xdr:cNvSpPr txBox="1"/>
      </xdr:nvSpPr>
      <xdr:spPr>
        <a:xfrm>
          <a:off x="13836727" y="62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12851</xdr:rowOff>
    </xdr:from>
    <xdr:ext cx="469744" cy="259045"/>
    <xdr:sp macro="" textlink="">
      <xdr:nvSpPr>
        <xdr:cNvPr id="158" name="n_2mainValue債務償還比率">
          <a:extLst>
            <a:ext uri="{FF2B5EF4-FFF2-40B4-BE49-F238E27FC236}">
              <a16:creationId xmlns:a16="http://schemas.microsoft.com/office/drawing/2014/main" xmlns="" id="{00000000-0008-0000-0D00-00009E000000}"/>
            </a:ext>
          </a:extLst>
        </xdr:cNvPr>
        <xdr:cNvSpPr txBox="1"/>
      </xdr:nvSpPr>
      <xdr:spPr>
        <a:xfrm>
          <a:off x="13087427" y="627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44157</xdr:rowOff>
    </xdr:from>
    <xdr:ext cx="469744" cy="259045"/>
    <xdr:sp macro="" textlink="">
      <xdr:nvSpPr>
        <xdr:cNvPr id="159" name="n_3mainValue債務償還比率">
          <a:extLst>
            <a:ext uri="{FF2B5EF4-FFF2-40B4-BE49-F238E27FC236}">
              <a16:creationId xmlns:a16="http://schemas.microsoft.com/office/drawing/2014/main" xmlns="" id="{00000000-0008-0000-0D00-00009F000000}"/>
            </a:ext>
          </a:extLst>
        </xdr:cNvPr>
        <xdr:cNvSpPr txBox="1"/>
      </xdr:nvSpPr>
      <xdr:spPr>
        <a:xfrm>
          <a:off x="12325427" y="630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61549</xdr:rowOff>
    </xdr:from>
    <xdr:ext cx="469744" cy="259045"/>
    <xdr:sp macro="" textlink="">
      <xdr:nvSpPr>
        <xdr:cNvPr id="160" name="n_4mainValue債務償還比率">
          <a:extLst>
            <a:ext uri="{FF2B5EF4-FFF2-40B4-BE49-F238E27FC236}">
              <a16:creationId xmlns:a16="http://schemas.microsoft.com/office/drawing/2014/main" xmlns="" id="{00000000-0008-0000-0D00-0000A0000000}"/>
            </a:ext>
          </a:extLst>
        </xdr:cNvPr>
        <xdr:cNvSpPr txBox="1"/>
      </xdr:nvSpPr>
      <xdr:spPr>
        <a:xfrm>
          <a:off x="11563427"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xmlns=""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xmlns=""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xmlns=""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E00-00003E000000}"/>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xmlns=""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xmlns="" id="{00000000-0008-0000-0E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4584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154957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E00-00004A000000}"/>
            </a:ext>
          </a:extLst>
        </xdr:cNvPr>
        <xdr:cNvSpPr txBox="1"/>
      </xdr:nvSpPr>
      <xdr:spPr>
        <a:xfrm>
          <a:off x="4673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165735</xdr:rowOff>
    </xdr:from>
    <xdr:to>
      <xdr:col>24</xdr:col>
      <xdr:colOff>63500</xdr:colOff>
      <xdr:row>37</xdr:row>
      <xdr:rowOff>11430</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a:off x="3797300" y="63379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a:extLst>
            <a:ext uri="{FF2B5EF4-FFF2-40B4-BE49-F238E27FC236}">
              <a16:creationId xmlns:a16="http://schemas.microsoft.com/office/drawing/2014/main" xmlns="" id="{00000000-0008-0000-0E00-00004D000000}"/>
            </a:ext>
          </a:extLst>
        </xdr:cNvPr>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165735</xdr:rowOff>
    </xdr:to>
    <xdr:cxnSp macro="">
      <xdr:nvCxnSpPr>
        <xdr:cNvPr id="78" name="直線コネクタ 77">
          <a:extLst>
            <a:ext uri="{FF2B5EF4-FFF2-40B4-BE49-F238E27FC236}">
              <a16:creationId xmlns:a16="http://schemas.microsoft.com/office/drawing/2014/main" xmlns="" id="{00000000-0008-0000-0E00-00004E000000}"/>
            </a:ext>
          </a:extLst>
        </xdr:cNvPr>
        <xdr:cNvCxnSpPr/>
      </xdr:nvCxnSpPr>
      <xdr:spPr>
        <a:xfrm>
          <a:off x="2908300" y="63055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9" name="楕円 78">
          <a:extLst>
            <a:ext uri="{FF2B5EF4-FFF2-40B4-BE49-F238E27FC236}">
              <a16:creationId xmlns:a16="http://schemas.microsoft.com/office/drawing/2014/main" xmlns="" id="{00000000-0008-0000-0E00-00004F000000}"/>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133350</xdr:rowOff>
    </xdr:to>
    <xdr:cxnSp macro="">
      <xdr:nvCxnSpPr>
        <xdr:cNvPr id="80" name="直線コネクタ 79">
          <a:extLst>
            <a:ext uri="{FF2B5EF4-FFF2-40B4-BE49-F238E27FC236}">
              <a16:creationId xmlns:a16="http://schemas.microsoft.com/office/drawing/2014/main" xmlns="" id="{00000000-0008-0000-0E00-000050000000}"/>
            </a:ext>
          </a:extLst>
        </xdr:cNvPr>
        <xdr:cNvCxnSpPr/>
      </xdr:nvCxnSpPr>
      <xdr:spPr>
        <a:xfrm>
          <a:off x="2019300" y="6248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xdr:rowOff>
    </xdr:from>
    <xdr:to>
      <xdr:col>6</xdr:col>
      <xdr:colOff>38100</xdr:colOff>
      <xdr:row>36</xdr:row>
      <xdr:rowOff>104140</xdr:rowOff>
    </xdr:to>
    <xdr:sp macro="" textlink="">
      <xdr:nvSpPr>
        <xdr:cNvPr id="81" name="楕円 80">
          <a:extLst>
            <a:ext uri="{FF2B5EF4-FFF2-40B4-BE49-F238E27FC236}">
              <a16:creationId xmlns:a16="http://schemas.microsoft.com/office/drawing/2014/main" xmlns="" id="{00000000-0008-0000-0E00-000051000000}"/>
            </a:ext>
          </a:extLst>
        </xdr:cNvPr>
        <xdr:cNvSpPr/>
      </xdr:nvSpPr>
      <xdr:spPr>
        <a:xfrm>
          <a:off x="107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53340</xdr:rowOff>
    </xdr:from>
    <xdr:to>
      <xdr:col>10</xdr:col>
      <xdr:colOff>114300</xdr:colOff>
      <xdr:row>36</xdr:row>
      <xdr:rowOff>76200</xdr:rowOff>
    </xdr:to>
    <xdr:cxnSp macro="">
      <xdr:nvCxnSpPr>
        <xdr:cNvPr id="82" name="直線コネクタ 81">
          <a:extLst>
            <a:ext uri="{FF2B5EF4-FFF2-40B4-BE49-F238E27FC236}">
              <a16:creationId xmlns:a16="http://schemas.microsoft.com/office/drawing/2014/main" xmlns="" id="{00000000-0008-0000-0E00-000052000000}"/>
            </a:ext>
          </a:extLst>
        </xdr:cNvPr>
        <xdr:cNvCxnSpPr/>
      </xdr:nvCxnSpPr>
      <xdr:spPr>
        <a:xfrm>
          <a:off x="1130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xmlns="" id="{00000000-0008-0000-0E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xmlns="" id="{00000000-0008-0000-0E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xmlns="" id="{00000000-0008-0000-0E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xmlns="" id="{00000000-0008-0000-0E00-000056000000}"/>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61612</xdr:rowOff>
    </xdr:from>
    <xdr:ext cx="405111" cy="259045"/>
    <xdr:sp macro="" textlink="">
      <xdr:nvSpPr>
        <xdr:cNvPr id="87" name="n_1mainValue【道路】&#10;有形固定資産減価償却率">
          <a:extLst>
            <a:ext uri="{FF2B5EF4-FFF2-40B4-BE49-F238E27FC236}">
              <a16:creationId xmlns:a16="http://schemas.microsoft.com/office/drawing/2014/main" xmlns="" id="{00000000-0008-0000-0E00-000057000000}"/>
            </a:ext>
          </a:extLst>
        </xdr:cNvPr>
        <xdr:cNvSpPr txBox="1"/>
      </xdr:nvSpPr>
      <xdr:spPr>
        <a:xfrm>
          <a:off x="3582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8" name="n_2mainValue【道路】&#10;有形固定資産減価償却率">
          <a:extLst>
            <a:ext uri="{FF2B5EF4-FFF2-40B4-BE49-F238E27FC236}">
              <a16:creationId xmlns:a16="http://schemas.microsoft.com/office/drawing/2014/main" xmlns="" id="{00000000-0008-0000-0E00-000058000000}"/>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9" name="n_3mainValue【道路】&#10;有形固定資産減価償却率">
          <a:extLst>
            <a:ext uri="{FF2B5EF4-FFF2-40B4-BE49-F238E27FC236}">
              <a16:creationId xmlns:a16="http://schemas.microsoft.com/office/drawing/2014/main" xmlns="" id="{00000000-0008-0000-0E00-000059000000}"/>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90" name="n_4mainValue【道路】&#10;有形固定資産減価償却率">
          <a:extLst>
            <a:ext uri="{FF2B5EF4-FFF2-40B4-BE49-F238E27FC236}">
              <a16:creationId xmlns:a16="http://schemas.microsoft.com/office/drawing/2014/main" xmlns="" id="{00000000-0008-0000-0E00-00005A000000}"/>
            </a:ext>
          </a:extLst>
        </xdr:cNvPr>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xmlns=""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xmlns=""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xmlns=""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xmlns=""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xmlns=""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xmlns=""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xmlns=""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xmlns=""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xmlns=""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xmlns=""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xmlns=""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xmlns=""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xmlns=""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xmlns=""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xmlns=""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xmlns=""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xmlns=""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xmlns=""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xmlns=""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xmlns=""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a:extLst>
            <a:ext uri="{FF2B5EF4-FFF2-40B4-BE49-F238E27FC236}">
              <a16:creationId xmlns:a16="http://schemas.microsoft.com/office/drawing/2014/main" xmlns="" id="{00000000-0008-0000-0E00-000079000000}"/>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xmlns=""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xmlns=""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xmlns=""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xmlns="" id="{00000000-0008-0000-0E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xmlns="" id="{00000000-0008-0000-0E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31169</xdr:rowOff>
    </xdr:from>
    <xdr:to>
      <xdr:col>55</xdr:col>
      <xdr:colOff>50800</xdr:colOff>
      <xdr:row>38</xdr:row>
      <xdr:rowOff>132769</xdr:rowOff>
    </xdr:to>
    <xdr:sp macro="" textlink="">
      <xdr:nvSpPr>
        <xdr:cNvPr id="132" name="楕円 131">
          <a:extLst>
            <a:ext uri="{FF2B5EF4-FFF2-40B4-BE49-F238E27FC236}">
              <a16:creationId xmlns:a16="http://schemas.microsoft.com/office/drawing/2014/main" xmlns="" id="{00000000-0008-0000-0E00-000084000000}"/>
            </a:ext>
          </a:extLst>
        </xdr:cNvPr>
        <xdr:cNvSpPr/>
      </xdr:nvSpPr>
      <xdr:spPr>
        <a:xfrm>
          <a:off x="10426700" y="65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54046</xdr:rowOff>
    </xdr:from>
    <xdr:ext cx="469744" cy="259045"/>
    <xdr:sp macro="" textlink="">
      <xdr:nvSpPr>
        <xdr:cNvPr id="133" name="【道路】&#10;一人当たり延長該当値テキスト">
          <a:extLst>
            <a:ext uri="{FF2B5EF4-FFF2-40B4-BE49-F238E27FC236}">
              <a16:creationId xmlns:a16="http://schemas.microsoft.com/office/drawing/2014/main" xmlns="" id="{00000000-0008-0000-0E00-000085000000}"/>
            </a:ext>
          </a:extLst>
        </xdr:cNvPr>
        <xdr:cNvSpPr txBox="1"/>
      </xdr:nvSpPr>
      <xdr:spPr>
        <a:xfrm>
          <a:off x="10515600" y="639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38898</xdr:rowOff>
    </xdr:from>
    <xdr:to>
      <xdr:col>50</xdr:col>
      <xdr:colOff>165100</xdr:colOff>
      <xdr:row>38</xdr:row>
      <xdr:rowOff>140498</xdr:rowOff>
    </xdr:to>
    <xdr:sp macro="" textlink="">
      <xdr:nvSpPr>
        <xdr:cNvPr id="134" name="楕円 133">
          <a:extLst>
            <a:ext uri="{FF2B5EF4-FFF2-40B4-BE49-F238E27FC236}">
              <a16:creationId xmlns:a16="http://schemas.microsoft.com/office/drawing/2014/main" xmlns="" id="{00000000-0008-0000-0E00-000086000000}"/>
            </a:ext>
          </a:extLst>
        </xdr:cNvPr>
        <xdr:cNvSpPr/>
      </xdr:nvSpPr>
      <xdr:spPr>
        <a:xfrm>
          <a:off x="9588500" y="65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81969</xdr:rowOff>
    </xdr:from>
    <xdr:to>
      <xdr:col>55</xdr:col>
      <xdr:colOff>0</xdr:colOff>
      <xdr:row>38</xdr:row>
      <xdr:rowOff>89698</xdr:rowOff>
    </xdr:to>
    <xdr:cxnSp macro="">
      <xdr:nvCxnSpPr>
        <xdr:cNvPr id="135" name="直線コネクタ 134">
          <a:extLst>
            <a:ext uri="{FF2B5EF4-FFF2-40B4-BE49-F238E27FC236}">
              <a16:creationId xmlns:a16="http://schemas.microsoft.com/office/drawing/2014/main" xmlns="" id="{00000000-0008-0000-0E00-000087000000}"/>
            </a:ext>
          </a:extLst>
        </xdr:cNvPr>
        <xdr:cNvCxnSpPr/>
      </xdr:nvCxnSpPr>
      <xdr:spPr>
        <a:xfrm flipV="1">
          <a:off x="9639300" y="6597069"/>
          <a:ext cx="8382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45538</xdr:rowOff>
    </xdr:from>
    <xdr:to>
      <xdr:col>46</xdr:col>
      <xdr:colOff>38100</xdr:colOff>
      <xdr:row>38</xdr:row>
      <xdr:rowOff>147138</xdr:rowOff>
    </xdr:to>
    <xdr:sp macro="" textlink="">
      <xdr:nvSpPr>
        <xdr:cNvPr id="136" name="楕円 135">
          <a:extLst>
            <a:ext uri="{FF2B5EF4-FFF2-40B4-BE49-F238E27FC236}">
              <a16:creationId xmlns:a16="http://schemas.microsoft.com/office/drawing/2014/main" xmlns="" id="{00000000-0008-0000-0E00-000088000000}"/>
            </a:ext>
          </a:extLst>
        </xdr:cNvPr>
        <xdr:cNvSpPr/>
      </xdr:nvSpPr>
      <xdr:spPr>
        <a:xfrm>
          <a:off x="8699500" y="656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89698</xdr:rowOff>
    </xdr:from>
    <xdr:to>
      <xdr:col>50</xdr:col>
      <xdr:colOff>114300</xdr:colOff>
      <xdr:row>38</xdr:row>
      <xdr:rowOff>96338</xdr:rowOff>
    </xdr:to>
    <xdr:cxnSp macro="">
      <xdr:nvCxnSpPr>
        <xdr:cNvPr id="137" name="直線コネクタ 136">
          <a:extLst>
            <a:ext uri="{FF2B5EF4-FFF2-40B4-BE49-F238E27FC236}">
              <a16:creationId xmlns:a16="http://schemas.microsoft.com/office/drawing/2014/main" xmlns="" id="{00000000-0008-0000-0E00-000089000000}"/>
            </a:ext>
          </a:extLst>
        </xdr:cNvPr>
        <xdr:cNvCxnSpPr/>
      </xdr:nvCxnSpPr>
      <xdr:spPr>
        <a:xfrm flipV="1">
          <a:off x="8750300" y="6604798"/>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52505</xdr:rowOff>
    </xdr:from>
    <xdr:to>
      <xdr:col>41</xdr:col>
      <xdr:colOff>101600</xdr:colOff>
      <xdr:row>38</xdr:row>
      <xdr:rowOff>154105</xdr:rowOff>
    </xdr:to>
    <xdr:sp macro="" textlink="">
      <xdr:nvSpPr>
        <xdr:cNvPr id="138" name="楕円 137">
          <a:extLst>
            <a:ext uri="{FF2B5EF4-FFF2-40B4-BE49-F238E27FC236}">
              <a16:creationId xmlns:a16="http://schemas.microsoft.com/office/drawing/2014/main" xmlns="" id="{00000000-0008-0000-0E00-00008A000000}"/>
            </a:ext>
          </a:extLst>
        </xdr:cNvPr>
        <xdr:cNvSpPr/>
      </xdr:nvSpPr>
      <xdr:spPr>
        <a:xfrm>
          <a:off x="7810500" y="6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96338</xdr:rowOff>
    </xdr:from>
    <xdr:to>
      <xdr:col>45</xdr:col>
      <xdr:colOff>177800</xdr:colOff>
      <xdr:row>38</xdr:row>
      <xdr:rowOff>103305</xdr:rowOff>
    </xdr:to>
    <xdr:cxnSp macro="">
      <xdr:nvCxnSpPr>
        <xdr:cNvPr id="139" name="直線コネクタ 138">
          <a:extLst>
            <a:ext uri="{FF2B5EF4-FFF2-40B4-BE49-F238E27FC236}">
              <a16:creationId xmlns:a16="http://schemas.microsoft.com/office/drawing/2014/main" xmlns="" id="{00000000-0008-0000-0E00-00008B000000}"/>
            </a:ext>
          </a:extLst>
        </xdr:cNvPr>
        <xdr:cNvCxnSpPr/>
      </xdr:nvCxnSpPr>
      <xdr:spPr>
        <a:xfrm flipV="1">
          <a:off x="7861300" y="6611438"/>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59799</xdr:rowOff>
    </xdr:from>
    <xdr:to>
      <xdr:col>36</xdr:col>
      <xdr:colOff>165100</xdr:colOff>
      <xdr:row>38</xdr:row>
      <xdr:rowOff>161399</xdr:rowOff>
    </xdr:to>
    <xdr:sp macro="" textlink="">
      <xdr:nvSpPr>
        <xdr:cNvPr id="140" name="楕円 139">
          <a:extLst>
            <a:ext uri="{FF2B5EF4-FFF2-40B4-BE49-F238E27FC236}">
              <a16:creationId xmlns:a16="http://schemas.microsoft.com/office/drawing/2014/main" xmlns="" id="{00000000-0008-0000-0E00-00008C000000}"/>
            </a:ext>
          </a:extLst>
        </xdr:cNvPr>
        <xdr:cNvSpPr/>
      </xdr:nvSpPr>
      <xdr:spPr>
        <a:xfrm>
          <a:off x="6921500" y="65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103305</xdr:rowOff>
    </xdr:from>
    <xdr:to>
      <xdr:col>41</xdr:col>
      <xdr:colOff>50800</xdr:colOff>
      <xdr:row>38</xdr:row>
      <xdr:rowOff>110599</xdr:rowOff>
    </xdr:to>
    <xdr:cxnSp macro="">
      <xdr:nvCxnSpPr>
        <xdr:cNvPr id="141" name="直線コネクタ 140">
          <a:extLst>
            <a:ext uri="{FF2B5EF4-FFF2-40B4-BE49-F238E27FC236}">
              <a16:creationId xmlns:a16="http://schemas.microsoft.com/office/drawing/2014/main" xmlns="" id="{00000000-0008-0000-0E00-00008D000000}"/>
            </a:ext>
          </a:extLst>
        </xdr:cNvPr>
        <xdr:cNvCxnSpPr/>
      </xdr:nvCxnSpPr>
      <xdr:spPr>
        <a:xfrm flipV="1">
          <a:off x="6972300" y="6618405"/>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a:extLst>
            <a:ext uri="{FF2B5EF4-FFF2-40B4-BE49-F238E27FC236}">
              <a16:creationId xmlns:a16="http://schemas.microsoft.com/office/drawing/2014/main" xmlns="" id="{00000000-0008-0000-0E00-00008E000000}"/>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a:extLst>
            <a:ext uri="{FF2B5EF4-FFF2-40B4-BE49-F238E27FC236}">
              <a16:creationId xmlns:a16="http://schemas.microsoft.com/office/drawing/2014/main" xmlns="" id="{00000000-0008-0000-0E00-00008F000000}"/>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a:extLst>
            <a:ext uri="{FF2B5EF4-FFF2-40B4-BE49-F238E27FC236}">
              <a16:creationId xmlns:a16="http://schemas.microsoft.com/office/drawing/2014/main" xmlns="" id="{00000000-0008-0000-0E00-000090000000}"/>
            </a:ext>
          </a:extLst>
        </xdr:cNvPr>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a:extLst>
            <a:ext uri="{FF2B5EF4-FFF2-40B4-BE49-F238E27FC236}">
              <a16:creationId xmlns:a16="http://schemas.microsoft.com/office/drawing/2014/main" xmlns="" id="{00000000-0008-0000-0E00-000091000000}"/>
            </a:ext>
          </a:extLst>
        </xdr:cNvPr>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157025</xdr:rowOff>
    </xdr:from>
    <xdr:ext cx="469744" cy="259045"/>
    <xdr:sp macro="" textlink="">
      <xdr:nvSpPr>
        <xdr:cNvPr id="146" name="n_1mainValue【道路】&#10;一人当たり延長">
          <a:extLst>
            <a:ext uri="{FF2B5EF4-FFF2-40B4-BE49-F238E27FC236}">
              <a16:creationId xmlns:a16="http://schemas.microsoft.com/office/drawing/2014/main" xmlns="" id="{00000000-0008-0000-0E00-000092000000}"/>
            </a:ext>
          </a:extLst>
        </xdr:cNvPr>
        <xdr:cNvSpPr txBox="1"/>
      </xdr:nvSpPr>
      <xdr:spPr>
        <a:xfrm>
          <a:off x="9391727" y="632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163666</xdr:rowOff>
    </xdr:from>
    <xdr:ext cx="469744" cy="259045"/>
    <xdr:sp macro="" textlink="">
      <xdr:nvSpPr>
        <xdr:cNvPr id="147" name="n_2mainValue【道路】&#10;一人当たり延長">
          <a:extLst>
            <a:ext uri="{FF2B5EF4-FFF2-40B4-BE49-F238E27FC236}">
              <a16:creationId xmlns:a16="http://schemas.microsoft.com/office/drawing/2014/main" xmlns="" id="{00000000-0008-0000-0E00-000093000000}"/>
            </a:ext>
          </a:extLst>
        </xdr:cNvPr>
        <xdr:cNvSpPr txBox="1"/>
      </xdr:nvSpPr>
      <xdr:spPr>
        <a:xfrm>
          <a:off x="8515427" y="633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170632</xdr:rowOff>
    </xdr:from>
    <xdr:ext cx="469744" cy="259045"/>
    <xdr:sp macro="" textlink="">
      <xdr:nvSpPr>
        <xdr:cNvPr id="148" name="n_3mainValue【道路】&#10;一人当たり延長">
          <a:extLst>
            <a:ext uri="{FF2B5EF4-FFF2-40B4-BE49-F238E27FC236}">
              <a16:creationId xmlns:a16="http://schemas.microsoft.com/office/drawing/2014/main" xmlns="" id="{00000000-0008-0000-0E00-000094000000}"/>
            </a:ext>
          </a:extLst>
        </xdr:cNvPr>
        <xdr:cNvSpPr txBox="1"/>
      </xdr:nvSpPr>
      <xdr:spPr>
        <a:xfrm>
          <a:off x="7626427" y="63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6476</xdr:rowOff>
    </xdr:from>
    <xdr:ext cx="469744" cy="259045"/>
    <xdr:sp macro="" textlink="">
      <xdr:nvSpPr>
        <xdr:cNvPr id="149" name="n_4mainValue【道路】&#10;一人当たり延長">
          <a:extLst>
            <a:ext uri="{FF2B5EF4-FFF2-40B4-BE49-F238E27FC236}">
              <a16:creationId xmlns:a16="http://schemas.microsoft.com/office/drawing/2014/main" xmlns="" id="{00000000-0008-0000-0E00-000095000000}"/>
            </a:ext>
          </a:extLst>
        </xdr:cNvPr>
        <xdr:cNvSpPr txBox="1"/>
      </xdr:nvSpPr>
      <xdr:spPr>
        <a:xfrm>
          <a:off x="6737427" y="63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xmlns=""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xmlns=""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xmlns=""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xmlns=""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xmlns=""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xmlns=""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xmlns=""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xmlns=""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xmlns=""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xmlns=""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xmlns=""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xmlns=""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xmlns=""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xmlns=""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xmlns=""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xmlns=""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xmlns=""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xmlns=""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xmlns=""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xmlns=""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xmlns=""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xmlns=""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xmlns=""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xmlns=""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xmlns=""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xmlns=""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xmlns=""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xmlns=""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xmlns=""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xmlns=""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xmlns="" id="{00000000-0008-0000-0E00-0000B4000000}"/>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xmlns=""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xmlns=""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xmlns=""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xmlns="" id="{00000000-0008-0000-0E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xmlns="" id="{00000000-0008-0000-0E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91" name="楕円 190">
          <a:extLst>
            <a:ext uri="{FF2B5EF4-FFF2-40B4-BE49-F238E27FC236}">
              <a16:creationId xmlns:a16="http://schemas.microsoft.com/office/drawing/2014/main" xmlns="" id="{00000000-0008-0000-0E00-0000BF000000}"/>
            </a:ext>
          </a:extLst>
        </xdr:cNvPr>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xmlns="" id="{00000000-0008-0000-0E00-0000C0000000}"/>
            </a:ext>
          </a:extLst>
        </xdr:cNvPr>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93" name="楕円 192">
          <a:extLst>
            <a:ext uri="{FF2B5EF4-FFF2-40B4-BE49-F238E27FC236}">
              <a16:creationId xmlns:a16="http://schemas.microsoft.com/office/drawing/2014/main" xmlns="" id="{00000000-0008-0000-0E00-0000C1000000}"/>
            </a:ext>
          </a:extLst>
        </xdr:cNvPr>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89807</xdr:rowOff>
    </xdr:to>
    <xdr:cxnSp macro="">
      <xdr:nvCxnSpPr>
        <xdr:cNvPr id="194" name="直線コネクタ 193">
          <a:extLst>
            <a:ext uri="{FF2B5EF4-FFF2-40B4-BE49-F238E27FC236}">
              <a16:creationId xmlns:a16="http://schemas.microsoft.com/office/drawing/2014/main" xmlns="" id="{00000000-0008-0000-0E00-0000C2000000}"/>
            </a:ext>
          </a:extLst>
        </xdr:cNvPr>
        <xdr:cNvCxnSpPr/>
      </xdr:nvCxnSpPr>
      <xdr:spPr>
        <a:xfrm flipV="1">
          <a:off x="3797300" y="1035884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5" name="楕円 194">
          <a:extLst>
            <a:ext uri="{FF2B5EF4-FFF2-40B4-BE49-F238E27FC236}">
              <a16:creationId xmlns:a16="http://schemas.microsoft.com/office/drawing/2014/main" xmlns="" id="{00000000-0008-0000-0E00-0000C3000000}"/>
            </a:ext>
          </a:extLst>
        </xdr:cNvPr>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89807</xdr:rowOff>
    </xdr:to>
    <xdr:cxnSp macro="">
      <xdr:nvCxnSpPr>
        <xdr:cNvPr id="196" name="直線コネクタ 195">
          <a:extLst>
            <a:ext uri="{FF2B5EF4-FFF2-40B4-BE49-F238E27FC236}">
              <a16:creationId xmlns:a16="http://schemas.microsoft.com/office/drawing/2014/main" xmlns="" id="{00000000-0008-0000-0E00-0000C4000000}"/>
            </a:ext>
          </a:extLst>
        </xdr:cNvPr>
        <xdr:cNvCxnSpPr/>
      </xdr:nvCxnSpPr>
      <xdr:spPr>
        <a:xfrm>
          <a:off x="2908300" y="103604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197" name="楕円 196">
          <a:extLst>
            <a:ext uri="{FF2B5EF4-FFF2-40B4-BE49-F238E27FC236}">
              <a16:creationId xmlns:a16="http://schemas.microsoft.com/office/drawing/2014/main" xmlns="" id="{00000000-0008-0000-0E00-0000C5000000}"/>
            </a:ext>
          </a:extLst>
        </xdr:cNvPr>
        <xdr:cNvSpPr/>
      </xdr:nvSpPr>
      <xdr:spPr>
        <a:xfrm>
          <a:off x="1968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73478</xdr:rowOff>
    </xdr:to>
    <xdr:cxnSp macro="">
      <xdr:nvCxnSpPr>
        <xdr:cNvPr id="198" name="直線コネクタ 197">
          <a:extLst>
            <a:ext uri="{FF2B5EF4-FFF2-40B4-BE49-F238E27FC236}">
              <a16:creationId xmlns:a16="http://schemas.microsoft.com/office/drawing/2014/main" xmlns="" id="{00000000-0008-0000-0E00-0000C6000000}"/>
            </a:ext>
          </a:extLst>
        </xdr:cNvPr>
        <xdr:cNvCxnSpPr/>
      </xdr:nvCxnSpPr>
      <xdr:spPr>
        <a:xfrm>
          <a:off x="2019300" y="1031639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9" name="楕円 198">
          <a:extLst>
            <a:ext uri="{FF2B5EF4-FFF2-40B4-BE49-F238E27FC236}">
              <a16:creationId xmlns:a16="http://schemas.microsoft.com/office/drawing/2014/main" xmlns="" id="{00000000-0008-0000-0E00-0000C7000000}"/>
            </a:ext>
          </a:extLst>
        </xdr:cNvPr>
        <xdr:cNvSpPr/>
      </xdr:nvSpPr>
      <xdr:spPr>
        <a:xfrm>
          <a:off x="1079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29391</xdr:rowOff>
    </xdr:to>
    <xdr:cxnSp macro="">
      <xdr:nvCxnSpPr>
        <xdr:cNvPr id="200" name="直線コネクタ 199">
          <a:extLst>
            <a:ext uri="{FF2B5EF4-FFF2-40B4-BE49-F238E27FC236}">
              <a16:creationId xmlns:a16="http://schemas.microsoft.com/office/drawing/2014/main" xmlns="" id="{00000000-0008-0000-0E00-0000C8000000}"/>
            </a:ext>
          </a:extLst>
        </xdr:cNvPr>
        <xdr:cNvCxnSpPr/>
      </xdr:nvCxnSpPr>
      <xdr:spPr>
        <a:xfrm>
          <a:off x="1130300" y="103000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xmlns="" id="{00000000-0008-0000-0E00-0000C9000000}"/>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xmlns="" id="{00000000-0008-0000-0E00-0000CA000000}"/>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xmlns="" id="{00000000-0008-0000-0E00-0000CB000000}"/>
            </a:ext>
          </a:extLst>
        </xdr:cNvPr>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xmlns="" id="{00000000-0008-0000-0E00-0000CC000000}"/>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157134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xmlns="" id="{00000000-0008-0000-0E00-0000CD000000}"/>
            </a:ext>
          </a:extLst>
        </xdr:cNvPr>
        <xdr:cNvSpPr txBox="1"/>
      </xdr:nvSpPr>
      <xdr:spPr>
        <a:xfrm>
          <a:off x="3582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xmlns="" id="{00000000-0008-0000-0E00-0000CE000000}"/>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xmlns="" id="{00000000-0008-0000-0E00-0000CF000000}"/>
            </a:ext>
          </a:extLst>
        </xdr:cNvPr>
        <xdr:cNvSpPr txBox="1"/>
      </xdr:nvSpPr>
      <xdr:spPr>
        <a:xfrm>
          <a:off x="1816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80390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xmlns="" id="{00000000-0008-0000-0E00-0000D0000000}"/>
            </a:ext>
          </a:extLst>
        </xdr:cNvPr>
        <xdr:cNvSpPr txBox="1"/>
      </xdr:nvSpPr>
      <xdr:spPr>
        <a:xfrm>
          <a:off x="927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xmlns=""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xmlns=""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xmlns=""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xmlns=""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xmlns=""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xmlns=""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xmlns=""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xmlns=""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xmlns=""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xmlns=""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xmlns=""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xmlns=""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xmlns=""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xmlns=""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xmlns=""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xmlns=""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xmlns=""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xmlns=""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xmlns=""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xmlns=""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xmlns=""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xmlns=""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xmlns=""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xmlns=""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xmlns=""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xmlns=""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xmlns=""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xmlns="" id="{00000000-0008-0000-0E00-0000ED000000}"/>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xmlns=""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xmlns=""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xmlns=""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xmlns="" id="{00000000-0008-0000-0E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xmlns="" id="{00000000-0008-0000-0E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132842</xdr:rowOff>
    </xdr:from>
    <xdr:to>
      <xdr:col>55</xdr:col>
      <xdr:colOff>50800</xdr:colOff>
      <xdr:row>61</xdr:row>
      <xdr:rowOff>62992</xdr:rowOff>
    </xdr:to>
    <xdr:sp macro="" textlink="">
      <xdr:nvSpPr>
        <xdr:cNvPr id="248" name="楕円 247">
          <a:extLst>
            <a:ext uri="{FF2B5EF4-FFF2-40B4-BE49-F238E27FC236}">
              <a16:creationId xmlns:a16="http://schemas.microsoft.com/office/drawing/2014/main" xmlns="" id="{00000000-0008-0000-0E00-0000F8000000}"/>
            </a:ext>
          </a:extLst>
        </xdr:cNvPr>
        <xdr:cNvSpPr/>
      </xdr:nvSpPr>
      <xdr:spPr>
        <a:xfrm>
          <a:off x="1042670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155719</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xmlns="" id="{00000000-0008-0000-0E00-0000F9000000}"/>
            </a:ext>
          </a:extLst>
        </xdr:cNvPr>
        <xdr:cNvSpPr txBox="1"/>
      </xdr:nvSpPr>
      <xdr:spPr>
        <a:xfrm>
          <a:off x="10515600" y="1027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165333</xdr:rowOff>
    </xdr:from>
    <xdr:to>
      <xdr:col>50</xdr:col>
      <xdr:colOff>165100</xdr:colOff>
      <xdr:row>61</xdr:row>
      <xdr:rowOff>95483</xdr:rowOff>
    </xdr:to>
    <xdr:sp macro="" textlink="">
      <xdr:nvSpPr>
        <xdr:cNvPr id="250" name="楕円 249">
          <a:extLst>
            <a:ext uri="{FF2B5EF4-FFF2-40B4-BE49-F238E27FC236}">
              <a16:creationId xmlns:a16="http://schemas.microsoft.com/office/drawing/2014/main" xmlns="" id="{00000000-0008-0000-0E00-0000FA000000}"/>
            </a:ext>
          </a:extLst>
        </xdr:cNvPr>
        <xdr:cNvSpPr/>
      </xdr:nvSpPr>
      <xdr:spPr>
        <a:xfrm>
          <a:off x="9588500" y="104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12192</xdr:rowOff>
    </xdr:from>
    <xdr:to>
      <xdr:col>55</xdr:col>
      <xdr:colOff>0</xdr:colOff>
      <xdr:row>61</xdr:row>
      <xdr:rowOff>44683</xdr:rowOff>
    </xdr:to>
    <xdr:cxnSp macro="">
      <xdr:nvCxnSpPr>
        <xdr:cNvPr id="251" name="直線コネクタ 250">
          <a:extLst>
            <a:ext uri="{FF2B5EF4-FFF2-40B4-BE49-F238E27FC236}">
              <a16:creationId xmlns:a16="http://schemas.microsoft.com/office/drawing/2014/main" xmlns="" id="{00000000-0008-0000-0E00-0000FB000000}"/>
            </a:ext>
          </a:extLst>
        </xdr:cNvPr>
        <xdr:cNvCxnSpPr/>
      </xdr:nvCxnSpPr>
      <xdr:spPr>
        <a:xfrm flipV="1">
          <a:off x="9639300" y="10470642"/>
          <a:ext cx="838200" cy="3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5009</xdr:rowOff>
    </xdr:from>
    <xdr:to>
      <xdr:col>46</xdr:col>
      <xdr:colOff>38100</xdr:colOff>
      <xdr:row>61</xdr:row>
      <xdr:rowOff>106609</xdr:rowOff>
    </xdr:to>
    <xdr:sp macro="" textlink="">
      <xdr:nvSpPr>
        <xdr:cNvPr id="252" name="楕円 251">
          <a:extLst>
            <a:ext uri="{FF2B5EF4-FFF2-40B4-BE49-F238E27FC236}">
              <a16:creationId xmlns:a16="http://schemas.microsoft.com/office/drawing/2014/main" xmlns="" id="{00000000-0008-0000-0E00-0000FC000000}"/>
            </a:ext>
          </a:extLst>
        </xdr:cNvPr>
        <xdr:cNvSpPr/>
      </xdr:nvSpPr>
      <xdr:spPr>
        <a:xfrm>
          <a:off x="8699500" y="104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44683</xdr:rowOff>
    </xdr:from>
    <xdr:to>
      <xdr:col>50</xdr:col>
      <xdr:colOff>114300</xdr:colOff>
      <xdr:row>61</xdr:row>
      <xdr:rowOff>55809</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flipV="1">
          <a:off x="8750300" y="10503133"/>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16290</xdr:rowOff>
    </xdr:from>
    <xdr:to>
      <xdr:col>41</xdr:col>
      <xdr:colOff>101600</xdr:colOff>
      <xdr:row>61</xdr:row>
      <xdr:rowOff>117890</xdr:rowOff>
    </xdr:to>
    <xdr:sp macro="" textlink="">
      <xdr:nvSpPr>
        <xdr:cNvPr id="254" name="楕円 253">
          <a:extLst>
            <a:ext uri="{FF2B5EF4-FFF2-40B4-BE49-F238E27FC236}">
              <a16:creationId xmlns:a16="http://schemas.microsoft.com/office/drawing/2014/main" xmlns="" id="{00000000-0008-0000-0E00-0000FE000000}"/>
            </a:ext>
          </a:extLst>
        </xdr:cNvPr>
        <xdr:cNvSpPr/>
      </xdr:nvSpPr>
      <xdr:spPr>
        <a:xfrm>
          <a:off x="7810500" y="10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55809</xdr:rowOff>
    </xdr:from>
    <xdr:to>
      <xdr:col>45</xdr:col>
      <xdr:colOff>177800</xdr:colOff>
      <xdr:row>61</xdr:row>
      <xdr:rowOff>67090</xdr:rowOff>
    </xdr:to>
    <xdr:cxnSp macro="">
      <xdr:nvCxnSpPr>
        <xdr:cNvPr id="255" name="直線コネクタ 254">
          <a:extLst>
            <a:ext uri="{FF2B5EF4-FFF2-40B4-BE49-F238E27FC236}">
              <a16:creationId xmlns:a16="http://schemas.microsoft.com/office/drawing/2014/main" xmlns="" id="{00000000-0008-0000-0E00-0000FF000000}"/>
            </a:ext>
          </a:extLst>
        </xdr:cNvPr>
        <xdr:cNvCxnSpPr/>
      </xdr:nvCxnSpPr>
      <xdr:spPr>
        <a:xfrm flipV="1">
          <a:off x="7861300" y="10514259"/>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26402</xdr:rowOff>
    </xdr:from>
    <xdr:to>
      <xdr:col>36</xdr:col>
      <xdr:colOff>165100</xdr:colOff>
      <xdr:row>61</xdr:row>
      <xdr:rowOff>128002</xdr:rowOff>
    </xdr:to>
    <xdr:sp macro="" textlink="">
      <xdr:nvSpPr>
        <xdr:cNvPr id="256" name="楕円 255">
          <a:extLst>
            <a:ext uri="{FF2B5EF4-FFF2-40B4-BE49-F238E27FC236}">
              <a16:creationId xmlns:a16="http://schemas.microsoft.com/office/drawing/2014/main" xmlns="" id="{00000000-0008-0000-0E00-000000010000}"/>
            </a:ext>
          </a:extLst>
        </xdr:cNvPr>
        <xdr:cNvSpPr/>
      </xdr:nvSpPr>
      <xdr:spPr>
        <a:xfrm>
          <a:off x="6921500" y="1048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67090</xdr:rowOff>
    </xdr:from>
    <xdr:to>
      <xdr:col>41</xdr:col>
      <xdr:colOff>50800</xdr:colOff>
      <xdr:row>61</xdr:row>
      <xdr:rowOff>77202</xdr:rowOff>
    </xdr:to>
    <xdr:cxnSp macro="">
      <xdr:nvCxnSpPr>
        <xdr:cNvPr id="257" name="直線コネクタ 256">
          <a:extLst>
            <a:ext uri="{FF2B5EF4-FFF2-40B4-BE49-F238E27FC236}">
              <a16:creationId xmlns:a16="http://schemas.microsoft.com/office/drawing/2014/main" xmlns="" id="{00000000-0008-0000-0E00-000001010000}"/>
            </a:ext>
          </a:extLst>
        </xdr:cNvPr>
        <xdr:cNvCxnSpPr/>
      </xdr:nvCxnSpPr>
      <xdr:spPr>
        <a:xfrm flipV="1">
          <a:off x="6972300" y="10525540"/>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xmlns="" id="{00000000-0008-0000-0E00-000002010000}"/>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xmlns="" id="{00000000-0008-0000-0E00-000003010000}"/>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xmlns="" id="{00000000-0008-0000-0E00-000004010000}"/>
            </a:ext>
          </a:extLst>
        </xdr:cNvPr>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xmlns="" id="{00000000-0008-0000-0E00-000005010000}"/>
            </a:ext>
          </a:extLst>
        </xdr:cNvPr>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112010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xmlns="" id="{00000000-0008-0000-0E00-000006010000}"/>
            </a:ext>
          </a:extLst>
        </xdr:cNvPr>
        <xdr:cNvSpPr txBox="1"/>
      </xdr:nvSpPr>
      <xdr:spPr>
        <a:xfrm>
          <a:off x="9327095" y="1022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123136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xmlns="" id="{00000000-0008-0000-0E00-000007010000}"/>
            </a:ext>
          </a:extLst>
        </xdr:cNvPr>
        <xdr:cNvSpPr txBox="1"/>
      </xdr:nvSpPr>
      <xdr:spPr>
        <a:xfrm>
          <a:off x="8450795" y="102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134417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xmlns="" id="{00000000-0008-0000-0E00-000008010000}"/>
            </a:ext>
          </a:extLst>
        </xdr:cNvPr>
        <xdr:cNvSpPr txBox="1"/>
      </xdr:nvSpPr>
      <xdr:spPr>
        <a:xfrm>
          <a:off x="7561795" y="102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144529</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xmlns="" id="{00000000-0008-0000-0E00-000009010000}"/>
            </a:ext>
          </a:extLst>
        </xdr:cNvPr>
        <xdr:cNvSpPr txBox="1"/>
      </xdr:nvSpPr>
      <xdr:spPr>
        <a:xfrm>
          <a:off x="6672795" y="1026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xmlns=""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xmlns=""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xmlns=""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xmlns=""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xmlns=""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xmlns=""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xmlns=""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xmlns=""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xmlns=""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xmlns=""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xmlns=""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xmlns=""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xmlns=""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xmlns=""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xmlns=""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xmlns=""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xmlns=""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xmlns=""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a:extLst>
            <a:ext uri="{FF2B5EF4-FFF2-40B4-BE49-F238E27FC236}">
              <a16:creationId xmlns:a16="http://schemas.microsoft.com/office/drawing/2014/main" xmlns="" id="{00000000-0008-0000-0E00-000027010000}"/>
            </a:ext>
          </a:extLst>
        </xdr:cNvPr>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xmlns=""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xmlns=""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xmlns=""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xmlns="" id="{00000000-0008-0000-0E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xmlns="" id="{00000000-0008-0000-0E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306" name="楕円 305">
          <a:extLst>
            <a:ext uri="{FF2B5EF4-FFF2-40B4-BE49-F238E27FC236}">
              <a16:creationId xmlns:a16="http://schemas.microsoft.com/office/drawing/2014/main" xmlns="" id="{00000000-0008-0000-0E00-000032010000}"/>
            </a:ext>
          </a:extLst>
        </xdr:cNvPr>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40657</xdr:rowOff>
    </xdr:from>
    <xdr:ext cx="405111" cy="259045"/>
    <xdr:sp macro="" textlink="">
      <xdr:nvSpPr>
        <xdr:cNvPr id="307" name="【公営住宅】&#10;有形固定資産減価償却率該当値テキスト">
          <a:extLst>
            <a:ext uri="{FF2B5EF4-FFF2-40B4-BE49-F238E27FC236}">
              <a16:creationId xmlns:a16="http://schemas.microsoft.com/office/drawing/2014/main" xmlns="" id="{00000000-0008-0000-0E00-000033010000}"/>
            </a:ext>
          </a:extLst>
        </xdr:cNvPr>
        <xdr:cNvSpPr txBox="1"/>
      </xdr:nvSpPr>
      <xdr:spPr>
        <a:xfrm>
          <a:off x="4673600"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109220</xdr:rowOff>
    </xdr:from>
    <xdr:to>
      <xdr:col>20</xdr:col>
      <xdr:colOff>38100</xdr:colOff>
      <xdr:row>82</xdr:row>
      <xdr:rowOff>39370</xdr:rowOff>
    </xdr:to>
    <xdr:sp macro="" textlink="">
      <xdr:nvSpPr>
        <xdr:cNvPr id="308" name="楕円 307">
          <a:extLst>
            <a:ext uri="{FF2B5EF4-FFF2-40B4-BE49-F238E27FC236}">
              <a16:creationId xmlns:a16="http://schemas.microsoft.com/office/drawing/2014/main" xmlns="" id="{00000000-0008-0000-0E00-000034010000}"/>
            </a:ext>
          </a:extLst>
        </xdr:cNvPr>
        <xdr:cNvSpPr/>
      </xdr:nvSpPr>
      <xdr:spPr>
        <a:xfrm>
          <a:off x="3746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68580</xdr:rowOff>
    </xdr:to>
    <xdr:cxnSp macro="">
      <xdr:nvCxnSpPr>
        <xdr:cNvPr id="309" name="直線コネクタ 308">
          <a:extLst>
            <a:ext uri="{FF2B5EF4-FFF2-40B4-BE49-F238E27FC236}">
              <a16:creationId xmlns:a16="http://schemas.microsoft.com/office/drawing/2014/main" xmlns="" id="{00000000-0008-0000-0E00-000035010000}"/>
            </a:ext>
          </a:extLst>
        </xdr:cNvPr>
        <xdr:cNvCxnSpPr/>
      </xdr:nvCxnSpPr>
      <xdr:spPr>
        <a:xfrm>
          <a:off x="3797300" y="140474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10" name="楕円 309">
          <a:extLst>
            <a:ext uri="{FF2B5EF4-FFF2-40B4-BE49-F238E27FC236}">
              <a16:creationId xmlns:a16="http://schemas.microsoft.com/office/drawing/2014/main" xmlns="" id="{00000000-0008-0000-0E00-000036010000}"/>
            </a:ext>
          </a:extLst>
        </xdr:cNvPr>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160020</xdr:rowOff>
    </xdr:to>
    <xdr:cxnSp macro="">
      <xdr:nvCxnSpPr>
        <xdr:cNvPr id="311" name="直線コネクタ 310">
          <a:extLst>
            <a:ext uri="{FF2B5EF4-FFF2-40B4-BE49-F238E27FC236}">
              <a16:creationId xmlns:a16="http://schemas.microsoft.com/office/drawing/2014/main" xmlns="" id="{00000000-0008-0000-0E00-000037010000}"/>
            </a:ext>
          </a:extLst>
        </xdr:cNvPr>
        <xdr:cNvCxnSpPr/>
      </xdr:nvCxnSpPr>
      <xdr:spPr>
        <a:xfrm>
          <a:off x="2908300" y="139598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29211</xdr:rowOff>
    </xdr:from>
    <xdr:to>
      <xdr:col>10</xdr:col>
      <xdr:colOff>165100</xdr:colOff>
      <xdr:row>80</xdr:row>
      <xdr:rowOff>130811</xdr:rowOff>
    </xdr:to>
    <xdr:sp macro="" textlink="">
      <xdr:nvSpPr>
        <xdr:cNvPr id="312" name="楕円 311">
          <a:extLst>
            <a:ext uri="{FF2B5EF4-FFF2-40B4-BE49-F238E27FC236}">
              <a16:creationId xmlns:a16="http://schemas.microsoft.com/office/drawing/2014/main" xmlns="" id="{00000000-0008-0000-0E00-000038010000}"/>
            </a:ext>
          </a:extLst>
        </xdr:cNvPr>
        <xdr:cNvSpPr/>
      </xdr:nvSpPr>
      <xdr:spPr>
        <a:xfrm>
          <a:off x="196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80011</xdr:rowOff>
    </xdr:from>
    <xdr:to>
      <xdr:col>15</xdr:col>
      <xdr:colOff>50800</xdr:colOff>
      <xdr:row>81</xdr:row>
      <xdr:rowOff>72389</xdr:rowOff>
    </xdr:to>
    <xdr:cxnSp macro="">
      <xdr:nvCxnSpPr>
        <xdr:cNvPr id="313" name="直線コネクタ 312">
          <a:extLst>
            <a:ext uri="{FF2B5EF4-FFF2-40B4-BE49-F238E27FC236}">
              <a16:creationId xmlns:a16="http://schemas.microsoft.com/office/drawing/2014/main" xmlns="" id="{00000000-0008-0000-0E00-000039010000}"/>
            </a:ext>
          </a:extLst>
        </xdr:cNvPr>
        <xdr:cNvCxnSpPr/>
      </xdr:nvCxnSpPr>
      <xdr:spPr>
        <a:xfrm>
          <a:off x="2019300" y="137960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154939</xdr:rowOff>
    </xdr:from>
    <xdr:to>
      <xdr:col>6</xdr:col>
      <xdr:colOff>38100</xdr:colOff>
      <xdr:row>80</xdr:row>
      <xdr:rowOff>85089</xdr:rowOff>
    </xdr:to>
    <xdr:sp macro="" textlink="">
      <xdr:nvSpPr>
        <xdr:cNvPr id="314" name="楕円 313">
          <a:extLst>
            <a:ext uri="{FF2B5EF4-FFF2-40B4-BE49-F238E27FC236}">
              <a16:creationId xmlns:a16="http://schemas.microsoft.com/office/drawing/2014/main" xmlns="" id="{00000000-0008-0000-0E00-00003A010000}"/>
            </a:ext>
          </a:extLst>
        </xdr:cNvPr>
        <xdr:cNvSpPr/>
      </xdr:nvSpPr>
      <xdr:spPr>
        <a:xfrm>
          <a:off x="1079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34289</xdr:rowOff>
    </xdr:from>
    <xdr:to>
      <xdr:col>10</xdr:col>
      <xdr:colOff>114300</xdr:colOff>
      <xdr:row>80</xdr:row>
      <xdr:rowOff>80011</xdr:rowOff>
    </xdr:to>
    <xdr:cxnSp macro="">
      <xdr:nvCxnSpPr>
        <xdr:cNvPr id="315" name="直線コネクタ 314">
          <a:extLst>
            <a:ext uri="{FF2B5EF4-FFF2-40B4-BE49-F238E27FC236}">
              <a16:creationId xmlns:a16="http://schemas.microsoft.com/office/drawing/2014/main" xmlns="" id="{00000000-0008-0000-0E00-00003B010000}"/>
            </a:ext>
          </a:extLst>
        </xdr:cNvPr>
        <xdr:cNvCxnSpPr/>
      </xdr:nvCxnSpPr>
      <xdr:spPr>
        <a:xfrm>
          <a:off x="1130300" y="13750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a:extLst>
            <a:ext uri="{FF2B5EF4-FFF2-40B4-BE49-F238E27FC236}">
              <a16:creationId xmlns:a16="http://schemas.microsoft.com/office/drawing/2014/main" xmlns="" id="{00000000-0008-0000-0E00-00003C010000}"/>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a:extLst>
            <a:ext uri="{FF2B5EF4-FFF2-40B4-BE49-F238E27FC236}">
              <a16:creationId xmlns:a16="http://schemas.microsoft.com/office/drawing/2014/main" xmlns="" id="{00000000-0008-0000-0E00-00003D010000}"/>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a:extLst>
            <a:ext uri="{FF2B5EF4-FFF2-40B4-BE49-F238E27FC236}">
              <a16:creationId xmlns:a16="http://schemas.microsoft.com/office/drawing/2014/main" xmlns="" id="{00000000-0008-0000-0E00-00003E010000}"/>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a:extLst>
            <a:ext uri="{FF2B5EF4-FFF2-40B4-BE49-F238E27FC236}">
              <a16:creationId xmlns:a16="http://schemas.microsoft.com/office/drawing/2014/main" xmlns="" id="{00000000-0008-0000-0E00-00003F010000}"/>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55897</xdr:rowOff>
    </xdr:from>
    <xdr:ext cx="405111" cy="259045"/>
    <xdr:sp macro="" textlink="">
      <xdr:nvSpPr>
        <xdr:cNvPr id="320" name="n_1mainValue【公営住宅】&#10;有形固定資産減価償却率">
          <a:extLst>
            <a:ext uri="{FF2B5EF4-FFF2-40B4-BE49-F238E27FC236}">
              <a16:creationId xmlns:a16="http://schemas.microsoft.com/office/drawing/2014/main" xmlns="" id="{00000000-0008-0000-0E00-000040010000}"/>
            </a:ext>
          </a:extLst>
        </xdr:cNvPr>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321" name="n_2mainValue【公営住宅】&#10;有形固定資産減価償却率">
          <a:extLst>
            <a:ext uri="{FF2B5EF4-FFF2-40B4-BE49-F238E27FC236}">
              <a16:creationId xmlns:a16="http://schemas.microsoft.com/office/drawing/2014/main" xmlns="" id="{00000000-0008-0000-0E00-000041010000}"/>
            </a:ext>
          </a:extLst>
        </xdr:cNvPr>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147338</xdr:rowOff>
    </xdr:from>
    <xdr:ext cx="405111" cy="259045"/>
    <xdr:sp macro="" textlink="">
      <xdr:nvSpPr>
        <xdr:cNvPr id="322" name="n_3mainValue【公営住宅】&#10;有形固定資産減価償却率">
          <a:extLst>
            <a:ext uri="{FF2B5EF4-FFF2-40B4-BE49-F238E27FC236}">
              <a16:creationId xmlns:a16="http://schemas.microsoft.com/office/drawing/2014/main" xmlns="" id="{00000000-0008-0000-0E00-000042010000}"/>
            </a:ext>
          </a:extLst>
        </xdr:cNvPr>
        <xdr:cNvSpPr txBox="1"/>
      </xdr:nvSpPr>
      <xdr:spPr>
        <a:xfrm>
          <a:off x="1816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101616</xdr:rowOff>
    </xdr:from>
    <xdr:ext cx="405111" cy="259045"/>
    <xdr:sp macro="" textlink="">
      <xdr:nvSpPr>
        <xdr:cNvPr id="323" name="n_4mainValue【公営住宅】&#10;有形固定資産減価償却率">
          <a:extLst>
            <a:ext uri="{FF2B5EF4-FFF2-40B4-BE49-F238E27FC236}">
              <a16:creationId xmlns:a16="http://schemas.microsoft.com/office/drawing/2014/main" xmlns="" id="{00000000-0008-0000-0E00-000043010000}"/>
            </a:ext>
          </a:extLst>
        </xdr:cNvPr>
        <xdr:cNvSpPr txBox="1"/>
      </xdr:nvSpPr>
      <xdr:spPr>
        <a:xfrm>
          <a:off x="927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xmlns=""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xmlns=""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xmlns=""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xmlns=""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xmlns=""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xmlns=""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xmlns=""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xmlns=""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xmlns=""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xmlns=""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xmlns=""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xmlns=""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xmlns=""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xmlns=""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xmlns=""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xmlns=""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xmlns=""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xmlns=""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xmlns="" id="{00000000-0008-0000-0E00-000060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xmlns=""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xmlns=""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xmlns=""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xmlns="" id="{00000000-0008-0000-0E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xmlns="" id="{00000000-0008-0000-0E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154178</xdr:rowOff>
    </xdr:from>
    <xdr:to>
      <xdr:col>55</xdr:col>
      <xdr:colOff>50800</xdr:colOff>
      <xdr:row>84</xdr:row>
      <xdr:rowOff>84328</xdr:rowOff>
    </xdr:to>
    <xdr:sp macro="" textlink="">
      <xdr:nvSpPr>
        <xdr:cNvPr id="363" name="楕円 362">
          <a:extLst>
            <a:ext uri="{FF2B5EF4-FFF2-40B4-BE49-F238E27FC236}">
              <a16:creationId xmlns:a16="http://schemas.microsoft.com/office/drawing/2014/main" xmlns="" id="{00000000-0008-0000-0E00-00006B010000}"/>
            </a:ext>
          </a:extLst>
        </xdr:cNvPr>
        <xdr:cNvSpPr/>
      </xdr:nvSpPr>
      <xdr:spPr>
        <a:xfrm>
          <a:off x="10426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132605</xdr:rowOff>
    </xdr:from>
    <xdr:ext cx="469744" cy="259045"/>
    <xdr:sp macro="" textlink="">
      <xdr:nvSpPr>
        <xdr:cNvPr id="364" name="【公営住宅】&#10;一人当たり面積該当値テキスト">
          <a:extLst>
            <a:ext uri="{FF2B5EF4-FFF2-40B4-BE49-F238E27FC236}">
              <a16:creationId xmlns:a16="http://schemas.microsoft.com/office/drawing/2014/main" xmlns="" id="{00000000-0008-0000-0E00-00006C010000}"/>
            </a:ext>
          </a:extLst>
        </xdr:cNvPr>
        <xdr:cNvSpPr txBox="1"/>
      </xdr:nvSpPr>
      <xdr:spPr>
        <a:xfrm>
          <a:off x="10515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157226</xdr:rowOff>
    </xdr:from>
    <xdr:to>
      <xdr:col>50</xdr:col>
      <xdr:colOff>165100</xdr:colOff>
      <xdr:row>84</xdr:row>
      <xdr:rowOff>87376</xdr:rowOff>
    </xdr:to>
    <xdr:sp macro="" textlink="">
      <xdr:nvSpPr>
        <xdr:cNvPr id="365" name="楕円 364">
          <a:extLst>
            <a:ext uri="{FF2B5EF4-FFF2-40B4-BE49-F238E27FC236}">
              <a16:creationId xmlns:a16="http://schemas.microsoft.com/office/drawing/2014/main" xmlns="" id="{00000000-0008-0000-0E00-00006D010000}"/>
            </a:ext>
          </a:extLst>
        </xdr:cNvPr>
        <xdr:cNvSpPr/>
      </xdr:nvSpPr>
      <xdr:spPr>
        <a:xfrm>
          <a:off x="9588500" y="143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33528</xdr:rowOff>
    </xdr:from>
    <xdr:to>
      <xdr:col>55</xdr:col>
      <xdr:colOff>0</xdr:colOff>
      <xdr:row>84</xdr:row>
      <xdr:rowOff>36576</xdr:rowOff>
    </xdr:to>
    <xdr:cxnSp macro="">
      <xdr:nvCxnSpPr>
        <xdr:cNvPr id="366" name="直線コネクタ 365">
          <a:extLst>
            <a:ext uri="{FF2B5EF4-FFF2-40B4-BE49-F238E27FC236}">
              <a16:creationId xmlns:a16="http://schemas.microsoft.com/office/drawing/2014/main" xmlns="" id="{00000000-0008-0000-0E00-00006E010000}"/>
            </a:ext>
          </a:extLst>
        </xdr:cNvPr>
        <xdr:cNvCxnSpPr/>
      </xdr:nvCxnSpPr>
      <xdr:spPr>
        <a:xfrm flipV="1">
          <a:off x="9639300" y="144353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160274</xdr:rowOff>
    </xdr:from>
    <xdr:to>
      <xdr:col>46</xdr:col>
      <xdr:colOff>38100</xdr:colOff>
      <xdr:row>84</xdr:row>
      <xdr:rowOff>90424</xdr:rowOff>
    </xdr:to>
    <xdr:sp macro="" textlink="">
      <xdr:nvSpPr>
        <xdr:cNvPr id="367" name="楕円 366">
          <a:extLst>
            <a:ext uri="{FF2B5EF4-FFF2-40B4-BE49-F238E27FC236}">
              <a16:creationId xmlns:a16="http://schemas.microsoft.com/office/drawing/2014/main" xmlns="" id="{00000000-0008-0000-0E00-00006F010000}"/>
            </a:ext>
          </a:extLst>
        </xdr:cNvPr>
        <xdr:cNvSpPr/>
      </xdr:nvSpPr>
      <xdr:spPr>
        <a:xfrm>
          <a:off x="86995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36576</xdr:rowOff>
    </xdr:from>
    <xdr:to>
      <xdr:col>50</xdr:col>
      <xdr:colOff>114300</xdr:colOff>
      <xdr:row>84</xdr:row>
      <xdr:rowOff>39624</xdr:rowOff>
    </xdr:to>
    <xdr:cxnSp macro="">
      <xdr:nvCxnSpPr>
        <xdr:cNvPr id="368" name="直線コネクタ 367">
          <a:extLst>
            <a:ext uri="{FF2B5EF4-FFF2-40B4-BE49-F238E27FC236}">
              <a16:creationId xmlns:a16="http://schemas.microsoft.com/office/drawing/2014/main" xmlns="" id="{00000000-0008-0000-0E00-000070010000}"/>
            </a:ext>
          </a:extLst>
        </xdr:cNvPr>
        <xdr:cNvCxnSpPr/>
      </xdr:nvCxnSpPr>
      <xdr:spPr>
        <a:xfrm flipV="1">
          <a:off x="8750300" y="144383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163322</xdr:rowOff>
    </xdr:from>
    <xdr:to>
      <xdr:col>41</xdr:col>
      <xdr:colOff>101600</xdr:colOff>
      <xdr:row>84</xdr:row>
      <xdr:rowOff>93472</xdr:rowOff>
    </xdr:to>
    <xdr:sp macro="" textlink="">
      <xdr:nvSpPr>
        <xdr:cNvPr id="369" name="楕円 368">
          <a:extLst>
            <a:ext uri="{FF2B5EF4-FFF2-40B4-BE49-F238E27FC236}">
              <a16:creationId xmlns:a16="http://schemas.microsoft.com/office/drawing/2014/main" xmlns="" id="{00000000-0008-0000-0E00-000071010000}"/>
            </a:ext>
          </a:extLst>
        </xdr:cNvPr>
        <xdr:cNvSpPr/>
      </xdr:nvSpPr>
      <xdr:spPr>
        <a:xfrm>
          <a:off x="7810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39624</xdr:rowOff>
    </xdr:from>
    <xdr:to>
      <xdr:col>45</xdr:col>
      <xdr:colOff>177800</xdr:colOff>
      <xdr:row>84</xdr:row>
      <xdr:rowOff>42672</xdr:rowOff>
    </xdr:to>
    <xdr:cxnSp macro="">
      <xdr:nvCxnSpPr>
        <xdr:cNvPr id="370" name="直線コネクタ 369">
          <a:extLst>
            <a:ext uri="{FF2B5EF4-FFF2-40B4-BE49-F238E27FC236}">
              <a16:creationId xmlns:a16="http://schemas.microsoft.com/office/drawing/2014/main" xmlns="" id="{00000000-0008-0000-0E00-000072010000}"/>
            </a:ext>
          </a:extLst>
        </xdr:cNvPr>
        <xdr:cNvCxnSpPr/>
      </xdr:nvCxnSpPr>
      <xdr:spPr>
        <a:xfrm flipV="1">
          <a:off x="7861300" y="144414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164846</xdr:rowOff>
    </xdr:from>
    <xdr:to>
      <xdr:col>36</xdr:col>
      <xdr:colOff>165100</xdr:colOff>
      <xdr:row>84</xdr:row>
      <xdr:rowOff>94996</xdr:rowOff>
    </xdr:to>
    <xdr:sp macro="" textlink="">
      <xdr:nvSpPr>
        <xdr:cNvPr id="371" name="楕円 370">
          <a:extLst>
            <a:ext uri="{FF2B5EF4-FFF2-40B4-BE49-F238E27FC236}">
              <a16:creationId xmlns:a16="http://schemas.microsoft.com/office/drawing/2014/main" xmlns="" id="{00000000-0008-0000-0E00-000073010000}"/>
            </a:ext>
          </a:extLst>
        </xdr:cNvPr>
        <xdr:cNvSpPr/>
      </xdr:nvSpPr>
      <xdr:spPr>
        <a:xfrm>
          <a:off x="69215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42672</xdr:rowOff>
    </xdr:from>
    <xdr:to>
      <xdr:col>41</xdr:col>
      <xdr:colOff>50800</xdr:colOff>
      <xdr:row>84</xdr:row>
      <xdr:rowOff>44196</xdr:rowOff>
    </xdr:to>
    <xdr:cxnSp macro="">
      <xdr:nvCxnSpPr>
        <xdr:cNvPr id="372" name="直線コネクタ 371">
          <a:extLst>
            <a:ext uri="{FF2B5EF4-FFF2-40B4-BE49-F238E27FC236}">
              <a16:creationId xmlns:a16="http://schemas.microsoft.com/office/drawing/2014/main" xmlns="" id="{00000000-0008-0000-0E00-000074010000}"/>
            </a:ext>
          </a:extLst>
        </xdr:cNvPr>
        <xdr:cNvCxnSpPr/>
      </xdr:nvCxnSpPr>
      <xdr:spPr>
        <a:xfrm flipV="1">
          <a:off x="6972300" y="144444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xmlns="" id="{00000000-0008-0000-0E00-000075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xmlns="" id="{00000000-0008-0000-0E00-000076010000}"/>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xmlns="" id="{00000000-0008-0000-0E00-000077010000}"/>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a:extLst>
            <a:ext uri="{FF2B5EF4-FFF2-40B4-BE49-F238E27FC236}">
              <a16:creationId xmlns:a16="http://schemas.microsoft.com/office/drawing/2014/main" xmlns="" id="{00000000-0008-0000-0E00-000078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78503</xdr:rowOff>
    </xdr:from>
    <xdr:ext cx="469744" cy="259045"/>
    <xdr:sp macro="" textlink="">
      <xdr:nvSpPr>
        <xdr:cNvPr id="377" name="n_1mainValue【公営住宅】&#10;一人当たり面積">
          <a:extLst>
            <a:ext uri="{FF2B5EF4-FFF2-40B4-BE49-F238E27FC236}">
              <a16:creationId xmlns:a16="http://schemas.microsoft.com/office/drawing/2014/main" xmlns="" id="{00000000-0008-0000-0E00-000079010000}"/>
            </a:ext>
          </a:extLst>
        </xdr:cNvPr>
        <xdr:cNvSpPr txBox="1"/>
      </xdr:nvSpPr>
      <xdr:spPr>
        <a:xfrm>
          <a:off x="9391727" y="1448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81551</xdr:rowOff>
    </xdr:from>
    <xdr:ext cx="469744" cy="259045"/>
    <xdr:sp macro="" textlink="">
      <xdr:nvSpPr>
        <xdr:cNvPr id="378" name="n_2mainValue【公営住宅】&#10;一人当たり面積">
          <a:extLst>
            <a:ext uri="{FF2B5EF4-FFF2-40B4-BE49-F238E27FC236}">
              <a16:creationId xmlns:a16="http://schemas.microsoft.com/office/drawing/2014/main" xmlns="" id="{00000000-0008-0000-0E00-00007A010000}"/>
            </a:ext>
          </a:extLst>
        </xdr:cNvPr>
        <xdr:cNvSpPr txBox="1"/>
      </xdr:nvSpPr>
      <xdr:spPr>
        <a:xfrm>
          <a:off x="8515427" y="1448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9" name="n_3mainValue【公営住宅】&#10;一人当たり面積">
          <a:extLst>
            <a:ext uri="{FF2B5EF4-FFF2-40B4-BE49-F238E27FC236}">
              <a16:creationId xmlns:a16="http://schemas.microsoft.com/office/drawing/2014/main" xmlns="" id="{00000000-0008-0000-0E00-00007B010000}"/>
            </a:ext>
          </a:extLst>
        </xdr:cNvPr>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86123</xdr:rowOff>
    </xdr:from>
    <xdr:ext cx="469744" cy="259045"/>
    <xdr:sp macro="" textlink="">
      <xdr:nvSpPr>
        <xdr:cNvPr id="380" name="n_4mainValue【公営住宅】&#10;一人当たり面積">
          <a:extLst>
            <a:ext uri="{FF2B5EF4-FFF2-40B4-BE49-F238E27FC236}">
              <a16:creationId xmlns:a16="http://schemas.microsoft.com/office/drawing/2014/main" xmlns="" id="{00000000-0008-0000-0E00-00007C010000}"/>
            </a:ext>
          </a:extLst>
        </xdr:cNvPr>
        <xdr:cNvSpPr txBox="1"/>
      </xdr:nvSpPr>
      <xdr:spPr>
        <a:xfrm>
          <a:off x="673742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xmlns=""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xmlns=""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xmlns=""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xmlns=""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xmlns=""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xmlns=""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xmlns=""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xmlns=""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xmlns=""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xmlns=""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xmlns=""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xmlns=""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xmlns=""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xmlns=""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xmlns=""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xmlns=""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xmlns=""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xmlns=""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xmlns=""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xmlns=""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xmlns=""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xmlns=""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xmlns=""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xmlns=""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xmlns=""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xmlns=""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xmlns=""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xmlns=""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xmlns=""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xmlns=""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xmlns=""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xmlns=""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xmlns=""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xmlns=""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xmlns=""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xmlns=""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xmlns=""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xmlns=""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xmlns=""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xmlns="" id="{00000000-0008-0000-0E00-0000A5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xmlns="" id="{00000000-0008-0000-0E00-0000A6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xmlns="" id="{00000000-0008-0000-0E00-0000A7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xmlns="" id="{00000000-0008-0000-0E00-0000A8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xmlns="" id="{00000000-0008-0000-0E00-0000A9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xmlns="" id="{00000000-0008-0000-0E00-0000AA010000}"/>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xmlns="" id="{00000000-0008-0000-0E00-0000AB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xmlns="" id="{00000000-0008-0000-0E00-0000AC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xmlns="" id="{00000000-0008-0000-0E00-0000AD01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xmlns="" id="{00000000-0008-0000-0E00-0000AE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xmlns="" id="{00000000-0008-0000-0E00-0000AF01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437" name="楕円 436">
          <a:extLst>
            <a:ext uri="{FF2B5EF4-FFF2-40B4-BE49-F238E27FC236}">
              <a16:creationId xmlns:a16="http://schemas.microsoft.com/office/drawing/2014/main" xmlns="" id="{00000000-0008-0000-0E00-0000B5010000}"/>
            </a:ext>
          </a:extLst>
        </xdr:cNvPr>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xmlns="" id="{00000000-0008-0000-0E00-0000B6010000}"/>
            </a:ext>
          </a:extLst>
        </xdr:cNvPr>
        <xdr:cNvSpPr txBox="1"/>
      </xdr:nvSpPr>
      <xdr:spPr>
        <a:xfrm>
          <a:off x="16357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39" name="楕円 438">
          <a:extLst>
            <a:ext uri="{FF2B5EF4-FFF2-40B4-BE49-F238E27FC236}">
              <a16:creationId xmlns:a16="http://schemas.microsoft.com/office/drawing/2014/main" xmlns="" id="{00000000-0008-0000-0E00-0000B7010000}"/>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22860</xdr:rowOff>
    </xdr:to>
    <xdr:cxnSp macro="">
      <xdr:nvCxnSpPr>
        <xdr:cNvPr id="440" name="直線コネクタ 439">
          <a:extLst>
            <a:ext uri="{FF2B5EF4-FFF2-40B4-BE49-F238E27FC236}">
              <a16:creationId xmlns:a16="http://schemas.microsoft.com/office/drawing/2014/main" xmlns="" id="{00000000-0008-0000-0E00-0000B8010000}"/>
            </a:ext>
          </a:extLst>
        </xdr:cNvPr>
        <xdr:cNvCxnSpPr/>
      </xdr:nvCxnSpPr>
      <xdr:spPr>
        <a:xfrm>
          <a:off x="15481300" y="6842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48260</xdr:rowOff>
    </xdr:from>
    <xdr:to>
      <xdr:col>76</xdr:col>
      <xdr:colOff>165100</xdr:colOff>
      <xdr:row>39</xdr:row>
      <xdr:rowOff>149860</xdr:rowOff>
    </xdr:to>
    <xdr:sp macro="" textlink="">
      <xdr:nvSpPr>
        <xdr:cNvPr id="441" name="楕円 440">
          <a:extLst>
            <a:ext uri="{FF2B5EF4-FFF2-40B4-BE49-F238E27FC236}">
              <a16:creationId xmlns:a16="http://schemas.microsoft.com/office/drawing/2014/main" xmlns="" id="{00000000-0008-0000-0E00-0000B9010000}"/>
            </a:ext>
          </a:extLst>
        </xdr:cNvPr>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156210</xdr:rowOff>
    </xdr:to>
    <xdr:cxnSp macro="">
      <xdr:nvCxnSpPr>
        <xdr:cNvPr id="442" name="直線コネクタ 441">
          <a:extLst>
            <a:ext uri="{FF2B5EF4-FFF2-40B4-BE49-F238E27FC236}">
              <a16:creationId xmlns:a16="http://schemas.microsoft.com/office/drawing/2014/main" xmlns="" id="{00000000-0008-0000-0E00-0000BA010000}"/>
            </a:ext>
          </a:extLst>
        </xdr:cNvPr>
        <xdr:cNvCxnSpPr/>
      </xdr:nvCxnSpPr>
      <xdr:spPr>
        <a:xfrm>
          <a:off x="14592300" y="67856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443" name="楕円 442">
          <a:extLst>
            <a:ext uri="{FF2B5EF4-FFF2-40B4-BE49-F238E27FC236}">
              <a16:creationId xmlns:a16="http://schemas.microsoft.com/office/drawing/2014/main" xmlns="" id="{00000000-0008-0000-0E00-0000BB010000}"/>
            </a:ext>
          </a:extLst>
        </xdr:cNvPr>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39</xdr:row>
      <xdr:rowOff>99060</xdr:rowOff>
    </xdr:to>
    <xdr:cxnSp macro="">
      <xdr:nvCxnSpPr>
        <xdr:cNvPr id="444" name="直線コネクタ 443">
          <a:extLst>
            <a:ext uri="{FF2B5EF4-FFF2-40B4-BE49-F238E27FC236}">
              <a16:creationId xmlns:a16="http://schemas.microsoft.com/office/drawing/2014/main" xmlns="" id="{00000000-0008-0000-0E00-0000BC010000}"/>
            </a:ext>
          </a:extLst>
        </xdr:cNvPr>
        <xdr:cNvCxnSpPr/>
      </xdr:nvCxnSpPr>
      <xdr:spPr>
        <a:xfrm>
          <a:off x="13703300" y="66636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23495</xdr:rowOff>
    </xdr:from>
    <xdr:to>
      <xdr:col>67</xdr:col>
      <xdr:colOff>101600</xdr:colOff>
      <xdr:row>38</xdr:row>
      <xdr:rowOff>125095</xdr:rowOff>
    </xdr:to>
    <xdr:sp macro="" textlink="">
      <xdr:nvSpPr>
        <xdr:cNvPr id="445" name="楕円 444">
          <a:extLst>
            <a:ext uri="{FF2B5EF4-FFF2-40B4-BE49-F238E27FC236}">
              <a16:creationId xmlns:a16="http://schemas.microsoft.com/office/drawing/2014/main" xmlns="" id="{00000000-0008-0000-0E00-0000BD010000}"/>
            </a:ext>
          </a:extLst>
        </xdr:cNvPr>
        <xdr:cNvSpPr/>
      </xdr:nvSpPr>
      <xdr:spPr>
        <a:xfrm>
          <a:off x="12763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74295</xdr:rowOff>
    </xdr:from>
    <xdr:to>
      <xdr:col>71</xdr:col>
      <xdr:colOff>177800</xdr:colOff>
      <xdr:row>38</xdr:row>
      <xdr:rowOff>148590</xdr:rowOff>
    </xdr:to>
    <xdr:cxnSp macro="">
      <xdr:nvCxnSpPr>
        <xdr:cNvPr id="446" name="直線コネクタ 445">
          <a:extLst>
            <a:ext uri="{FF2B5EF4-FFF2-40B4-BE49-F238E27FC236}">
              <a16:creationId xmlns:a16="http://schemas.microsoft.com/office/drawing/2014/main" xmlns="" id="{00000000-0008-0000-0E00-0000BE010000}"/>
            </a:ext>
          </a:extLst>
        </xdr:cNvPr>
        <xdr:cNvCxnSpPr/>
      </xdr:nvCxnSpPr>
      <xdr:spPr>
        <a:xfrm>
          <a:off x="12814300" y="65893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xmlns="" id="{00000000-0008-0000-0E00-0000BF01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xmlns="" id="{00000000-0008-0000-0E00-0000C001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xmlns="" id="{00000000-0008-0000-0E00-0000C1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xmlns="" id="{00000000-0008-0000-0E00-0000C201000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xmlns="" id="{00000000-0008-0000-0E00-0000C3010000}"/>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140987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xmlns="" id="{00000000-0008-0000-0E00-0000C4010000}"/>
            </a:ext>
          </a:extLst>
        </xdr:cNvPr>
        <xdr:cNvSpPr txBox="1"/>
      </xdr:nvSpPr>
      <xdr:spPr>
        <a:xfrm>
          <a:off x="14389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xmlns="" id="{00000000-0008-0000-0E00-0000C5010000}"/>
            </a:ext>
          </a:extLst>
        </xdr:cNvPr>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xmlns="" id="{00000000-0008-0000-0E00-0000C6010000}"/>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xmlns=""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xmlns=""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xmlns=""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xmlns=""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xmlns=""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xmlns=""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xmlns=""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xmlns=""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xmlns=""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xmlns=""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xmlns=""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xmlns=""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xmlns=""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xmlns=""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xmlns=""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xmlns=""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xmlns=""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xmlns=""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xmlns=""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xmlns=""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xmlns=""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xmlns=""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xmlns=""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xmlns="" id="{00000000-0008-0000-0E00-0000DE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xmlns="" id="{00000000-0008-0000-0E00-0000DF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xmlns="" id="{00000000-0008-0000-0E00-0000E0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xmlns="" id="{00000000-0008-0000-0E00-0000E1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xmlns="" id="{00000000-0008-0000-0E00-0000E2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xmlns="" id="{00000000-0008-0000-0E00-0000E301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xmlns="" id="{00000000-0008-0000-0E00-0000E4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xmlns="" id="{00000000-0008-0000-0E00-0000E5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xmlns="" id="{00000000-0008-0000-0E00-0000E6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xmlns="" id="{00000000-0008-0000-0E00-0000E701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xmlns="" id="{00000000-0008-0000-0E00-0000E8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94" name="楕円 493">
          <a:extLst>
            <a:ext uri="{FF2B5EF4-FFF2-40B4-BE49-F238E27FC236}">
              <a16:creationId xmlns:a16="http://schemas.microsoft.com/office/drawing/2014/main" xmlns="" id="{00000000-0008-0000-0E00-0000EE010000}"/>
            </a:ext>
          </a:extLst>
        </xdr:cNvPr>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xmlns="" id="{00000000-0008-0000-0E00-0000EF010000}"/>
            </a:ext>
          </a:extLst>
        </xdr:cNvPr>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96" name="楕円 495">
          <a:extLst>
            <a:ext uri="{FF2B5EF4-FFF2-40B4-BE49-F238E27FC236}">
              <a16:creationId xmlns:a16="http://schemas.microsoft.com/office/drawing/2014/main" xmlns="" id="{00000000-0008-0000-0E00-0000F0010000}"/>
            </a:ext>
          </a:extLst>
        </xdr:cNvPr>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87630</xdr:rowOff>
    </xdr:to>
    <xdr:cxnSp macro="">
      <xdr:nvCxnSpPr>
        <xdr:cNvPr id="497" name="直線コネクタ 496">
          <a:extLst>
            <a:ext uri="{FF2B5EF4-FFF2-40B4-BE49-F238E27FC236}">
              <a16:creationId xmlns:a16="http://schemas.microsoft.com/office/drawing/2014/main" xmlns="" id="{00000000-0008-0000-0E00-0000F1010000}"/>
            </a:ext>
          </a:extLst>
        </xdr:cNvPr>
        <xdr:cNvCxnSpPr/>
      </xdr:nvCxnSpPr>
      <xdr:spPr>
        <a:xfrm>
          <a:off x="21323300" y="7109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98" name="楕円 497">
          <a:extLst>
            <a:ext uri="{FF2B5EF4-FFF2-40B4-BE49-F238E27FC236}">
              <a16:creationId xmlns:a16="http://schemas.microsoft.com/office/drawing/2014/main" xmlns="" id="{00000000-0008-0000-0E00-0000F2010000}"/>
            </a:ext>
          </a:extLst>
        </xdr:cNvPr>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80010</xdr:rowOff>
    </xdr:to>
    <xdr:cxnSp macro="">
      <xdr:nvCxnSpPr>
        <xdr:cNvPr id="499" name="直線コネクタ 498">
          <a:extLst>
            <a:ext uri="{FF2B5EF4-FFF2-40B4-BE49-F238E27FC236}">
              <a16:creationId xmlns:a16="http://schemas.microsoft.com/office/drawing/2014/main" xmlns="" id="{00000000-0008-0000-0E00-0000F3010000}"/>
            </a:ext>
          </a:extLst>
        </xdr:cNvPr>
        <xdr:cNvCxnSpPr/>
      </xdr:nvCxnSpPr>
      <xdr:spPr>
        <a:xfrm>
          <a:off x="20434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500" name="楕円 499">
          <a:extLst>
            <a:ext uri="{FF2B5EF4-FFF2-40B4-BE49-F238E27FC236}">
              <a16:creationId xmlns:a16="http://schemas.microsoft.com/office/drawing/2014/main" xmlns="" id="{00000000-0008-0000-0E00-0000F4010000}"/>
            </a:ext>
          </a:extLst>
        </xdr:cNvPr>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80010</xdr:rowOff>
    </xdr:to>
    <xdr:cxnSp macro="">
      <xdr:nvCxnSpPr>
        <xdr:cNvPr id="501" name="直線コネクタ 500">
          <a:extLst>
            <a:ext uri="{FF2B5EF4-FFF2-40B4-BE49-F238E27FC236}">
              <a16:creationId xmlns:a16="http://schemas.microsoft.com/office/drawing/2014/main" xmlns="" id="{00000000-0008-0000-0E00-0000F5010000}"/>
            </a:ext>
          </a:extLst>
        </xdr:cNvPr>
        <xdr:cNvCxnSpPr/>
      </xdr:nvCxnSpPr>
      <xdr:spPr>
        <a:xfrm>
          <a:off x="19545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502" name="楕円 501">
          <a:extLst>
            <a:ext uri="{FF2B5EF4-FFF2-40B4-BE49-F238E27FC236}">
              <a16:creationId xmlns:a16="http://schemas.microsoft.com/office/drawing/2014/main" xmlns="" id="{00000000-0008-0000-0E00-0000F6010000}"/>
            </a:ext>
          </a:extLst>
        </xdr:cNvPr>
        <xdr:cNvSpPr/>
      </xdr:nvSpPr>
      <xdr:spPr>
        <a:xfrm>
          <a:off x="18605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80010</xdr:rowOff>
    </xdr:from>
    <xdr:to>
      <xdr:col>102</xdr:col>
      <xdr:colOff>114300</xdr:colOff>
      <xdr:row>41</xdr:row>
      <xdr:rowOff>80010</xdr:rowOff>
    </xdr:to>
    <xdr:cxnSp macro="">
      <xdr:nvCxnSpPr>
        <xdr:cNvPr id="503" name="直線コネクタ 502">
          <a:extLst>
            <a:ext uri="{FF2B5EF4-FFF2-40B4-BE49-F238E27FC236}">
              <a16:creationId xmlns:a16="http://schemas.microsoft.com/office/drawing/2014/main" xmlns="" id="{00000000-0008-0000-0E00-0000F7010000}"/>
            </a:ext>
          </a:extLst>
        </xdr:cNvPr>
        <xdr:cNvCxnSpPr/>
      </xdr:nvCxnSpPr>
      <xdr:spPr>
        <a:xfrm>
          <a:off x="18656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xmlns="" id="{00000000-0008-0000-0E00-0000F801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xmlns="" id="{00000000-0008-0000-0E00-0000F901000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xmlns="" id="{00000000-0008-0000-0E00-0000FA010000}"/>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xmlns="" id="{00000000-0008-0000-0E00-0000FB010000}"/>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xmlns="" id="{00000000-0008-0000-0E00-0000FC010000}"/>
            </a:ext>
          </a:extLst>
        </xdr:cNvPr>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xmlns="" id="{00000000-0008-0000-0E00-0000FD010000}"/>
            </a:ext>
          </a:extLst>
        </xdr:cNvPr>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xmlns="" id="{00000000-0008-0000-0E00-0000FE010000}"/>
            </a:ext>
          </a:extLst>
        </xdr:cNvPr>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121937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xmlns="" id="{00000000-0008-0000-0E00-0000FF010000}"/>
            </a:ext>
          </a:extLst>
        </xdr:cNvPr>
        <xdr:cNvSpPr txBox="1"/>
      </xdr:nvSpPr>
      <xdr:spPr>
        <a:xfrm>
          <a:off x="18421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xmlns=""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xmlns=""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xmlns=""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xmlns=""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xmlns=""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xmlns=""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xmlns=""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xmlns=""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xmlns=""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xmlns=""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xmlns=""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xmlns="" id="{00000000-0008-0000-0E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xmlns="" id="{00000000-0008-0000-0E00-00000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xmlns="" id="{00000000-0008-0000-0E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xmlns="" id="{00000000-0008-0000-0E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xmlns="" id="{00000000-0008-0000-0E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xmlns="" id="{00000000-0008-0000-0E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xmlns="" id="{00000000-0008-0000-0E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xmlns="" id="{00000000-0008-0000-0E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xmlns="" id="{00000000-0008-0000-0E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xmlns="" id="{00000000-0008-0000-0E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xmlns="" id="{00000000-0008-0000-0E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xmlns="" id="{00000000-0008-0000-0E00-00001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xmlns=""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xmlns="" id="{00000000-0008-0000-0E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xmlns=""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xmlns="" id="{00000000-0008-0000-0E00-00001A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xmlns="" id="{00000000-0008-0000-0E00-00001B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xmlns="" id="{00000000-0008-0000-0E00-00001C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xmlns="" id="{00000000-0008-0000-0E00-00001D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xmlns="" id="{00000000-0008-0000-0E00-00001E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xmlns="" id="{00000000-0008-0000-0E00-00001F020000}"/>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xmlns="" id="{00000000-0008-0000-0E00-000020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xmlns="" id="{00000000-0008-0000-0E00-000021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xmlns="" id="{00000000-0008-0000-0E00-000022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xmlns="" id="{00000000-0008-0000-0E00-000023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xmlns="" id="{00000000-0008-0000-0E00-000024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554" name="楕円 553">
          <a:extLst>
            <a:ext uri="{FF2B5EF4-FFF2-40B4-BE49-F238E27FC236}">
              <a16:creationId xmlns:a16="http://schemas.microsoft.com/office/drawing/2014/main" xmlns="" id="{00000000-0008-0000-0E00-00002A020000}"/>
            </a:ext>
          </a:extLst>
        </xdr:cNvPr>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157860</xdr:rowOff>
    </xdr:from>
    <xdr:ext cx="405111" cy="259045"/>
    <xdr:sp macro="" textlink="">
      <xdr:nvSpPr>
        <xdr:cNvPr id="555" name="【学校施設】&#10;有形固定資産減価償却率該当値テキスト">
          <a:extLst>
            <a:ext uri="{FF2B5EF4-FFF2-40B4-BE49-F238E27FC236}">
              <a16:creationId xmlns:a16="http://schemas.microsoft.com/office/drawing/2014/main" xmlns="" id="{00000000-0008-0000-0E00-00002B020000}"/>
            </a:ext>
          </a:extLst>
        </xdr:cNvPr>
        <xdr:cNvSpPr txBox="1"/>
      </xdr:nvSpPr>
      <xdr:spPr>
        <a:xfrm>
          <a:off x="16357600"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556" name="楕円 555">
          <a:extLst>
            <a:ext uri="{FF2B5EF4-FFF2-40B4-BE49-F238E27FC236}">
              <a16:creationId xmlns:a16="http://schemas.microsoft.com/office/drawing/2014/main" xmlns="" id="{00000000-0008-0000-0E00-00002C020000}"/>
            </a:ext>
          </a:extLst>
        </xdr:cNvPr>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58783</xdr:rowOff>
    </xdr:to>
    <xdr:cxnSp macro="">
      <xdr:nvCxnSpPr>
        <xdr:cNvPr id="557" name="直線コネクタ 556">
          <a:extLst>
            <a:ext uri="{FF2B5EF4-FFF2-40B4-BE49-F238E27FC236}">
              <a16:creationId xmlns:a16="http://schemas.microsoft.com/office/drawing/2014/main" xmlns="" id="{00000000-0008-0000-0E00-00002D020000}"/>
            </a:ext>
          </a:extLst>
        </xdr:cNvPr>
        <xdr:cNvCxnSpPr/>
      </xdr:nvCxnSpPr>
      <xdr:spPr>
        <a:xfrm>
          <a:off x="15481300" y="103261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58" name="楕円 557">
          <a:extLst>
            <a:ext uri="{FF2B5EF4-FFF2-40B4-BE49-F238E27FC236}">
              <a16:creationId xmlns:a16="http://schemas.microsoft.com/office/drawing/2014/main" xmlns="" id="{00000000-0008-0000-0E00-00002E020000}"/>
            </a:ext>
          </a:extLst>
        </xdr:cNvPr>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60</xdr:row>
      <xdr:rowOff>39188</xdr:rowOff>
    </xdr:to>
    <xdr:cxnSp macro="">
      <xdr:nvCxnSpPr>
        <xdr:cNvPr id="559" name="直線コネクタ 558">
          <a:extLst>
            <a:ext uri="{FF2B5EF4-FFF2-40B4-BE49-F238E27FC236}">
              <a16:creationId xmlns:a16="http://schemas.microsoft.com/office/drawing/2014/main" xmlns="" id="{00000000-0008-0000-0E00-00002F020000}"/>
            </a:ext>
          </a:extLst>
        </xdr:cNvPr>
        <xdr:cNvCxnSpPr/>
      </xdr:nvCxnSpPr>
      <xdr:spPr>
        <a:xfrm>
          <a:off x="14592300" y="1029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168003</xdr:rowOff>
    </xdr:from>
    <xdr:to>
      <xdr:col>72</xdr:col>
      <xdr:colOff>38100</xdr:colOff>
      <xdr:row>59</xdr:row>
      <xdr:rowOff>98153</xdr:rowOff>
    </xdr:to>
    <xdr:sp macro="" textlink="">
      <xdr:nvSpPr>
        <xdr:cNvPr id="560" name="楕円 559">
          <a:extLst>
            <a:ext uri="{FF2B5EF4-FFF2-40B4-BE49-F238E27FC236}">
              <a16:creationId xmlns:a16="http://schemas.microsoft.com/office/drawing/2014/main" xmlns="" id="{00000000-0008-0000-0E00-000030020000}"/>
            </a:ext>
          </a:extLst>
        </xdr:cNvPr>
        <xdr:cNvSpPr/>
      </xdr:nvSpPr>
      <xdr:spPr>
        <a:xfrm>
          <a:off x="13652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47353</xdr:rowOff>
    </xdr:from>
    <xdr:to>
      <xdr:col>76</xdr:col>
      <xdr:colOff>114300</xdr:colOff>
      <xdr:row>60</xdr:row>
      <xdr:rowOff>6531</xdr:rowOff>
    </xdr:to>
    <xdr:cxnSp macro="">
      <xdr:nvCxnSpPr>
        <xdr:cNvPr id="561" name="直線コネクタ 560">
          <a:extLst>
            <a:ext uri="{FF2B5EF4-FFF2-40B4-BE49-F238E27FC236}">
              <a16:creationId xmlns:a16="http://schemas.microsoft.com/office/drawing/2014/main" xmlns="" id="{00000000-0008-0000-0E00-000031020000}"/>
            </a:ext>
          </a:extLst>
        </xdr:cNvPr>
        <xdr:cNvCxnSpPr/>
      </xdr:nvCxnSpPr>
      <xdr:spPr>
        <a:xfrm>
          <a:off x="13703300" y="1016290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148409</xdr:rowOff>
    </xdr:from>
    <xdr:to>
      <xdr:col>67</xdr:col>
      <xdr:colOff>101600</xdr:colOff>
      <xdr:row>59</xdr:row>
      <xdr:rowOff>78559</xdr:rowOff>
    </xdr:to>
    <xdr:sp macro="" textlink="">
      <xdr:nvSpPr>
        <xdr:cNvPr id="562" name="楕円 561">
          <a:extLst>
            <a:ext uri="{FF2B5EF4-FFF2-40B4-BE49-F238E27FC236}">
              <a16:creationId xmlns:a16="http://schemas.microsoft.com/office/drawing/2014/main" xmlns="" id="{00000000-0008-0000-0E00-000032020000}"/>
            </a:ext>
          </a:extLst>
        </xdr:cNvPr>
        <xdr:cNvSpPr/>
      </xdr:nvSpPr>
      <xdr:spPr>
        <a:xfrm>
          <a:off x="12763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27759</xdr:rowOff>
    </xdr:from>
    <xdr:to>
      <xdr:col>71</xdr:col>
      <xdr:colOff>177800</xdr:colOff>
      <xdr:row>59</xdr:row>
      <xdr:rowOff>47353</xdr:rowOff>
    </xdr:to>
    <xdr:cxnSp macro="">
      <xdr:nvCxnSpPr>
        <xdr:cNvPr id="563" name="直線コネクタ 562">
          <a:extLst>
            <a:ext uri="{FF2B5EF4-FFF2-40B4-BE49-F238E27FC236}">
              <a16:creationId xmlns:a16="http://schemas.microsoft.com/office/drawing/2014/main" xmlns="" id="{00000000-0008-0000-0E00-000033020000}"/>
            </a:ext>
          </a:extLst>
        </xdr:cNvPr>
        <xdr:cNvCxnSpPr/>
      </xdr:nvCxnSpPr>
      <xdr:spPr>
        <a:xfrm>
          <a:off x="12814300" y="101433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a:extLst>
            <a:ext uri="{FF2B5EF4-FFF2-40B4-BE49-F238E27FC236}">
              <a16:creationId xmlns:a16="http://schemas.microsoft.com/office/drawing/2014/main" xmlns="" id="{00000000-0008-0000-0E00-000034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a:extLst>
            <a:ext uri="{FF2B5EF4-FFF2-40B4-BE49-F238E27FC236}">
              <a16:creationId xmlns:a16="http://schemas.microsoft.com/office/drawing/2014/main" xmlns="" id="{00000000-0008-0000-0E00-00003502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a:extLst>
            <a:ext uri="{FF2B5EF4-FFF2-40B4-BE49-F238E27FC236}">
              <a16:creationId xmlns:a16="http://schemas.microsoft.com/office/drawing/2014/main" xmlns="" id="{00000000-0008-0000-0E00-000036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a:extLst>
            <a:ext uri="{FF2B5EF4-FFF2-40B4-BE49-F238E27FC236}">
              <a16:creationId xmlns:a16="http://schemas.microsoft.com/office/drawing/2014/main" xmlns="" id="{00000000-0008-0000-0E00-000037020000}"/>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568" name="n_1mainValue【学校施設】&#10;有形固定資産減価償却率">
          <a:extLst>
            <a:ext uri="{FF2B5EF4-FFF2-40B4-BE49-F238E27FC236}">
              <a16:creationId xmlns:a16="http://schemas.microsoft.com/office/drawing/2014/main" xmlns="" id="{00000000-0008-0000-0E00-000038020000}"/>
            </a:ext>
          </a:extLst>
        </xdr:cNvPr>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69" name="n_2mainValue【学校施設】&#10;有形固定資産減価償却率">
          <a:extLst>
            <a:ext uri="{FF2B5EF4-FFF2-40B4-BE49-F238E27FC236}">
              <a16:creationId xmlns:a16="http://schemas.microsoft.com/office/drawing/2014/main" xmlns="" id="{00000000-0008-0000-0E00-000039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114680</xdr:rowOff>
    </xdr:from>
    <xdr:ext cx="405111" cy="259045"/>
    <xdr:sp macro="" textlink="">
      <xdr:nvSpPr>
        <xdr:cNvPr id="570" name="n_3mainValue【学校施設】&#10;有形固定資産減価償却率">
          <a:extLst>
            <a:ext uri="{FF2B5EF4-FFF2-40B4-BE49-F238E27FC236}">
              <a16:creationId xmlns:a16="http://schemas.microsoft.com/office/drawing/2014/main" xmlns="" id="{00000000-0008-0000-0E00-00003A020000}"/>
            </a:ext>
          </a:extLst>
        </xdr:cNvPr>
        <xdr:cNvSpPr txBox="1"/>
      </xdr:nvSpPr>
      <xdr:spPr>
        <a:xfrm>
          <a:off x="13500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95086</xdr:rowOff>
    </xdr:from>
    <xdr:ext cx="405111" cy="259045"/>
    <xdr:sp macro="" textlink="">
      <xdr:nvSpPr>
        <xdr:cNvPr id="571" name="n_4mainValue【学校施設】&#10;有形固定資産減価償却率">
          <a:extLst>
            <a:ext uri="{FF2B5EF4-FFF2-40B4-BE49-F238E27FC236}">
              <a16:creationId xmlns:a16="http://schemas.microsoft.com/office/drawing/2014/main" xmlns="" id="{00000000-0008-0000-0E00-00003B020000}"/>
            </a:ext>
          </a:extLst>
        </xdr:cNvPr>
        <xdr:cNvSpPr txBox="1"/>
      </xdr:nvSpPr>
      <xdr:spPr>
        <a:xfrm>
          <a:off x="12611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xmlns=""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xmlns=""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xmlns=""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xmlns=""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xmlns=""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xmlns=""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xmlns=""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xmlns=""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xmlns=""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xmlns=""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xmlns=""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xmlns="" id="{00000000-0008-0000-0E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xmlns="" id="{00000000-0008-0000-0E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xmlns="" id="{00000000-0008-0000-0E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xmlns="" id="{00000000-0008-0000-0E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xmlns="" id="{00000000-0008-0000-0E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xmlns="" id="{00000000-0008-0000-0E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xmlns="" id="{00000000-0008-0000-0E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xmlns="" id="{00000000-0008-0000-0E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xmlns="" id="{00000000-0008-0000-0E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xmlns="" id="{00000000-0008-0000-0E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xmlns="" id="{00000000-0008-0000-0E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xmlns="" id="{00000000-0008-0000-0E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xmlns="" id="{00000000-0008-0000-0E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xmlns="" id="{00000000-0008-0000-0E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xmlns="" id="{00000000-0008-0000-0E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xmlns="" id="{00000000-0008-0000-0E00-000056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xmlns="" id="{00000000-0008-0000-0E00-000057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xmlns="" id="{00000000-0008-0000-0E00-000058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xmlns="" id="{00000000-0008-0000-0E00-000059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xmlns="" id="{00000000-0008-0000-0E00-00005A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a:extLst>
            <a:ext uri="{FF2B5EF4-FFF2-40B4-BE49-F238E27FC236}">
              <a16:creationId xmlns:a16="http://schemas.microsoft.com/office/drawing/2014/main" xmlns="" id="{00000000-0008-0000-0E00-00005B02000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xmlns="" id="{00000000-0008-0000-0E00-00005C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xmlns="" id="{00000000-0008-0000-0E00-00005D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xmlns="" id="{00000000-0008-0000-0E00-00005E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xmlns="" id="{00000000-0008-0000-0E00-00005F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xmlns="" id="{00000000-0008-0000-0E00-000060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xmlns="" id="{00000000-0008-0000-0E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xmlns="" id="{00000000-0008-0000-0E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00000000-0008-0000-0E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00000000-0008-0000-0E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00000000-0008-0000-0E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9616</xdr:rowOff>
    </xdr:from>
    <xdr:to>
      <xdr:col>116</xdr:col>
      <xdr:colOff>114300</xdr:colOff>
      <xdr:row>59</xdr:row>
      <xdr:rowOff>111216</xdr:rowOff>
    </xdr:to>
    <xdr:sp macro="" textlink="">
      <xdr:nvSpPr>
        <xdr:cNvPr id="614" name="楕円 613">
          <a:extLst>
            <a:ext uri="{FF2B5EF4-FFF2-40B4-BE49-F238E27FC236}">
              <a16:creationId xmlns:a16="http://schemas.microsoft.com/office/drawing/2014/main" xmlns="" id="{00000000-0008-0000-0E00-000066020000}"/>
            </a:ext>
          </a:extLst>
        </xdr:cNvPr>
        <xdr:cNvSpPr/>
      </xdr:nvSpPr>
      <xdr:spPr>
        <a:xfrm>
          <a:off x="22110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32493</xdr:rowOff>
    </xdr:from>
    <xdr:ext cx="469744" cy="259045"/>
    <xdr:sp macro="" textlink="">
      <xdr:nvSpPr>
        <xdr:cNvPr id="615" name="【学校施設】&#10;一人当たり面積該当値テキスト">
          <a:extLst>
            <a:ext uri="{FF2B5EF4-FFF2-40B4-BE49-F238E27FC236}">
              <a16:creationId xmlns:a16="http://schemas.microsoft.com/office/drawing/2014/main" xmlns="" id="{00000000-0008-0000-0E00-000067020000}"/>
            </a:ext>
          </a:extLst>
        </xdr:cNvPr>
        <xdr:cNvSpPr txBox="1"/>
      </xdr:nvSpPr>
      <xdr:spPr>
        <a:xfrm>
          <a:off x="22199600" y="997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27577</xdr:rowOff>
    </xdr:from>
    <xdr:to>
      <xdr:col>112</xdr:col>
      <xdr:colOff>38100</xdr:colOff>
      <xdr:row>59</xdr:row>
      <xdr:rowOff>129177</xdr:rowOff>
    </xdr:to>
    <xdr:sp macro="" textlink="">
      <xdr:nvSpPr>
        <xdr:cNvPr id="616" name="楕円 615">
          <a:extLst>
            <a:ext uri="{FF2B5EF4-FFF2-40B4-BE49-F238E27FC236}">
              <a16:creationId xmlns:a16="http://schemas.microsoft.com/office/drawing/2014/main" xmlns="" id="{00000000-0008-0000-0E00-000068020000}"/>
            </a:ext>
          </a:extLst>
        </xdr:cNvPr>
        <xdr:cNvSpPr/>
      </xdr:nvSpPr>
      <xdr:spPr>
        <a:xfrm>
          <a:off x="21272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60416</xdr:rowOff>
    </xdr:from>
    <xdr:to>
      <xdr:col>116</xdr:col>
      <xdr:colOff>63500</xdr:colOff>
      <xdr:row>59</xdr:row>
      <xdr:rowOff>78377</xdr:rowOff>
    </xdr:to>
    <xdr:cxnSp macro="">
      <xdr:nvCxnSpPr>
        <xdr:cNvPr id="617" name="直線コネクタ 616">
          <a:extLst>
            <a:ext uri="{FF2B5EF4-FFF2-40B4-BE49-F238E27FC236}">
              <a16:creationId xmlns:a16="http://schemas.microsoft.com/office/drawing/2014/main" xmlns="" id="{00000000-0008-0000-0E00-000069020000}"/>
            </a:ext>
          </a:extLst>
        </xdr:cNvPr>
        <xdr:cNvCxnSpPr/>
      </xdr:nvCxnSpPr>
      <xdr:spPr>
        <a:xfrm flipV="1">
          <a:off x="21323300" y="1017596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43906</xdr:rowOff>
    </xdr:from>
    <xdr:to>
      <xdr:col>107</xdr:col>
      <xdr:colOff>101600</xdr:colOff>
      <xdr:row>59</xdr:row>
      <xdr:rowOff>145506</xdr:rowOff>
    </xdr:to>
    <xdr:sp macro="" textlink="">
      <xdr:nvSpPr>
        <xdr:cNvPr id="618" name="楕円 617">
          <a:extLst>
            <a:ext uri="{FF2B5EF4-FFF2-40B4-BE49-F238E27FC236}">
              <a16:creationId xmlns:a16="http://schemas.microsoft.com/office/drawing/2014/main" xmlns="" id="{00000000-0008-0000-0E00-00006A020000}"/>
            </a:ext>
          </a:extLst>
        </xdr:cNvPr>
        <xdr:cNvSpPr/>
      </xdr:nvSpPr>
      <xdr:spPr>
        <a:xfrm>
          <a:off x="20383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78377</xdr:rowOff>
    </xdr:from>
    <xdr:to>
      <xdr:col>111</xdr:col>
      <xdr:colOff>177800</xdr:colOff>
      <xdr:row>59</xdr:row>
      <xdr:rowOff>94706</xdr:rowOff>
    </xdr:to>
    <xdr:cxnSp macro="">
      <xdr:nvCxnSpPr>
        <xdr:cNvPr id="619" name="直線コネクタ 618">
          <a:extLst>
            <a:ext uri="{FF2B5EF4-FFF2-40B4-BE49-F238E27FC236}">
              <a16:creationId xmlns:a16="http://schemas.microsoft.com/office/drawing/2014/main" xmlns="" id="{00000000-0008-0000-0E00-00006B020000}"/>
            </a:ext>
          </a:extLst>
        </xdr:cNvPr>
        <xdr:cNvCxnSpPr/>
      </xdr:nvCxnSpPr>
      <xdr:spPr>
        <a:xfrm flipV="1">
          <a:off x="20434300" y="101939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63500</xdr:rowOff>
    </xdr:from>
    <xdr:to>
      <xdr:col>102</xdr:col>
      <xdr:colOff>165100</xdr:colOff>
      <xdr:row>59</xdr:row>
      <xdr:rowOff>165100</xdr:rowOff>
    </xdr:to>
    <xdr:sp macro="" textlink="">
      <xdr:nvSpPr>
        <xdr:cNvPr id="620" name="楕円 619">
          <a:extLst>
            <a:ext uri="{FF2B5EF4-FFF2-40B4-BE49-F238E27FC236}">
              <a16:creationId xmlns:a16="http://schemas.microsoft.com/office/drawing/2014/main" xmlns="" id="{00000000-0008-0000-0E00-00006C020000}"/>
            </a:ext>
          </a:extLst>
        </xdr:cNvPr>
        <xdr:cNvSpPr/>
      </xdr:nvSpPr>
      <xdr:spPr>
        <a:xfrm>
          <a:off x="19494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94706</xdr:rowOff>
    </xdr:from>
    <xdr:to>
      <xdr:col>107</xdr:col>
      <xdr:colOff>50800</xdr:colOff>
      <xdr:row>59</xdr:row>
      <xdr:rowOff>114300</xdr:rowOff>
    </xdr:to>
    <xdr:cxnSp macro="">
      <xdr:nvCxnSpPr>
        <xdr:cNvPr id="621" name="直線コネクタ 620">
          <a:extLst>
            <a:ext uri="{FF2B5EF4-FFF2-40B4-BE49-F238E27FC236}">
              <a16:creationId xmlns:a16="http://schemas.microsoft.com/office/drawing/2014/main" xmlns="" id="{00000000-0008-0000-0E00-00006D020000}"/>
            </a:ext>
          </a:extLst>
        </xdr:cNvPr>
        <xdr:cNvCxnSpPr/>
      </xdr:nvCxnSpPr>
      <xdr:spPr>
        <a:xfrm flipV="1">
          <a:off x="19545300" y="102102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81462</xdr:rowOff>
    </xdr:from>
    <xdr:to>
      <xdr:col>98</xdr:col>
      <xdr:colOff>38100</xdr:colOff>
      <xdr:row>60</xdr:row>
      <xdr:rowOff>11612</xdr:rowOff>
    </xdr:to>
    <xdr:sp macro="" textlink="">
      <xdr:nvSpPr>
        <xdr:cNvPr id="622" name="楕円 621">
          <a:extLst>
            <a:ext uri="{FF2B5EF4-FFF2-40B4-BE49-F238E27FC236}">
              <a16:creationId xmlns:a16="http://schemas.microsoft.com/office/drawing/2014/main" xmlns="" id="{00000000-0008-0000-0E00-00006E020000}"/>
            </a:ext>
          </a:extLst>
        </xdr:cNvPr>
        <xdr:cNvSpPr/>
      </xdr:nvSpPr>
      <xdr:spPr>
        <a:xfrm>
          <a:off x="18605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114300</xdr:rowOff>
    </xdr:from>
    <xdr:to>
      <xdr:col>102</xdr:col>
      <xdr:colOff>114300</xdr:colOff>
      <xdr:row>59</xdr:row>
      <xdr:rowOff>132262</xdr:rowOff>
    </xdr:to>
    <xdr:cxnSp macro="">
      <xdr:nvCxnSpPr>
        <xdr:cNvPr id="623" name="直線コネクタ 622">
          <a:extLst>
            <a:ext uri="{FF2B5EF4-FFF2-40B4-BE49-F238E27FC236}">
              <a16:creationId xmlns:a16="http://schemas.microsoft.com/office/drawing/2014/main" xmlns="" id="{00000000-0008-0000-0E00-00006F020000}"/>
            </a:ext>
          </a:extLst>
        </xdr:cNvPr>
        <xdr:cNvCxnSpPr/>
      </xdr:nvCxnSpPr>
      <xdr:spPr>
        <a:xfrm flipV="1">
          <a:off x="18656300" y="102298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a:extLst>
            <a:ext uri="{FF2B5EF4-FFF2-40B4-BE49-F238E27FC236}">
              <a16:creationId xmlns:a16="http://schemas.microsoft.com/office/drawing/2014/main" xmlns="" id="{00000000-0008-0000-0E00-00007002000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a:extLst>
            <a:ext uri="{FF2B5EF4-FFF2-40B4-BE49-F238E27FC236}">
              <a16:creationId xmlns:a16="http://schemas.microsoft.com/office/drawing/2014/main" xmlns="" id="{00000000-0008-0000-0E00-000071020000}"/>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a:extLst>
            <a:ext uri="{FF2B5EF4-FFF2-40B4-BE49-F238E27FC236}">
              <a16:creationId xmlns:a16="http://schemas.microsoft.com/office/drawing/2014/main" xmlns="" id="{00000000-0008-0000-0E00-000072020000}"/>
            </a:ext>
          </a:extLst>
        </xdr:cNvPr>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a:extLst>
            <a:ext uri="{FF2B5EF4-FFF2-40B4-BE49-F238E27FC236}">
              <a16:creationId xmlns:a16="http://schemas.microsoft.com/office/drawing/2014/main" xmlns="" id="{00000000-0008-0000-0E00-000073020000}"/>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145704</xdr:rowOff>
    </xdr:from>
    <xdr:ext cx="469744" cy="259045"/>
    <xdr:sp macro="" textlink="">
      <xdr:nvSpPr>
        <xdr:cNvPr id="628" name="n_1mainValue【学校施設】&#10;一人当たり面積">
          <a:extLst>
            <a:ext uri="{FF2B5EF4-FFF2-40B4-BE49-F238E27FC236}">
              <a16:creationId xmlns:a16="http://schemas.microsoft.com/office/drawing/2014/main" xmlns="" id="{00000000-0008-0000-0E00-000074020000}"/>
            </a:ext>
          </a:extLst>
        </xdr:cNvPr>
        <xdr:cNvSpPr txBox="1"/>
      </xdr:nvSpPr>
      <xdr:spPr>
        <a:xfrm>
          <a:off x="21075727" y="99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162033</xdr:rowOff>
    </xdr:from>
    <xdr:ext cx="469744" cy="259045"/>
    <xdr:sp macro="" textlink="">
      <xdr:nvSpPr>
        <xdr:cNvPr id="629" name="n_2mainValue【学校施設】&#10;一人当たり面積">
          <a:extLst>
            <a:ext uri="{FF2B5EF4-FFF2-40B4-BE49-F238E27FC236}">
              <a16:creationId xmlns:a16="http://schemas.microsoft.com/office/drawing/2014/main" xmlns="" id="{00000000-0008-0000-0E00-000075020000}"/>
            </a:ext>
          </a:extLst>
        </xdr:cNvPr>
        <xdr:cNvSpPr txBox="1"/>
      </xdr:nvSpPr>
      <xdr:spPr>
        <a:xfrm>
          <a:off x="20199427" y="99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156227</xdr:rowOff>
    </xdr:from>
    <xdr:ext cx="469744" cy="259045"/>
    <xdr:sp macro="" textlink="">
      <xdr:nvSpPr>
        <xdr:cNvPr id="630" name="n_3mainValue【学校施設】&#10;一人当たり面積">
          <a:extLst>
            <a:ext uri="{FF2B5EF4-FFF2-40B4-BE49-F238E27FC236}">
              <a16:creationId xmlns:a16="http://schemas.microsoft.com/office/drawing/2014/main" xmlns="" id="{00000000-0008-0000-0E00-000076020000}"/>
            </a:ext>
          </a:extLst>
        </xdr:cNvPr>
        <xdr:cNvSpPr txBox="1"/>
      </xdr:nvSpPr>
      <xdr:spPr>
        <a:xfrm>
          <a:off x="19310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2739</xdr:rowOff>
    </xdr:from>
    <xdr:ext cx="469744" cy="259045"/>
    <xdr:sp macro="" textlink="">
      <xdr:nvSpPr>
        <xdr:cNvPr id="631" name="n_4mainValue【学校施設】&#10;一人当たり面積">
          <a:extLst>
            <a:ext uri="{FF2B5EF4-FFF2-40B4-BE49-F238E27FC236}">
              <a16:creationId xmlns:a16="http://schemas.microsoft.com/office/drawing/2014/main" xmlns="" id="{00000000-0008-0000-0E00-000077020000}"/>
            </a:ext>
          </a:extLst>
        </xdr:cNvPr>
        <xdr:cNvSpPr txBox="1"/>
      </xdr:nvSpPr>
      <xdr:spPr>
        <a:xfrm>
          <a:off x="18421427" y="102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xmlns="" id="{00000000-0008-0000-0E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xmlns="" id="{00000000-0008-0000-0E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xmlns="" id="{00000000-0008-0000-0E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xmlns="" id="{00000000-0008-0000-0E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xmlns="" id="{00000000-0008-0000-0E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xmlns="" id="{00000000-0008-0000-0E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xmlns="" id="{00000000-0008-0000-0E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xmlns="" id="{00000000-0008-0000-0E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xmlns="" id="{00000000-0008-0000-0E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xmlns="" id="{00000000-0008-0000-0E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xmlns="" id="{00000000-0008-0000-0E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xmlns="" id="{00000000-0008-0000-0E00-00008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xmlns="" id="{00000000-0008-0000-0E00-00008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xmlns="" id="{00000000-0008-0000-0E00-00008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xmlns="" id="{00000000-0008-0000-0E00-00008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xmlns="" id="{00000000-0008-0000-0E00-00008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xmlns="" id="{00000000-0008-0000-0E00-00008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xmlns="" id="{00000000-0008-0000-0E00-00008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xmlns="" id="{00000000-0008-0000-0E00-00008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xmlns="" id="{00000000-0008-0000-0E00-00008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xmlns="" id="{00000000-0008-0000-0E00-00008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xmlns="" id="{00000000-0008-0000-0E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xmlns="" id="{00000000-0008-0000-0E00-00008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xmlns="" id="{00000000-0008-0000-0E00-00008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xmlns="" id="{00000000-0008-0000-0E00-000090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xmlns="" id="{00000000-0008-0000-0E00-00009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xmlns="" id="{00000000-0008-0000-0E00-00009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a:extLst>
            <a:ext uri="{FF2B5EF4-FFF2-40B4-BE49-F238E27FC236}">
              <a16:creationId xmlns:a16="http://schemas.microsoft.com/office/drawing/2014/main" xmlns="" id="{00000000-0008-0000-0E00-000093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a:extLst>
            <a:ext uri="{FF2B5EF4-FFF2-40B4-BE49-F238E27FC236}">
              <a16:creationId xmlns:a16="http://schemas.microsoft.com/office/drawing/2014/main" xmlns="" id="{00000000-0008-0000-0E00-000094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a:extLst>
            <a:ext uri="{FF2B5EF4-FFF2-40B4-BE49-F238E27FC236}">
              <a16:creationId xmlns:a16="http://schemas.microsoft.com/office/drawing/2014/main" xmlns="" id="{00000000-0008-0000-0E00-000095020000}"/>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a:extLst>
            <a:ext uri="{FF2B5EF4-FFF2-40B4-BE49-F238E27FC236}">
              <a16:creationId xmlns:a16="http://schemas.microsoft.com/office/drawing/2014/main" xmlns="" id="{00000000-0008-0000-0E00-000096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a:extLst>
            <a:ext uri="{FF2B5EF4-FFF2-40B4-BE49-F238E27FC236}">
              <a16:creationId xmlns:a16="http://schemas.microsoft.com/office/drawing/2014/main" xmlns="" id="{00000000-0008-0000-0E00-000097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a:extLst>
            <a:ext uri="{FF2B5EF4-FFF2-40B4-BE49-F238E27FC236}">
              <a16:creationId xmlns:a16="http://schemas.microsoft.com/office/drawing/2014/main" xmlns="" id="{00000000-0008-0000-0E00-000098020000}"/>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a:extLst>
            <a:ext uri="{FF2B5EF4-FFF2-40B4-BE49-F238E27FC236}">
              <a16:creationId xmlns:a16="http://schemas.microsoft.com/office/drawing/2014/main" xmlns="" id="{00000000-0008-0000-0E00-000099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a:extLst>
            <a:ext uri="{FF2B5EF4-FFF2-40B4-BE49-F238E27FC236}">
              <a16:creationId xmlns:a16="http://schemas.microsoft.com/office/drawing/2014/main" xmlns="" id="{00000000-0008-0000-0E00-00009A020000}"/>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00000000-0008-0000-0E00-00009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00000000-0008-0000-0E00-00009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00000000-0008-0000-0E00-00009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xmlns="" id="{00000000-0008-0000-0E00-00009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xmlns="" id="{00000000-0008-0000-0E00-00009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99695</xdr:rowOff>
    </xdr:from>
    <xdr:to>
      <xdr:col>85</xdr:col>
      <xdr:colOff>177800</xdr:colOff>
      <xdr:row>84</xdr:row>
      <xdr:rowOff>29845</xdr:rowOff>
    </xdr:to>
    <xdr:sp macro="" textlink="">
      <xdr:nvSpPr>
        <xdr:cNvPr id="672" name="楕円 671">
          <a:extLst>
            <a:ext uri="{FF2B5EF4-FFF2-40B4-BE49-F238E27FC236}">
              <a16:creationId xmlns:a16="http://schemas.microsoft.com/office/drawing/2014/main" xmlns="" id="{00000000-0008-0000-0E00-0000A0020000}"/>
            </a:ext>
          </a:extLst>
        </xdr:cNvPr>
        <xdr:cNvSpPr/>
      </xdr:nvSpPr>
      <xdr:spPr>
        <a:xfrm>
          <a:off x="16268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78122</xdr:rowOff>
    </xdr:from>
    <xdr:ext cx="405111" cy="259045"/>
    <xdr:sp macro="" textlink="">
      <xdr:nvSpPr>
        <xdr:cNvPr id="673" name="【児童館】&#10;有形固定資産減価償却率該当値テキスト">
          <a:extLst>
            <a:ext uri="{FF2B5EF4-FFF2-40B4-BE49-F238E27FC236}">
              <a16:creationId xmlns:a16="http://schemas.microsoft.com/office/drawing/2014/main" xmlns="" id="{00000000-0008-0000-0E00-0000A1020000}"/>
            </a:ext>
          </a:extLst>
        </xdr:cNvPr>
        <xdr:cNvSpPr txBox="1"/>
      </xdr:nvSpPr>
      <xdr:spPr>
        <a:xfrm>
          <a:off x="16357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73025</xdr:rowOff>
    </xdr:from>
    <xdr:to>
      <xdr:col>81</xdr:col>
      <xdr:colOff>101600</xdr:colOff>
      <xdr:row>84</xdr:row>
      <xdr:rowOff>3175</xdr:rowOff>
    </xdr:to>
    <xdr:sp macro="" textlink="">
      <xdr:nvSpPr>
        <xdr:cNvPr id="674" name="楕円 673">
          <a:extLst>
            <a:ext uri="{FF2B5EF4-FFF2-40B4-BE49-F238E27FC236}">
              <a16:creationId xmlns:a16="http://schemas.microsoft.com/office/drawing/2014/main" xmlns="" id="{00000000-0008-0000-0E00-0000A2020000}"/>
            </a:ext>
          </a:extLst>
        </xdr:cNvPr>
        <xdr:cNvSpPr/>
      </xdr:nvSpPr>
      <xdr:spPr>
        <a:xfrm>
          <a:off x="15430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123825</xdr:rowOff>
    </xdr:from>
    <xdr:to>
      <xdr:col>85</xdr:col>
      <xdr:colOff>127000</xdr:colOff>
      <xdr:row>83</xdr:row>
      <xdr:rowOff>150495</xdr:rowOff>
    </xdr:to>
    <xdr:cxnSp macro="">
      <xdr:nvCxnSpPr>
        <xdr:cNvPr id="675" name="直線コネクタ 674">
          <a:extLst>
            <a:ext uri="{FF2B5EF4-FFF2-40B4-BE49-F238E27FC236}">
              <a16:creationId xmlns:a16="http://schemas.microsoft.com/office/drawing/2014/main" xmlns="" id="{00000000-0008-0000-0E00-0000A3020000}"/>
            </a:ext>
          </a:extLst>
        </xdr:cNvPr>
        <xdr:cNvCxnSpPr/>
      </xdr:nvCxnSpPr>
      <xdr:spPr>
        <a:xfrm>
          <a:off x="15481300" y="14354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19686</xdr:rowOff>
    </xdr:from>
    <xdr:to>
      <xdr:col>76</xdr:col>
      <xdr:colOff>165100</xdr:colOff>
      <xdr:row>83</xdr:row>
      <xdr:rowOff>121286</xdr:rowOff>
    </xdr:to>
    <xdr:sp macro="" textlink="">
      <xdr:nvSpPr>
        <xdr:cNvPr id="676" name="楕円 675">
          <a:extLst>
            <a:ext uri="{FF2B5EF4-FFF2-40B4-BE49-F238E27FC236}">
              <a16:creationId xmlns:a16="http://schemas.microsoft.com/office/drawing/2014/main" xmlns="" id="{00000000-0008-0000-0E00-0000A4020000}"/>
            </a:ext>
          </a:extLst>
        </xdr:cNvPr>
        <xdr:cNvSpPr/>
      </xdr:nvSpPr>
      <xdr:spPr>
        <a:xfrm>
          <a:off x="14541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70486</xdr:rowOff>
    </xdr:from>
    <xdr:to>
      <xdr:col>81</xdr:col>
      <xdr:colOff>50800</xdr:colOff>
      <xdr:row>83</xdr:row>
      <xdr:rowOff>123825</xdr:rowOff>
    </xdr:to>
    <xdr:cxnSp macro="">
      <xdr:nvCxnSpPr>
        <xdr:cNvPr id="677" name="直線コネクタ 676">
          <a:extLst>
            <a:ext uri="{FF2B5EF4-FFF2-40B4-BE49-F238E27FC236}">
              <a16:creationId xmlns:a16="http://schemas.microsoft.com/office/drawing/2014/main" xmlns="" id="{00000000-0008-0000-0E00-0000A5020000}"/>
            </a:ext>
          </a:extLst>
        </xdr:cNvPr>
        <xdr:cNvCxnSpPr/>
      </xdr:nvCxnSpPr>
      <xdr:spPr>
        <a:xfrm>
          <a:off x="14592300" y="143008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74930</xdr:rowOff>
    </xdr:from>
    <xdr:to>
      <xdr:col>72</xdr:col>
      <xdr:colOff>38100</xdr:colOff>
      <xdr:row>83</xdr:row>
      <xdr:rowOff>5080</xdr:rowOff>
    </xdr:to>
    <xdr:sp macro="" textlink="">
      <xdr:nvSpPr>
        <xdr:cNvPr id="678" name="楕円 677">
          <a:extLst>
            <a:ext uri="{FF2B5EF4-FFF2-40B4-BE49-F238E27FC236}">
              <a16:creationId xmlns:a16="http://schemas.microsoft.com/office/drawing/2014/main" xmlns="" id="{00000000-0008-0000-0E00-0000A6020000}"/>
            </a:ext>
          </a:extLst>
        </xdr:cNvPr>
        <xdr:cNvSpPr/>
      </xdr:nvSpPr>
      <xdr:spPr>
        <a:xfrm>
          <a:off x="13652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125730</xdr:rowOff>
    </xdr:from>
    <xdr:to>
      <xdr:col>76</xdr:col>
      <xdr:colOff>114300</xdr:colOff>
      <xdr:row>83</xdr:row>
      <xdr:rowOff>70486</xdr:rowOff>
    </xdr:to>
    <xdr:cxnSp macro="">
      <xdr:nvCxnSpPr>
        <xdr:cNvPr id="679" name="直線コネクタ 678">
          <a:extLst>
            <a:ext uri="{FF2B5EF4-FFF2-40B4-BE49-F238E27FC236}">
              <a16:creationId xmlns:a16="http://schemas.microsoft.com/office/drawing/2014/main" xmlns="" id="{00000000-0008-0000-0E00-0000A7020000}"/>
            </a:ext>
          </a:extLst>
        </xdr:cNvPr>
        <xdr:cNvCxnSpPr/>
      </xdr:nvCxnSpPr>
      <xdr:spPr>
        <a:xfrm>
          <a:off x="13703300" y="14184630"/>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25400</xdr:rowOff>
    </xdr:from>
    <xdr:to>
      <xdr:col>67</xdr:col>
      <xdr:colOff>101600</xdr:colOff>
      <xdr:row>82</xdr:row>
      <xdr:rowOff>127000</xdr:rowOff>
    </xdr:to>
    <xdr:sp macro="" textlink="">
      <xdr:nvSpPr>
        <xdr:cNvPr id="680" name="楕円 679">
          <a:extLst>
            <a:ext uri="{FF2B5EF4-FFF2-40B4-BE49-F238E27FC236}">
              <a16:creationId xmlns:a16="http://schemas.microsoft.com/office/drawing/2014/main" xmlns="" id="{00000000-0008-0000-0E00-0000A8020000}"/>
            </a:ext>
          </a:extLst>
        </xdr:cNvPr>
        <xdr:cNvSpPr/>
      </xdr:nvSpPr>
      <xdr:spPr>
        <a:xfrm>
          <a:off x="1276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76200</xdr:rowOff>
    </xdr:from>
    <xdr:to>
      <xdr:col>71</xdr:col>
      <xdr:colOff>177800</xdr:colOff>
      <xdr:row>82</xdr:row>
      <xdr:rowOff>125730</xdr:rowOff>
    </xdr:to>
    <xdr:cxnSp macro="">
      <xdr:nvCxnSpPr>
        <xdr:cNvPr id="681" name="直線コネクタ 680">
          <a:extLst>
            <a:ext uri="{FF2B5EF4-FFF2-40B4-BE49-F238E27FC236}">
              <a16:creationId xmlns:a16="http://schemas.microsoft.com/office/drawing/2014/main" xmlns="" id="{00000000-0008-0000-0E00-0000A9020000}"/>
            </a:ext>
          </a:extLst>
        </xdr:cNvPr>
        <xdr:cNvCxnSpPr/>
      </xdr:nvCxnSpPr>
      <xdr:spPr>
        <a:xfrm>
          <a:off x="12814300" y="141351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a:extLst>
            <a:ext uri="{FF2B5EF4-FFF2-40B4-BE49-F238E27FC236}">
              <a16:creationId xmlns:a16="http://schemas.microsoft.com/office/drawing/2014/main" xmlns="" id="{00000000-0008-0000-0E00-0000AA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a:extLst>
            <a:ext uri="{FF2B5EF4-FFF2-40B4-BE49-F238E27FC236}">
              <a16:creationId xmlns:a16="http://schemas.microsoft.com/office/drawing/2014/main" xmlns="" id="{00000000-0008-0000-0E00-0000AB020000}"/>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4" name="n_3aveValue【児童館】&#10;有形固定資産減価償却率">
          <a:extLst>
            <a:ext uri="{FF2B5EF4-FFF2-40B4-BE49-F238E27FC236}">
              <a16:creationId xmlns:a16="http://schemas.microsoft.com/office/drawing/2014/main" xmlns="" id="{00000000-0008-0000-0E00-0000AC020000}"/>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5" name="n_4aveValue【児童館】&#10;有形固定資産減価償却率">
          <a:extLst>
            <a:ext uri="{FF2B5EF4-FFF2-40B4-BE49-F238E27FC236}">
              <a16:creationId xmlns:a16="http://schemas.microsoft.com/office/drawing/2014/main" xmlns="" id="{00000000-0008-0000-0E00-0000AD020000}"/>
            </a:ext>
          </a:extLst>
        </xdr:cNvPr>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165752</xdr:rowOff>
    </xdr:from>
    <xdr:ext cx="405111" cy="259045"/>
    <xdr:sp macro="" textlink="">
      <xdr:nvSpPr>
        <xdr:cNvPr id="686" name="n_1mainValue【児童館】&#10;有形固定資産減価償却率">
          <a:extLst>
            <a:ext uri="{FF2B5EF4-FFF2-40B4-BE49-F238E27FC236}">
              <a16:creationId xmlns:a16="http://schemas.microsoft.com/office/drawing/2014/main" xmlns="" id="{00000000-0008-0000-0E00-0000AE020000}"/>
            </a:ext>
          </a:extLst>
        </xdr:cNvPr>
        <xdr:cNvSpPr txBox="1"/>
      </xdr:nvSpPr>
      <xdr:spPr>
        <a:xfrm>
          <a:off x="15266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112413</xdr:rowOff>
    </xdr:from>
    <xdr:ext cx="405111" cy="259045"/>
    <xdr:sp macro="" textlink="">
      <xdr:nvSpPr>
        <xdr:cNvPr id="687" name="n_2mainValue【児童館】&#10;有形固定資産減価償却率">
          <a:extLst>
            <a:ext uri="{FF2B5EF4-FFF2-40B4-BE49-F238E27FC236}">
              <a16:creationId xmlns:a16="http://schemas.microsoft.com/office/drawing/2014/main" xmlns="" id="{00000000-0008-0000-0E00-0000AF020000}"/>
            </a:ext>
          </a:extLst>
        </xdr:cNvPr>
        <xdr:cNvSpPr txBox="1"/>
      </xdr:nvSpPr>
      <xdr:spPr>
        <a:xfrm>
          <a:off x="14389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167657</xdr:rowOff>
    </xdr:from>
    <xdr:ext cx="405111" cy="259045"/>
    <xdr:sp macro="" textlink="">
      <xdr:nvSpPr>
        <xdr:cNvPr id="688" name="n_3mainValue【児童館】&#10;有形固定資産減価償却率">
          <a:extLst>
            <a:ext uri="{FF2B5EF4-FFF2-40B4-BE49-F238E27FC236}">
              <a16:creationId xmlns:a16="http://schemas.microsoft.com/office/drawing/2014/main" xmlns="" id="{00000000-0008-0000-0E00-0000B0020000}"/>
            </a:ext>
          </a:extLst>
        </xdr:cNvPr>
        <xdr:cNvSpPr txBox="1"/>
      </xdr:nvSpPr>
      <xdr:spPr>
        <a:xfrm>
          <a:off x="13500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118127</xdr:rowOff>
    </xdr:from>
    <xdr:ext cx="405111" cy="259045"/>
    <xdr:sp macro="" textlink="">
      <xdr:nvSpPr>
        <xdr:cNvPr id="689" name="n_4mainValue【児童館】&#10;有形固定資産減価償却率">
          <a:extLst>
            <a:ext uri="{FF2B5EF4-FFF2-40B4-BE49-F238E27FC236}">
              <a16:creationId xmlns:a16="http://schemas.microsoft.com/office/drawing/2014/main" xmlns="" id="{00000000-0008-0000-0E00-0000B1020000}"/>
            </a:ext>
          </a:extLst>
        </xdr:cNvPr>
        <xdr:cNvSpPr txBox="1"/>
      </xdr:nvSpPr>
      <xdr:spPr>
        <a:xfrm>
          <a:off x="12611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xmlns="" id="{00000000-0008-0000-0E00-0000B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xmlns="" id="{00000000-0008-0000-0E00-0000B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xmlns="" id="{00000000-0008-0000-0E00-0000B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xmlns="" id="{00000000-0008-0000-0E00-0000B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xmlns="" id="{00000000-0008-0000-0E00-0000B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xmlns="" id="{00000000-0008-0000-0E00-0000B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xmlns="" id="{00000000-0008-0000-0E00-0000B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xmlns="" id="{00000000-0008-0000-0E00-0000B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xmlns="" id="{00000000-0008-0000-0E00-0000B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xmlns="" id="{00000000-0008-0000-0E00-0000B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xmlns="" id="{00000000-0008-0000-0E00-0000B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xmlns="" id="{00000000-0008-0000-0E00-0000B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xmlns="" id="{00000000-0008-0000-0E00-0000B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xmlns="" id="{00000000-0008-0000-0E00-0000B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xmlns="" id="{00000000-0008-0000-0E00-0000C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xmlns="" id="{00000000-0008-0000-0E00-0000C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xmlns="" id="{00000000-0008-0000-0E00-0000C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xmlns="" id="{00000000-0008-0000-0E00-0000C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xmlns="" id="{00000000-0008-0000-0E00-0000C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xmlns="" id="{00000000-0008-0000-0E00-0000C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xmlns="" id="{00000000-0008-0000-0E00-0000C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a:extLst>
            <a:ext uri="{FF2B5EF4-FFF2-40B4-BE49-F238E27FC236}">
              <a16:creationId xmlns:a16="http://schemas.microsoft.com/office/drawing/2014/main" xmlns="" id="{00000000-0008-0000-0E00-0000C702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a:extLst>
            <a:ext uri="{FF2B5EF4-FFF2-40B4-BE49-F238E27FC236}">
              <a16:creationId xmlns:a16="http://schemas.microsoft.com/office/drawing/2014/main" xmlns="" id="{00000000-0008-0000-0E00-0000C8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a:extLst>
            <a:ext uri="{FF2B5EF4-FFF2-40B4-BE49-F238E27FC236}">
              <a16:creationId xmlns:a16="http://schemas.microsoft.com/office/drawing/2014/main" xmlns="" id="{00000000-0008-0000-0E00-0000C9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a:extLst>
            <a:ext uri="{FF2B5EF4-FFF2-40B4-BE49-F238E27FC236}">
              <a16:creationId xmlns:a16="http://schemas.microsoft.com/office/drawing/2014/main" xmlns="" id="{00000000-0008-0000-0E00-0000CA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a:extLst>
            <a:ext uri="{FF2B5EF4-FFF2-40B4-BE49-F238E27FC236}">
              <a16:creationId xmlns:a16="http://schemas.microsoft.com/office/drawing/2014/main" xmlns="" id="{00000000-0008-0000-0E00-0000CB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6" name="【児童館】&#10;一人当たり面積平均値テキスト">
          <a:extLst>
            <a:ext uri="{FF2B5EF4-FFF2-40B4-BE49-F238E27FC236}">
              <a16:creationId xmlns:a16="http://schemas.microsoft.com/office/drawing/2014/main" xmlns="" id="{00000000-0008-0000-0E00-0000CC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a:extLst>
            <a:ext uri="{FF2B5EF4-FFF2-40B4-BE49-F238E27FC236}">
              <a16:creationId xmlns:a16="http://schemas.microsoft.com/office/drawing/2014/main" xmlns="" id="{00000000-0008-0000-0E00-0000CD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a:extLst>
            <a:ext uri="{FF2B5EF4-FFF2-40B4-BE49-F238E27FC236}">
              <a16:creationId xmlns:a16="http://schemas.microsoft.com/office/drawing/2014/main" xmlns="" id="{00000000-0008-0000-0E00-0000C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a:extLst>
            <a:ext uri="{FF2B5EF4-FFF2-40B4-BE49-F238E27FC236}">
              <a16:creationId xmlns:a16="http://schemas.microsoft.com/office/drawing/2014/main" xmlns="" id="{00000000-0008-0000-0E00-0000CF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a:extLst>
            <a:ext uri="{FF2B5EF4-FFF2-40B4-BE49-F238E27FC236}">
              <a16:creationId xmlns:a16="http://schemas.microsoft.com/office/drawing/2014/main" xmlns="" id="{00000000-0008-0000-0E00-0000D0020000}"/>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a:extLst>
            <a:ext uri="{FF2B5EF4-FFF2-40B4-BE49-F238E27FC236}">
              <a16:creationId xmlns:a16="http://schemas.microsoft.com/office/drawing/2014/main" xmlns="" id="{00000000-0008-0000-0E00-0000D1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00000000-0008-0000-0E00-0000D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00000000-0008-0000-0E00-0000D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00000000-0008-0000-0E00-0000D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00000000-0008-0000-0E00-0000D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xmlns="" id="{00000000-0008-0000-0E00-0000D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21589</xdr:rowOff>
    </xdr:from>
    <xdr:to>
      <xdr:col>116</xdr:col>
      <xdr:colOff>114300</xdr:colOff>
      <xdr:row>81</xdr:row>
      <xdr:rowOff>123189</xdr:rowOff>
    </xdr:to>
    <xdr:sp macro="" textlink="">
      <xdr:nvSpPr>
        <xdr:cNvPr id="727" name="楕円 726">
          <a:extLst>
            <a:ext uri="{FF2B5EF4-FFF2-40B4-BE49-F238E27FC236}">
              <a16:creationId xmlns:a16="http://schemas.microsoft.com/office/drawing/2014/main" xmlns="" id="{00000000-0008-0000-0E00-0000D7020000}"/>
            </a:ext>
          </a:extLst>
        </xdr:cNvPr>
        <xdr:cNvSpPr/>
      </xdr:nvSpPr>
      <xdr:spPr>
        <a:xfrm>
          <a:off x="22110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44466</xdr:rowOff>
    </xdr:from>
    <xdr:ext cx="469744" cy="259045"/>
    <xdr:sp macro="" textlink="">
      <xdr:nvSpPr>
        <xdr:cNvPr id="728" name="【児童館】&#10;一人当たり面積該当値テキスト">
          <a:extLst>
            <a:ext uri="{FF2B5EF4-FFF2-40B4-BE49-F238E27FC236}">
              <a16:creationId xmlns:a16="http://schemas.microsoft.com/office/drawing/2014/main" xmlns="" id="{00000000-0008-0000-0E00-0000D8020000}"/>
            </a:ext>
          </a:extLst>
        </xdr:cNvPr>
        <xdr:cNvSpPr txBox="1"/>
      </xdr:nvSpPr>
      <xdr:spPr>
        <a:xfrm>
          <a:off x="22199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21589</xdr:rowOff>
    </xdr:from>
    <xdr:to>
      <xdr:col>112</xdr:col>
      <xdr:colOff>38100</xdr:colOff>
      <xdr:row>81</xdr:row>
      <xdr:rowOff>123189</xdr:rowOff>
    </xdr:to>
    <xdr:sp macro="" textlink="">
      <xdr:nvSpPr>
        <xdr:cNvPr id="729" name="楕円 728">
          <a:extLst>
            <a:ext uri="{FF2B5EF4-FFF2-40B4-BE49-F238E27FC236}">
              <a16:creationId xmlns:a16="http://schemas.microsoft.com/office/drawing/2014/main" xmlns="" id="{00000000-0008-0000-0E00-0000D9020000}"/>
            </a:ext>
          </a:extLst>
        </xdr:cNvPr>
        <xdr:cNvSpPr/>
      </xdr:nvSpPr>
      <xdr:spPr>
        <a:xfrm>
          <a:off x="2127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72389</xdr:rowOff>
    </xdr:from>
    <xdr:to>
      <xdr:col>116</xdr:col>
      <xdr:colOff>63500</xdr:colOff>
      <xdr:row>81</xdr:row>
      <xdr:rowOff>72389</xdr:rowOff>
    </xdr:to>
    <xdr:cxnSp macro="">
      <xdr:nvCxnSpPr>
        <xdr:cNvPr id="730" name="直線コネクタ 729">
          <a:extLst>
            <a:ext uri="{FF2B5EF4-FFF2-40B4-BE49-F238E27FC236}">
              <a16:creationId xmlns:a16="http://schemas.microsoft.com/office/drawing/2014/main" xmlns="" id="{00000000-0008-0000-0E00-0000DA020000}"/>
            </a:ext>
          </a:extLst>
        </xdr:cNvPr>
        <xdr:cNvCxnSpPr/>
      </xdr:nvCxnSpPr>
      <xdr:spPr>
        <a:xfrm>
          <a:off x="21323300" y="13959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21589</xdr:rowOff>
    </xdr:from>
    <xdr:to>
      <xdr:col>107</xdr:col>
      <xdr:colOff>101600</xdr:colOff>
      <xdr:row>81</xdr:row>
      <xdr:rowOff>123189</xdr:rowOff>
    </xdr:to>
    <xdr:sp macro="" textlink="">
      <xdr:nvSpPr>
        <xdr:cNvPr id="731" name="楕円 730">
          <a:extLst>
            <a:ext uri="{FF2B5EF4-FFF2-40B4-BE49-F238E27FC236}">
              <a16:creationId xmlns:a16="http://schemas.microsoft.com/office/drawing/2014/main" xmlns="" id="{00000000-0008-0000-0E00-0000DB020000}"/>
            </a:ext>
          </a:extLst>
        </xdr:cNvPr>
        <xdr:cNvSpPr/>
      </xdr:nvSpPr>
      <xdr:spPr>
        <a:xfrm>
          <a:off x="2038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81</xdr:row>
      <xdr:rowOff>72389</xdr:rowOff>
    </xdr:to>
    <xdr:cxnSp macro="">
      <xdr:nvCxnSpPr>
        <xdr:cNvPr id="732" name="直線コネクタ 731">
          <a:extLst>
            <a:ext uri="{FF2B5EF4-FFF2-40B4-BE49-F238E27FC236}">
              <a16:creationId xmlns:a16="http://schemas.microsoft.com/office/drawing/2014/main" xmlns="" id="{00000000-0008-0000-0E00-0000DC020000}"/>
            </a:ext>
          </a:extLst>
        </xdr:cNvPr>
        <xdr:cNvCxnSpPr/>
      </xdr:nvCxnSpPr>
      <xdr:spPr>
        <a:xfrm>
          <a:off x="20434300" y="13959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33" name="楕円 732">
          <a:extLst>
            <a:ext uri="{FF2B5EF4-FFF2-40B4-BE49-F238E27FC236}">
              <a16:creationId xmlns:a16="http://schemas.microsoft.com/office/drawing/2014/main" xmlns="" id="{00000000-0008-0000-0E00-0000DD020000}"/>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72389</xdr:rowOff>
    </xdr:from>
    <xdr:to>
      <xdr:col>107</xdr:col>
      <xdr:colOff>50800</xdr:colOff>
      <xdr:row>81</xdr:row>
      <xdr:rowOff>95250</xdr:rowOff>
    </xdr:to>
    <xdr:cxnSp macro="">
      <xdr:nvCxnSpPr>
        <xdr:cNvPr id="734" name="直線コネクタ 733">
          <a:extLst>
            <a:ext uri="{FF2B5EF4-FFF2-40B4-BE49-F238E27FC236}">
              <a16:creationId xmlns:a16="http://schemas.microsoft.com/office/drawing/2014/main" xmlns="" id="{00000000-0008-0000-0E00-0000DE020000}"/>
            </a:ext>
          </a:extLst>
        </xdr:cNvPr>
        <xdr:cNvCxnSpPr/>
      </xdr:nvCxnSpPr>
      <xdr:spPr>
        <a:xfrm flipV="1">
          <a:off x="19545300" y="13959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35" name="楕円 734">
          <a:extLst>
            <a:ext uri="{FF2B5EF4-FFF2-40B4-BE49-F238E27FC236}">
              <a16:creationId xmlns:a16="http://schemas.microsoft.com/office/drawing/2014/main" xmlns="" id="{00000000-0008-0000-0E00-0000DF020000}"/>
            </a:ext>
          </a:extLst>
        </xdr:cNvPr>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95250</xdr:rowOff>
    </xdr:to>
    <xdr:cxnSp macro="">
      <xdr:nvCxnSpPr>
        <xdr:cNvPr id="736" name="直線コネクタ 735">
          <a:extLst>
            <a:ext uri="{FF2B5EF4-FFF2-40B4-BE49-F238E27FC236}">
              <a16:creationId xmlns:a16="http://schemas.microsoft.com/office/drawing/2014/main" xmlns="" id="{00000000-0008-0000-0E00-0000E0020000}"/>
            </a:ext>
          </a:extLst>
        </xdr:cNvPr>
        <xdr:cNvCxnSpPr/>
      </xdr:nvCxnSpPr>
      <xdr:spPr>
        <a:xfrm>
          <a:off x="18656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7" name="n_1aveValue【児童館】&#10;一人当たり面積">
          <a:extLst>
            <a:ext uri="{FF2B5EF4-FFF2-40B4-BE49-F238E27FC236}">
              <a16:creationId xmlns:a16="http://schemas.microsoft.com/office/drawing/2014/main" xmlns="" id="{00000000-0008-0000-0E00-0000E1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8" name="n_2aveValue【児童館】&#10;一人当たり面積">
          <a:extLst>
            <a:ext uri="{FF2B5EF4-FFF2-40B4-BE49-F238E27FC236}">
              <a16:creationId xmlns:a16="http://schemas.microsoft.com/office/drawing/2014/main" xmlns="" id="{00000000-0008-0000-0E00-0000E2020000}"/>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39" name="n_3aveValue【児童館】&#10;一人当たり面積">
          <a:extLst>
            <a:ext uri="{FF2B5EF4-FFF2-40B4-BE49-F238E27FC236}">
              <a16:creationId xmlns:a16="http://schemas.microsoft.com/office/drawing/2014/main" xmlns="" id="{00000000-0008-0000-0E00-0000E3020000}"/>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40" name="n_4aveValue【児童館】&#10;一人当たり面積">
          <a:extLst>
            <a:ext uri="{FF2B5EF4-FFF2-40B4-BE49-F238E27FC236}">
              <a16:creationId xmlns:a16="http://schemas.microsoft.com/office/drawing/2014/main" xmlns="" id="{00000000-0008-0000-0E00-0000E402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139716</xdr:rowOff>
    </xdr:from>
    <xdr:ext cx="469744" cy="259045"/>
    <xdr:sp macro="" textlink="">
      <xdr:nvSpPr>
        <xdr:cNvPr id="741" name="n_1mainValue【児童館】&#10;一人当たり面積">
          <a:extLst>
            <a:ext uri="{FF2B5EF4-FFF2-40B4-BE49-F238E27FC236}">
              <a16:creationId xmlns:a16="http://schemas.microsoft.com/office/drawing/2014/main" xmlns="" id="{00000000-0008-0000-0E00-0000E5020000}"/>
            </a:ext>
          </a:extLst>
        </xdr:cNvPr>
        <xdr:cNvSpPr txBox="1"/>
      </xdr:nvSpPr>
      <xdr:spPr>
        <a:xfrm>
          <a:off x="21075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139716</xdr:rowOff>
    </xdr:from>
    <xdr:ext cx="469744" cy="259045"/>
    <xdr:sp macro="" textlink="">
      <xdr:nvSpPr>
        <xdr:cNvPr id="742" name="n_2mainValue【児童館】&#10;一人当たり面積">
          <a:extLst>
            <a:ext uri="{FF2B5EF4-FFF2-40B4-BE49-F238E27FC236}">
              <a16:creationId xmlns:a16="http://schemas.microsoft.com/office/drawing/2014/main" xmlns="" id="{00000000-0008-0000-0E00-0000E6020000}"/>
            </a:ext>
          </a:extLst>
        </xdr:cNvPr>
        <xdr:cNvSpPr txBox="1"/>
      </xdr:nvSpPr>
      <xdr:spPr>
        <a:xfrm>
          <a:off x="20199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43" name="n_3mainValue【児童館】&#10;一人当たり面積">
          <a:extLst>
            <a:ext uri="{FF2B5EF4-FFF2-40B4-BE49-F238E27FC236}">
              <a16:creationId xmlns:a16="http://schemas.microsoft.com/office/drawing/2014/main" xmlns="" id="{00000000-0008-0000-0E00-0000E7020000}"/>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44" name="n_4mainValue【児童館】&#10;一人当たり面積">
          <a:extLst>
            <a:ext uri="{FF2B5EF4-FFF2-40B4-BE49-F238E27FC236}">
              <a16:creationId xmlns:a16="http://schemas.microsoft.com/office/drawing/2014/main" xmlns="" id="{00000000-0008-0000-0E00-0000E8020000}"/>
            </a:ext>
          </a:extLst>
        </xdr:cNvPr>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xmlns="" id="{00000000-0008-0000-0E00-0000E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xmlns="" id="{00000000-0008-0000-0E00-0000E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xmlns="" id="{00000000-0008-0000-0E00-0000E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xmlns="" id="{00000000-0008-0000-0E00-0000E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xmlns="" id="{00000000-0008-0000-0E00-0000E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xmlns="" id="{00000000-0008-0000-0E00-0000E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xmlns="" id="{00000000-0008-0000-0E00-0000E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xmlns="" id="{00000000-0008-0000-0E00-0000F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xmlns="" id="{00000000-0008-0000-0E00-0000F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xmlns="" id="{00000000-0008-0000-0E00-0000F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xmlns="" id="{00000000-0008-0000-0E00-0000F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xmlns="" id="{00000000-0008-0000-0E00-0000F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a:extLst>
            <a:ext uri="{FF2B5EF4-FFF2-40B4-BE49-F238E27FC236}">
              <a16:creationId xmlns:a16="http://schemas.microsoft.com/office/drawing/2014/main" xmlns="" id="{00000000-0008-0000-0E00-0000F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xmlns="" id="{00000000-0008-0000-0E00-0000F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xmlns="" id="{00000000-0008-0000-0E00-0000F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xmlns="" id="{00000000-0008-0000-0E00-0000F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xmlns="" id="{00000000-0008-0000-0E00-0000F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xmlns="" id="{00000000-0008-0000-0E00-0000F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xmlns="" id="{00000000-0008-0000-0E00-0000F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xmlns="" id="{00000000-0008-0000-0E00-0000F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a:extLst>
            <a:ext uri="{FF2B5EF4-FFF2-40B4-BE49-F238E27FC236}">
              <a16:creationId xmlns:a16="http://schemas.microsoft.com/office/drawing/2014/main" xmlns="" id="{00000000-0008-0000-0E00-0000F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xmlns="" id="{00000000-0008-0000-0E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a:extLst>
            <a:ext uri="{FF2B5EF4-FFF2-40B4-BE49-F238E27FC236}">
              <a16:creationId xmlns:a16="http://schemas.microsoft.com/office/drawing/2014/main" xmlns="" id="{00000000-0008-0000-0E00-0000F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xmlns="" id="{00000000-0008-0000-0E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a:extLst>
            <a:ext uri="{FF2B5EF4-FFF2-40B4-BE49-F238E27FC236}">
              <a16:creationId xmlns:a16="http://schemas.microsoft.com/office/drawing/2014/main" xmlns="" id="{00000000-0008-0000-0E00-000001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a:extLst>
            <a:ext uri="{FF2B5EF4-FFF2-40B4-BE49-F238E27FC236}">
              <a16:creationId xmlns:a16="http://schemas.microsoft.com/office/drawing/2014/main" xmlns="" id="{00000000-0008-0000-0E00-000002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a:extLst>
            <a:ext uri="{FF2B5EF4-FFF2-40B4-BE49-F238E27FC236}">
              <a16:creationId xmlns:a16="http://schemas.microsoft.com/office/drawing/2014/main" xmlns="" id="{00000000-0008-0000-0E00-000003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a:extLst>
            <a:ext uri="{FF2B5EF4-FFF2-40B4-BE49-F238E27FC236}">
              <a16:creationId xmlns:a16="http://schemas.microsoft.com/office/drawing/2014/main" xmlns="" id="{00000000-0008-0000-0E00-000004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a:extLst>
            <a:ext uri="{FF2B5EF4-FFF2-40B4-BE49-F238E27FC236}">
              <a16:creationId xmlns:a16="http://schemas.microsoft.com/office/drawing/2014/main" xmlns="" id="{00000000-0008-0000-0E00-000005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a:extLst>
            <a:ext uri="{FF2B5EF4-FFF2-40B4-BE49-F238E27FC236}">
              <a16:creationId xmlns:a16="http://schemas.microsoft.com/office/drawing/2014/main" xmlns="" id="{00000000-0008-0000-0E00-00000603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a:extLst>
            <a:ext uri="{FF2B5EF4-FFF2-40B4-BE49-F238E27FC236}">
              <a16:creationId xmlns:a16="http://schemas.microsoft.com/office/drawing/2014/main" xmlns="" id="{00000000-0008-0000-0E00-000007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a:extLst>
            <a:ext uri="{FF2B5EF4-FFF2-40B4-BE49-F238E27FC236}">
              <a16:creationId xmlns:a16="http://schemas.microsoft.com/office/drawing/2014/main" xmlns="" id="{00000000-0008-0000-0E00-000008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a:extLst>
            <a:ext uri="{FF2B5EF4-FFF2-40B4-BE49-F238E27FC236}">
              <a16:creationId xmlns:a16="http://schemas.microsoft.com/office/drawing/2014/main" xmlns="" id="{00000000-0008-0000-0E00-00000903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a:extLst>
            <a:ext uri="{FF2B5EF4-FFF2-40B4-BE49-F238E27FC236}">
              <a16:creationId xmlns:a16="http://schemas.microsoft.com/office/drawing/2014/main" xmlns="" id="{00000000-0008-0000-0E00-00000A03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a:extLst>
            <a:ext uri="{FF2B5EF4-FFF2-40B4-BE49-F238E27FC236}">
              <a16:creationId xmlns:a16="http://schemas.microsoft.com/office/drawing/2014/main" xmlns="" id="{00000000-0008-0000-0E00-00000B03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00000000-0008-0000-0E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00000000-0008-0000-0E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xmlns="" id="{00000000-0008-0000-0E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00000000-0008-0000-0E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xmlns="" id="{00000000-0008-0000-0E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151130</xdr:rowOff>
    </xdr:from>
    <xdr:to>
      <xdr:col>72</xdr:col>
      <xdr:colOff>38100</xdr:colOff>
      <xdr:row>106</xdr:row>
      <xdr:rowOff>81280</xdr:rowOff>
    </xdr:to>
    <xdr:sp macro="" textlink="">
      <xdr:nvSpPr>
        <xdr:cNvPr id="785" name="楕円 784">
          <a:extLst>
            <a:ext uri="{FF2B5EF4-FFF2-40B4-BE49-F238E27FC236}">
              <a16:creationId xmlns:a16="http://schemas.microsoft.com/office/drawing/2014/main" xmlns="" id="{00000000-0008-0000-0E00-000011030000}"/>
            </a:ext>
          </a:extLst>
        </xdr:cNvPr>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46355</xdr:rowOff>
    </xdr:from>
    <xdr:to>
      <xdr:col>67</xdr:col>
      <xdr:colOff>101600</xdr:colOff>
      <xdr:row>106</xdr:row>
      <xdr:rowOff>147955</xdr:rowOff>
    </xdr:to>
    <xdr:sp macro="" textlink="">
      <xdr:nvSpPr>
        <xdr:cNvPr id="786" name="楕円 785">
          <a:extLst>
            <a:ext uri="{FF2B5EF4-FFF2-40B4-BE49-F238E27FC236}">
              <a16:creationId xmlns:a16="http://schemas.microsoft.com/office/drawing/2014/main" xmlns="" id="{00000000-0008-0000-0E00-000012030000}"/>
            </a:ext>
          </a:extLst>
        </xdr:cNvPr>
        <xdr:cNvSpPr/>
      </xdr:nvSpPr>
      <xdr:spPr>
        <a:xfrm>
          <a:off x="1276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30480</xdr:rowOff>
    </xdr:from>
    <xdr:to>
      <xdr:col>71</xdr:col>
      <xdr:colOff>177800</xdr:colOff>
      <xdr:row>106</xdr:row>
      <xdr:rowOff>97155</xdr:rowOff>
    </xdr:to>
    <xdr:cxnSp macro="">
      <xdr:nvCxnSpPr>
        <xdr:cNvPr id="787" name="直線コネクタ 786">
          <a:extLst>
            <a:ext uri="{FF2B5EF4-FFF2-40B4-BE49-F238E27FC236}">
              <a16:creationId xmlns:a16="http://schemas.microsoft.com/office/drawing/2014/main" xmlns="" id="{00000000-0008-0000-0E00-000013030000}"/>
            </a:ext>
          </a:extLst>
        </xdr:cNvPr>
        <xdr:cNvCxnSpPr/>
      </xdr:nvCxnSpPr>
      <xdr:spPr>
        <a:xfrm flipV="1">
          <a:off x="12814300" y="182041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88" name="n_1aveValue【公民館】&#10;有形固定資産減価償却率">
          <a:extLst>
            <a:ext uri="{FF2B5EF4-FFF2-40B4-BE49-F238E27FC236}">
              <a16:creationId xmlns:a16="http://schemas.microsoft.com/office/drawing/2014/main" xmlns="" id="{00000000-0008-0000-0E00-00001403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89" name="n_2aveValue【公民館】&#10;有形固定資産減価償却率">
          <a:extLst>
            <a:ext uri="{FF2B5EF4-FFF2-40B4-BE49-F238E27FC236}">
              <a16:creationId xmlns:a16="http://schemas.microsoft.com/office/drawing/2014/main" xmlns="" id="{00000000-0008-0000-0E00-000015030000}"/>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90" name="n_3aveValue【公民館】&#10;有形固定資産減価償却率">
          <a:extLst>
            <a:ext uri="{FF2B5EF4-FFF2-40B4-BE49-F238E27FC236}">
              <a16:creationId xmlns:a16="http://schemas.microsoft.com/office/drawing/2014/main" xmlns="" id="{00000000-0008-0000-0E00-000016030000}"/>
            </a:ext>
          </a:extLst>
        </xdr:cNvPr>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1" name="n_4aveValue【公民館】&#10;有形固定資産減価償却率">
          <a:extLst>
            <a:ext uri="{FF2B5EF4-FFF2-40B4-BE49-F238E27FC236}">
              <a16:creationId xmlns:a16="http://schemas.microsoft.com/office/drawing/2014/main" xmlns="" id="{00000000-0008-0000-0E00-000017030000}"/>
            </a:ext>
          </a:extLst>
        </xdr:cNvPr>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792" name="n_3mainValue【公民館】&#10;有形固定資産減価償却率">
          <a:extLst>
            <a:ext uri="{FF2B5EF4-FFF2-40B4-BE49-F238E27FC236}">
              <a16:creationId xmlns:a16="http://schemas.microsoft.com/office/drawing/2014/main" xmlns="" id="{00000000-0008-0000-0E00-000018030000}"/>
            </a:ext>
          </a:extLst>
        </xdr:cNvPr>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139082</xdr:rowOff>
    </xdr:from>
    <xdr:ext cx="405111" cy="259045"/>
    <xdr:sp macro="" textlink="">
      <xdr:nvSpPr>
        <xdr:cNvPr id="793" name="n_4mainValue【公民館】&#10;有形固定資産減価償却率">
          <a:extLst>
            <a:ext uri="{FF2B5EF4-FFF2-40B4-BE49-F238E27FC236}">
              <a16:creationId xmlns:a16="http://schemas.microsoft.com/office/drawing/2014/main" xmlns="" id="{00000000-0008-0000-0E00-000019030000}"/>
            </a:ext>
          </a:extLst>
        </xdr:cNvPr>
        <xdr:cNvSpPr txBox="1"/>
      </xdr:nvSpPr>
      <xdr:spPr>
        <a:xfrm>
          <a:off x="12611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xmlns=""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xmlns=""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xmlns=""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xmlns=""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xmlns=""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xmlns=""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xmlns=""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xmlns=""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xmlns=""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xmlns=""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4" name="直線コネクタ 803">
          <a:extLst>
            <a:ext uri="{FF2B5EF4-FFF2-40B4-BE49-F238E27FC236}">
              <a16:creationId xmlns:a16="http://schemas.microsoft.com/office/drawing/2014/main" xmlns="" id="{00000000-0008-0000-0E00-000024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5" name="テキスト ボックス 804">
          <a:extLst>
            <a:ext uri="{FF2B5EF4-FFF2-40B4-BE49-F238E27FC236}">
              <a16:creationId xmlns:a16="http://schemas.microsoft.com/office/drawing/2014/main" xmlns="" id="{00000000-0008-0000-0E00-000025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xmlns="" id="{00000000-0008-0000-0E00-00002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xmlns="" id="{00000000-0008-0000-0E00-00002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8" name="直線コネクタ 807">
          <a:extLst>
            <a:ext uri="{FF2B5EF4-FFF2-40B4-BE49-F238E27FC236}">
              <a16:creationId xmlns:a16="http://schemas.microsoft.com/office/drawing/2014/main" xmlns="" id="{00000000-0008-0000-0E00-000028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9" name="テキスト ボックス 808">
          <a:extLst>
            <a:ext uri="{FF2B5EF4-FFF2-40B4-BE49-F238E27FC236}">
              <a16:creationId xmlns:a16="http://schemas.microsoft.com/office/drawing/2014/main" xmlns="" id="{00000000-0008-0000-0E00-000029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xmlns="" id="{00000000-0008-0000-0E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xmlns="" id="{00000000-0008-0000-0E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xmlns="" id="{00000000-0008-0000-0E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13" name="直線コネクタ 812">
          <a:extLst>
            <a:ext uri="{FF2B5EF4-FFF2-40B4-BE49-F238E27FC236}">
              <a16:creationId xmlns:a16="http://schemas.microsoft.com/office/drawing/2014/main" xmlns="" id="{00000000-0008-0000-0E00-00002D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14" name="【公民館】&#10;一人当たり面積最小値テキスト">
          <a:extLst>
            <a:ext uri="{FF2B5EF4-FFF2-40B4-BE49-F238E27FC236}">
              <a16:creationId xmlns:a16="http://schemas.microsoft.com/office/drawing/2014/main" xmlns="" id="{00000000-0008-0000-0E00-00002E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15" name="直線コネクタ 814">
          <a:extLst>
            <a:ext uri="{FF2B5EF4-FFF2-40B4-BE49-F238E27FC236}">
              <a16:creationId xmlns:a16="http://schemas.microsoft.com/office/drawing/2014/main" xmlns="" id="{00000000-0008-0000-0E00-00002F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16" name="【公民館】&#10;一人当たり面積最大値テキスト">
          <a:extLst>
            <a:ext uri="{FF2B5EF4-FFF2-40B4-BE49-F238E27FC236}">
              <a16:creationId xmlns:a16="http://schemas.microsoft.com/office/drawing/2014/main" xmlns="" id="{00000000-0008-0000-0E00-000030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17" name="直線コネクタ 816">
          <a:extLst>
            <a:ext uri="{FF2B5EF4-FFF2-40B4-BE49-F238E27FC236}">
              <a16:creationId xmlns:a16="http://schemas.microsoft.com/office/drawing/2014/main" xmlns="" id="{00000000-0008-0000-0E00-000031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18" name="【公民館】&#10;一人当たり面積平均値テキスト">
          <a:extLst>
            <a:ext uri="{FF2B5EF4-FFF2-40B4-BE49-F238E27FC236}">
              <a16:creationId xmlns:a16="http://schemas.microsoft.com/office/drawing/2014/main" xmlns="" id="{00000000-0008-0000-0E00-00003203000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19" name="フローチャート: 判断 818">
          <a:extLst>
            <a:ext uri="{FF2B5EF4-FFF2-40B4-BE49-F238E27FC236}">
              <a16:creationId xmlns:a16="http://schemas.microsoft.com/office/drawing/2014/main" xmlns="" id="{00000000-0008-0000-0E00-000033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0" name="フローチャート: 判断 819">
          <a:extLst>
            <a:ext uri="{FF2B5EF4-FFF2-40B4-BE49-F238E27FC236}">
              <a16:creationId xmlns:a16="http://schemas.microsoft.com/office/drawing/2014/main" xmlns="" id="{00000000-0008-0000-0E00-000034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21" name="フローチャート: 判断 820">
          <a:extLst>
            <a:ext uri="{FF2B5EF4-FFF2-40B4-BE49-F238E27FC236}">
              <a16:creationId xmlns:a16="http://schemas.microsoft.com/office/drawing/2014/main" xmlns="" id="{00000000-0008-0000-0E00-00003503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22" name="フローチャート: 判断 821">
          <a:extLst>
            <a:ext uri="{FF2B5EF4-FFF2-40B4-BE49-F238E27FC236}">
              <a16:creationId xmlns:a16="http://schemas.microsoft.com/office/drawing/2014/main" xmlns="" id="{00000000-0008-0000-0E00-00003603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23" name="フローチャート: 判断 822">
          <a:extLst>
            <a:ext uri="{FF2B5EF4-FFF2-40B4-BE49-F238E27FC236}">
              <a16:creationId xmlns:a16="http://schemas.microsoft.com/office/drawing/2014/main" xmlns="" id="{00000000-0008-0000-0E00-00003703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xmlns="" id="{00000000-0008-0000-0E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00000000-0008-0000-0E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00000000-0008-0000-0E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00000000-0008-0000-0E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00000000-0008-0000-0E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42545</xdr:rowOff>
    </xdr:from>
    <xdr:to>
      <xdr:col>102</xdr:col>
      <xdr:colOff>165100</xdr:colOff>
      <xdr:row>107</xdr:row>
      <xdr:rowOff>144145</xdr:rowOff>
    </xdr:to>
    <xdr:sp macro="" textlink="">
      <xdr:nvSpPr>
        <xdr:cNvPr id="829" name="楕円 828">
          <a:extLst>
            <a:ext uri="{FF2B5EF4-FFF2-40B4-BE49-F238E27FC236}">
              <a16:creationId xmlns:a16="http://schemas.microsoft.com/office/drawing/2014/main" xmlns="" id="{00000000-0008-0000-0E00-00003D030000}"/>
            </a:ext>
          </a:extLst>
        </xdr:cNvPr>
        <xdr:cNvSpPr/>
      </xdr:nvSpPr>
      <xdr:spPr>
        <a:xfrm>
          <a:off x="19494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830" name="楕円 829">
          <a:extLst>
            <a:ext uri="{FF2B5EF4-FFF2-40B4-BE49-F238E27FC236}">
              <a16:creationId xmlns:a16="http://schemas.microsoft.com/office/drawing/2014/main" xmlns="" id="{00000000-0008-0000-0E00-00003E030000}"/>
            </a:ext>
          </a:extLst>
        </xdr:cNvPr>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93345</xdr:rowOff>
    </xdr:from>
    <xdr:to>
      <xdr:col>102</xdr:col>
      <xdr:colOff>114300</xdr:colOff>
      <xdr:row>107</xdr:row>
      <xdr:rowOff>99061</xdr:rowOff>
    </xdr:to>
    <xdr:cxnSp macro="">
      <xdr:nvCxnSpPr>
        <xdr:cNvPr id="831" name="直線コネクタ 830">
          <a:extLst>
            <a:ext uri="{FF2B5EF4-FFF2-40B4-BE49-F238E27FC236}">
              <a16:creationId xmlns:a16="http://schemas.microsoft.com/office/drawing/2014/main" xmlns="" id="{00000000-0008-0000-0E00-00003F030000}"/>
            </a:ext>
          </a:extLst>
        </xdr:cNvPr>
        <xdr:cNvCxnSpPr/>
      </xdr:nvCxnSpPr>
      <xdr:spPr>
        <a:xfrm flipV="1">
          <a:off x="18656300" y="184384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32" name="n_1aveValue【公民館】&#10;一人当たり面積">
          <a:extLst>
            <a:ext uri="{FF2B5EF4-FFF2-40B4-BE49-F238E27FC236}">
              <a16:creationId xmlns:a16="http://schemas.microsoft.com/office/drawing/2014/main" xmlns="" id="{00000000-0008-0000-0E00-00004003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33" name="n_2aveValue【公民館】&#10;一人当たり面積">
          <a:extLst>
            <a:ext uri="{FF2B5EF4-FFF2-40B4-BE49-F238E27FC236}">
              <a16:creationId xmlns:a16="http://schemas.microsoft.com/office/drawing/2014/main" xmlns="" id="{00000000-0008-0000-0E00-000041030000}"/>
            </a:ext>
          </a:extLst>
        </xdr:cNvPr>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34" name="n_3aveValue【公民館】&#10;一人当たり面積">
          <a:extLst>
            <a:ext uri="{FF2B5EF4-FFF2-40B4-BE49-F238E27FC236}">
              <a16:creationId xmlns:a16="http://schemas.microsoft.com/office/drawing/2014/main" xmlns="" id="{00000000-0008-0000-0E00-000042030000}"/>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35" name="n_4aveValue【公民館】&#10;一人当たり面積">
          <a:extLst>
            <a:ext uri="{FF2B5EF4-FFF2-40B4-BE49-F238E27FC236}">
              <a16:creationId xmlns:a16="http://schemas.microsoft.com/office/drawing/2014/main" xmlns="" id="{00000000-0008-0000-0E00-000043030000}"/>
            </a:ext>
          </a:extLst>
        </xdr:cNvPr>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135272</xdr:rowOff>
    </xdr:from>
    <xdr:ext cx="469744" cy="259045"/>
    <xdr:sp macro="" textlink="">
      <xdr:nvSpPr>
        <xdr:cNvPr id="836" name="n_3mainValue【公民館】&#10;一人当たり面積">
          <a:extLst>
            <a:ext uri="{FF2B5EF4-FFF2-40B4-BE49-F238E27FC236}">
              <a16:creationId xmlns:a16="http://schemas.microsoft.com/office/drawing/2014/main" xmlns="" id="{00000000-0008-0000-0E00-000044030000}"/>
            </a:ext>
          </a:extLst>
        </xdr:cNvPr>
        <xdr:cNvSpPr txBox="1"/>
      </xdr:nvSpPr>
      <xdr:spPr>
        <a:xfrm>
          <a:off x="19310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837" name="n_4mainValue【公民館】&#10;一人当たり面積">
          <a:extLst>
            <a:ext uri="{FF2B5EF4-FFF2-40B4-BE49-F238E27FC236}">
              <a16:creationId xmlns:a16="http://schemas.microsoft.com/office/drawing/2014/main" xmlns="" id="{00000000-0008-0000-0E00-000045030000}"/>
            </a:ext>
          </a:extLst>
        </xdr:cNvPr>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xmlns="" id="{00000000-0008-0000-0E00-00004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xmlns="" id="{00000000-0008-0000-0E00-00004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xmlns="" id="{00000000-0008-0000-0E00-00004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高くなっている施設は、「認定こども園・幼稚園・保育所」「学校施設」「児童館」であり、有形固定資産減価償却率が低い施設は、「道路」「橋りょう・トンネル」「公営住宅」である。「認定こども園・幼稚園・保育園」について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約４割であることが影響し、減価償却率が高くなっている。今後、個別施設計画に基づき計画的に改修等を行い長寿命化を図るほか、老朽化が著しい建物については、状況を勘案し改築を行う。「学校施設」については、「秋田市小・中学校適正配置基本方針」に基づき、統合を基本とする適正配置を進めているところであり、それに伴い児童館も適正配置を進めていくこととしており、こうした動きと整合を図りつつ、施設の管理を進める。また、「道路」「橋りょう・トンネル」は、類似団体平均を下回っているが、今後老朽化していくことが想定されることから、長寿命化などの維持管理の適正化に努めていくこととしている。今後も、秋田市公共施設等総合管理計画及び施設ごとに策定した個別施設計画に基づき、施設の長寿命化や施設保有量の見直しに取り組み、将来負担の軽減を図ってい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なお、「公民館」については、平成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年度に公民館が廃止されたことにより、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以降は該当がないものである。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xmlns="" id="{00000000-0008-0000-0F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00000000-0008-0000-0F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xmlns="" id="{00000000-0008-0000-0F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F00-00003E00000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xmlns="" id="{00000000-0008-0000-0F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xmlns=""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xmlns="" id="{00000000-0008-0000-0F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3" name="楕円 72">
          <a:extLst>
            <a:ext uri="{FF2B5EF4-FFF2-40B4-BE49-F238E27FC236}">
              <a16:creationId xmlns:a16="http://schemas.microsoft.com/office/drawing/2014/main" xmlns="" id="{00000000-0008-0000-0F00-000049000000}"/>
            </a:ext>
          </a:extLst>
        </xdr:cNvPr>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4" name="【図書館】&#10;有形固定資産減価償却率該当値テキスト">
          <a:extLst>
            <a:ext uri="{FF2B5EF4-FFF2-40B4-BE49-F238E27FC236}">
              <a16:creationId xmlns:a16="http://schemas.microsoft.com/office/drawing/2014/main" xmlns="" id="{00000000-0008-0000-0F00-00004A000000}"/>
            </a:ext>
          </a:extLst>
        </xdr:cNvPr>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a:extLst>
            <a:ext uri="{FF2B5EF4-FFF2-40B4-BE49-F238E27FC236}">
              <a16:creationId xmlns:a16="http://schemas.microsoft.com/office/drawing/2014/main" xmlns="" id="{00000000-0008-0000-0F00-00004B000000}"/>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121920</xdr:rowOff>
    </xdr:to>
    <xdr:cxnSp macro="">
      <xdr:nvCxnSpPr>
        <xdr:cNvPr id="76" name="直線コネクタ 75">
          <a:extLst>
            <a:ext uri="{FF2B5EF4-FFF2-40B4-BE49-F238E27FC236}">
              <a16:creationId xmlns:a16="http://schemas.microsoft.com/office/drawing/2014/main" xmlns="" id="{00000000-0008-0000-0F00-00004C000000}"/>
            </a:ext>
          </a:extLst>
        </xdr:cNvPr>
        <xdr:cNvCxnSpPr/>
      </xdr:nvCxnSpPr>
      <xdr:spPr>
        <a:xfrm>
          <a:off x="3797300" y="6595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7" name="楕円 76">
          <a:extLst>
            <a:ext uri="{FF2B5EF4-FFF2-40B4-BE49-F238E27FC236}">
              <a16:creationId xmlns:a16="http://schemas.microsoft.com/office/drawing/2014/main" xmlns="" id="{00000000-0008-0000-0F00-00004D000000}"/>
            </a:ext>
          </a:extLst>
        </xdr:cNvPr>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121920</xdr:rowOff>
    </xdr:to>
    <xdr:cxnSp macro="">
      <xdr:nvCxnSpPr>
        <xdr:cNvPr id="78" name="直線コネクタ 77">
          <a:extLst>
            <a:ext uri="{FF2B5EF4-FFF2-40B4-BE49-F238E27FC236}">
              <a16:creationId xmlns:a16="http://schemas.microsoft.com/office/drawing/2014/main" xmlns="" id="{00000000-0008-0000-0F00-00004E000000}"/>
            </a:ext>
          </a:extLst>
        </xdr:cNvPr>
        <xdr:cNvCxnSpPr/>
      </xdr:nvCxnSpPr>
      <xdr:spPr>
        <a:xfrm flipV="1">
          <a:off x="2908300" y="6595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50165</xdr:rowOff>
    </xdr:from>
    <xdr:to>
      <xdr:col>10</xdr:col>
      <xdr:colOff>165100</xdr:colOff>
      <xdr:row>38</xdr:row>
      <xdr:rowOff>151765</xdr:rowOff>
    </xdr:to>
    <xdr:sp macro="" textlink="">
      <xdr:nvSpPr>
        <xdr:cNvPr id="79" name="楕円 78">
          <a:extLst>
            <a:ext uri="{FF2B5EF4-FFF2-40B4-BE49-F238E27FC236}">
              <a16:creationId xmlns:a16="http://schemas.microsoft.com/office/drawing/2014/main" xmlns="" id="{00000000-0008-0000-0F00-00004F000000}"/>
            </a:ext>
          </a:extLst>
        </xdr:cNvPr>
        <xdr:cNvSpPr/>
      </xdr:nvSpPr>
      <xdr:spPr>
        <a:xfrm>
          <a:off x="1968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100965</xdr:rowOff>
    </xdr:from>
    <xdr:to>
      <xdr:col>15</xdr:col>
      <xdr:colOff>50800</xdr:colOff>
      <xdr:row>38</xdr:row>
      <xdr:rowOff>121920</xdr:rowOff>
    </xdr:to>
    <xdr:cxnSp macro="">
      <xdr:nvCxnSpPr>
        <xdr:cNvPr id="80" name="直線コネクタ 79">
          <a:extLst>
            <a:ext uri="{FF2B5EF4-FFF2-40B4-BE49-F238E27FC236}">
              <a16:creationId xmlns:a16="http://schemas.microsoft.com/office/drawing/2014/main" xmlns="" id="{00000000-0008-0000-0F00-000050000000}"/>
            </a:ext>
          </a:extLst>
        </xdr:cNvPr>
        <xdr:cNvCxnSpPr/>
      </xdr:nvCxnSpPr>
      <xdr:spPr>
        <a:xfrm>
          <a:off x="2019300" y="66160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29210</xdr:rowOff>
    </xdr:from>
    <xdr:to>
      <xdr:col>6</xdr:col>
      <xdr:colOff>38100</xdr:colOff>
      <xdr:row>38</xdr:row>
      <xdr:rowOff>130810</xdr:rowOff>
    </xdr:to>
    <xdr:sp macro="" textlink="">
      <xdr:nvSpPr>
        <xdr:cNvPr id="81" name="楕円 80">
          <a:extLst>
            <a:ext uri="{FF2B5EF4-FFF2-40B4-BE49-F238E27FC236}">
              <a16:creationId xmlns:a16="http://schemas.microsoft.com/office/drawing/2014/main" xmlns="" id="{00000000-0008-0000-0F00-000051000000}"/>
            </a:ext>
          </a:extLst>
        </xdr:cNvPr>
        <xdr:cNvSpPr/>
      </xdr:nvSpPr>
      <xdr:spPr>
        <a:xfrm>
          <a:off x="1079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80010</xdr:rowOff>
    </xdr:from>
    <xdr:to>
      <xdr:col>10</xdr:col>
      <xdr:colOff>114300</xdr:colOff>
      <xdr:row>38</xdr:row>
      <xdr:rowOff>100965</xdr:rowOff>
    </xdr:to>
    <xdr:cxnSp macro="">
      <xdr:nvCxnSpPr>
        <xdr:cNvPr id="82" name="直線コネクタ 81">
          <a:extLst>
            <a:ext uri="{FF2B5EF4-FFF2-40B4-BE49-F238E27FC236}">
              <a16:creationId xmlns:a16="http://schemas.microsoft.com/office/drawing/2014/main" xmlns="" id="{00000000-0008-0000-0F00-000052000000}"/>
            </a:ext>
          </a:extLst>
        </xdr:cNvPr>
        <xdr:cNvCxnSpPr/>
      </xdr:nvCxnSpPr>
      <xdr:spPr>
        <a:xfrm>
          <a:off x="1130300" y="65951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xmlns="" id="{00000000-0008-0000-0F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xmlns="" id="{00000000-0008-0000-0F00-000054000000}"/>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xmlns="" id="{00000000-0008-0000-0F00-000055000000}"/>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xmlns="" id="{00000000-0008-0000-0F00-000056000000}"/>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7" name="n_1mainValue【図書館】&#10;有形固定資産減価償却率">
          <a:extLst>
            <a:ext uri="{FF2B5EF4-FFF2-40B4-BE49-F238E27FC236}">
              <a16:creationId xmlns:a16="http://schemas.microsoft.com/office/drawing/2014/main" xmlns="" id="{00000000-0008-0000-0F00-000057000000}"/>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8" name="n_2mainValue【図書館】&#10;有形固定資産減価償却率">
          <a:extLst>
            <a:ext uri="{FF2B5EF4-FFF2-40B4-BE49-F238E27FC236}">
              <a16:creationId xmlns:a16="http://schemas.microsoft.com/office/drawing/2014/main" xmlns="" id="{00000000-0008-0000-0F00-000058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142892</xdr:rowOff>
    </xdr:from>
    <xdr:ext cx="405111" cy="259045"/>
    <xdr:sp macro="" textlink="">
      <xdr:nvSpPr>
        <xdr:cNvPr id="89" name="n_3mainValue【図書館】&#10;有形固定資産減価償却率">
          <a:extLst>
            <a:ext uri="{FF2B5EF4-FFF2-40B4-BE49-F238E27FC236}">
              <a16:creationId xmlns:a16="http://schemas.microsoft.com/office/drawing/2014/main" xmlns="" id="{00000000-0008-0000-0F00-000059000000}"/>
            </a:ext>
          </a:extLst>
        </xdr:cNvPr>
        <xdr:cNvSpPr txBox="1"/>
      </xdr:nvSpPr>
      <xdr:spPr>
        <a:xfrm>
          <a:off x="1816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121937</xdr:rowOff>
    </xdr:from>
    <xdr:ext cx="405111" cy="259045"/>
    <xdr:sp macro="" textlink="">
      <xdr:nvSpPr>
        <xdr:cNvPr id="90" name="n_4mainValue【図書館】&#10;有形固定資産減価償却率">
          <a:extLst>
            <a:ext uri="{FF2B5EF4-FFF2-40B4-BE49-F238E27FC236}">
              <a16:creationId xmlns:a16="http://schemas.microsoft.com/office/drawing/2014/main" xmlns="" id="{00000000-0008-0000-0F00-00005A000000}"/>
            </a:ext>
          </a:extLst>
        </xdr:cNvPr>
        <xdr:cNvSpPr txBox="1"/>
      </xdr:nvSpPr>
      <xdr:spPr>
        <a:xfrm>
          <a:off x="927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xmlns=""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xmlns=""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xmlns=""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xmlns=""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xmlns=""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xmlns=""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xmlns=""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xmlns=""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xmlns=""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xmlns=""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xmlns=""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xmlns="" id="{00000000-0008-0000-0F00-000075000000}"/>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xmlns=""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xmlns="" id="{00000000-0008-0000-0F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xmlns=""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xmlns="" id="{00000000-0008-0000-0F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xmlns="" id="{00000000-0008-0000-0F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8" name="楕円 127">
          <a:extLst>
            <a:ext uri="{FF2B5EF4-FFF2-40B4-BE49-F238E27FC236}">
              <a16:creationId xmlns:a16="http://schemas.microsoft.com/office/drawing/2014/main" xmlns="" id="{00000000-0008-0000-0F00-000080000000}"/>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29" name="【図書館】&#10;一人当たり面積該当値テキスト">
          <a:extLst>
            <a:ext uri="{FF2B5EF4-FFF2-40B4-BE49-F238E27FC236}">
              <a16:creationId xmlns:a16="http://schemas.microsoft.com/office/drawing/2014/main" xmlns="" id="{00000000-0008-0000-0F00-000081000000}"/>
            </a:ext>
          </a:extLst>
        </xdr:cNvPr>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0" name="楕円 129">
          <a:extLst>
            <a:ext uri="{FF2B5EF4-FFF2-40B4-BE49-F238E27FC236}">
              <a16:creationId xmlns:a16="http://schemas.microsoft.com/office/drawing/2014/main" xmlns="" id="{00000000-0008-0000-0F00-000082000000}"/>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31" name="直線コネクタ 130">
          <a:extLst>
            <a:ext uri="{FF2B5EF4-FFF2-40B4-BE49-F238E27FC236}">
              <a16:creationId xmlns:a16="http://schemas.microsoft.com/office/drawing/2014/main" xmlns="" id="{00000000-0008-0000-0F00-000083000000}"/>
            </a:ext>
          </a:extLst>
        </xdr:cNvPr>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32" name="楕円 131">
          <a:extLst>
            <a:ext uri="{FF2B5EF4-FFF2-40B4-BE49-F238E27FC236}">
              <a16:creationId xmlns:a16="http://schemas.microsoft.com/office/drawing/2014/main" xmlns="" id="{00000000-0008-0000-0F00-000084000000}"/>
            </a:ext>
          </a:extLst>
        </xdr:cNvPr>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110490</xdr:rowOff>
    </xdr:to>
    <xdr:cxnSp macro="">
      <xdr:nvCxnSpPr>
        <xdr:cNvPr id="133" name="直線コネクタ 132">
          <a:extLst>
            <a:ext uri="{FF2B5EF4-FFF2-40B4-BE49-F238E27FC236}">
              <a16:creationId xmlns:a16="http://schemas.microsoft.com/office/drawing/2014/main" xmlns="" id="{00000000-0008-0000-0F00-000085000000}"/>
            </a:ext>
          </a:extLst>
        </xdr:cNvPr>
        <xdr:cNvCxnSpPr/>
      </xdr:nvCxnSpPr>
      <xdr:spPr>
        <a:xfrm flipV="1">
          <a:off x="8750300" y="643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4" name="楕円 133">
          <a:extLst>
            <a:ext uri="{FF2B5EF4-FFF2-40B4-BE49-F238E27FC236}">
              <a16:creationId xmlns:a16="http://schemas.microsoft.com/office/drawing/2014/main" xmlns="" id="{00000000-0008-0000-0F00-000086000000}"/>
            </a:ext>
          </a:extLst>
        </xdr:cNvPr>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110490</xdr:rowOff>
    </xdr:from>
    <xdr:to>
      <xdr:col>45</xdr:col>
      <xdr:colOff>177800</xdr:colOff>
      <xdr:row>37</xdr:row>
      <xdr:rowOff>110490</xdr:rowOff>
    </xdr:to>
    <xdr:cxnSp macro="">
      <xdr:nvCxnSpPr>
        <xdr:cNvPr id="135" name="直線コネクタ 134">
          <a:extLst>
            <a:ext uri="{FF2B5EF4-FFF2-40B4-BE49-F238E27FC236}">
              <a16:creationId xmlns:a16="http://schemas.microsoft.com/office/drawing/2014/main" xmlns="" id="{00000000-0008-0000-0F00-000087000000}"/>
            </a:ext>
          </a:extLst>
        </xdr:cNvPr>
        <xdr:cNvCxnSpPr/>
      </xdr:nvCxnSpPr>
      <xdr:spPr>
        <a:xfrm>
          <a:off x="7861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59690</xdr:rowOff>
    </xdr:from>
    <xdr:to>
      <xdr:col>36</xdr:col>
      <xdr:colOff>165100</xdr:colOff>
      <xdr:row>37</xdr:row>
      <xdr:rowOff>161290</xdr:rowOff>
    </xdr:to>
    <xdr:sp macro="" textlink="">
      <xdr:nvSpPr>
        <xdr:cNvPr id="136" name="楕円 135">
          <a:extLst>
            <a:ext uri="{FF2B5EF4-FFF2-40B4-BE49-F238E27FC236}">
              <a16:creationId xmlns:a16="http://schemas.microsoft.com/office/drawing/2014/main" xmlns="" id="{00000000-0008-0000-0F00-000088000000}"/>
            </a:ext>
          </a:extLst>
        </xdr:cNvPr>
        <xdr:cNvSpPr/>
      </xdr:nvSpPr>
      <xdr:spPr>
        <a:xfrm>
          <a:off x="692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110490</xdr:rowOff>
    </xdr:from>
    <xdr:to>
      <xdr:col>41</xdr:col>
      <xdr:colOff>50800</xdr:colOff>
      <xdr:row>37</xdr:row>
      <xdr:rowOff>110490</xdr:rowOff>
    </xdr:to>
    <xdr:cxnSp macro="">
      <xdr:nvCxnSpPr>
        <xdr:cNvPr id="137" name="直線コネクタ 136">
          <a:extLst>
            <a:ext uri="{FF2B5EF4-FFF2-40B4-BE49-F238E27FC236}">
              <a16:creationId xmlns:a16="http://schemas.microsoft.com/office/drawing/2014/main" xmlns="" id="{00000000-0008-0000-0F00-000089000000}"/>
            </a:ext>
          </a:extLst>
        </xdr:cNvPr>
        <xdr:cNvCxnSpPr/>
      </xdr:nvCxnSpPr>
      <xdr:spPr>
        <a:xfrm>
          <a:off x="6972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a:extLst>
            <a:ext uri="{FF2B5EF4-FFF2-40B4-BE49-F238E27FC236}">
              <a16:creationId xmlns:a16="http://schemas.microsoft.com/office/drawing/2014/main" xmlns="" id="{00000000-0008-0000-0F00-00008A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xmlns="" id="{00000000-0008-0000-0F00-00008B000000}"/>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a:extLst>
            <a:ext uri="{FF2B5EF4-FFF2-40B4-BE49-F238E27FC236}">
              <a16:creationId xmlns:a16="http://schemas.microsoft.com/office/drawing/2014/main" xmlns="" id="{00000000-0008-0000-0F00-00008C000000}"/>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a:extLst>
            <a:ext uri="{FF2B5EF4-FFF2-40B4-BE49-F238E27FC236}">
              <a16:creationId xmlns:a16="http://schemas.microsoft.com/office/drawing/2014/main" xmlns="" id="{00000000-0008-0000-0F00-00008D000000}"/>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2" name="n_1mainValue【図書館】&#10;一人当たり面積">
          <a:extLst>
            <a:ext uri="{FF2B5EF4-FFF2-40B4-BE49-F238E27FC236}">
              <a16:creationId xmlns:a16="http://schemas.microsoft.com/office/drawing/2014/main" xmlns="" id="{00000000-0008-0000-0F00-00008E000000}"/>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6367</xdr:rowOff>
    </xdr:from>
    <xdr:ext cx="469744" cy="259045"/>
    <xdr:sp macro="" textlink="">
      <xdr:nvSpPr>
        <xdr:cNvPr id="143" name="n_2mainValue【図書館】&#10;一人当たり面積">
          <a:extLst>
            <a:ext uri="{FF2B5EF4-FFF2-40B4-BE49-F238E27FC236}">
              <a16:creationId xmlns:a16="http://schemas.microsoft.com/office/drawing/2014/main" xmlns="" id="{00000000-0008-0000-0F00-00008F000000}"/>
            </a:ext>
          </a:extLst>
        </xdr:cNvPr>
        <xdr:cNvSpPr txBox="1"/>
      </xdr:nvSpPr>
      <xdr:spPr>
        <a:xfrm>
          <a:off x="8515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6367</xdr:rowOff>
    </xdr:from>
    <xdr:ext cx="469744" cy="259045"/>
    <xdr:sp macro="" textlink="">
      <xdr:nvSpPr>
        <xdr:cNvPr id="144" name="n_3mainValue【図書館】&#10;一人当たり面積">
          <a:extLst>
            <a:ext uri="{FF2B5EF4-FFF2-40B4-BE49-F238E27FC236}">
              <a16:creationId xmlns:a16="http://schemas.microsoft.com/office/drawing/2014/main" xmlns="" id="{00000000-0008-0000-0F00-000090000000}"/>
            </a:ext>
          </a:extLst>
        </xdr:cNvPr>
        <xdr:cNvSpPr txBox="1"/>
      </xdr:nvSpPr>
      <xdr:spPr>
        <a:xfrm>
          <a:off x="7626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6367</xdr:rowOff>
    </xdr:from>
    <xdr:ext cx="469744" cy="259045"/>
    <xdr:sp macro="" textlink="">
      <xdr:nvSpPr>
        <xdr:cNvPr id="145" name="n_4mainValue【図書館】&#10;一人当たり面積">
          <a:extLst>
            <a:ext uri="{FF2B5EF4-FFF2-40B4-BE49-F238E27FC236}">
              <a16:creationId xmlns:a16="http://schemas.microsoft.com/office/drawing/2014/main" xmlns="" id="{00000000-0008-0000-0F00-000091000000}"/>
            </a:ext>
          </a:extLst>
        </xdr:cNvPr>
        <xdr:cNvSpPr txBox="1"/>
      </xdr:nvSpPr>
      <xdr:spPr>
        <a:xfrm>
          <a:off x="6737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xmlns=""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xmlns=""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xmlns=""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xmlns=""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xmlns=""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xmlns=""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xmlns=""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xmlns=""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xmlns=""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xmlns=""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xmlns=""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xmlns=""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xmlns=""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xmlns="" id="{00000000-0008-0000-0F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xmlns="" id="{00000000-0008-0000-0F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xmlns="" id="{00000000-0008-0000-0F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xmlns="" id="{00000000-0008-0000-0F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xmlns="" id="{00000000-0008-0000-0F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xmlns="" id="{00000000-0008-0000-0F00-0000AF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xmlns="" id="{00000000-0008-0000-0F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xmlns="" id="{00000000-0008-0000-0F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xmlns="" id="{00000000-0008-0000-0F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xmlns="" id="{00000000-0008-0000-0F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xmlns="" id="{00000000-0008-0000-0F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6" name="楕円 185">
          <a:extLst>
            <a:ext uri="{FF2B5EF4-FFF2-40B4-BE49-F238E27FC236}">
              <a16:creationId xmlns:a16="http://schemas.microsoft.com/office/drawing/2014/main" xmlns="" id="{00000000-0008-0000-0F00-0000BA000000}"/>
            </a:ext>
          </a:extLst>
        </xdr:cNvPr>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xmlns="" id="{00000000-0008-0000-0F00-0000BB000000}"/>
            </a:ext>
          </a:extLst>
        </xdr:cNvPr>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188" name="楕円 187">
          <a:extLst>
            <a:ext uri="{FF2B5EF4-FFF2-40B4-BE49-F238E27FC236}">
              <a16:creationId xmlns:a16="http://schemas.microsoft.com/office/drawing/2014/main" xmlns="" id="{00000000-0008-0000-0F00-0000BC000000}"/>
            </a:ext>
          </a:extLst>
        </xdr:cNvPr>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28575</xdr:rowOff>
    </xdr:to>
    <xdr:cxnSp macro="">
      <xdr:nvCxnSpPr>
        <xdr:cNvPr id="189" name="直線コネクタ 188">
          <a:extLst>
            <a:ext uri="{FF2B5EF4-FFF2-40B4-BE49-F238E27FC236}">
              <a16:creationId xmlns:a16="http://schemas.microsoft.com/office/drawing/2014/main" xmlns="" id="{00000000-0008-0000-0F00-0000BD000000}"/>
            </a:ext>
          </a:extLst>
        </xdr:cNvPr>
        <xdr:cNvCxnSpPr/>
      </xdr:nvCxnSpPr>
      <xdr:spPr>
        <a:xfrm flipV="1">
          <a:off x="3797300" y="10441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0" name="楕円 189">
          <a:extLst>
            <a:ext uri="{FF2B5EF4-FFF2-40B4-BE49-F238E27FC236}">
              <a16:creationId xmlns:a16="http://schemas.microsoft.com/office/drawing/2014/main" xmlns="" id="{00000000-0008-0000-0F00-0000BE000000}"/>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28575</xdr:rowOff>
    </xdr:to>
    <xdr:cxnSp macro="">
      <xdr:nvCxnSpPr>
        <xdr:cNvPr id="191" name="直線コネクタ 190">
          <a:extLst>
            <a:ext uri="{FF2B5EF4-FFF2-40B4-BE49-F238E27FC236}">
              <a16:creationId xmlns:a16="http://schemas.microsoft.com/office/drawing/2014/main" xmlns="" id="{00000000-0008-0000-0F00-0000BF000000}"/>
            </a:ext>
          </a:extLst>
        </xdr:cNvPr>
        <xdr:cNvCxnSpPr/>
      </xdr:nvCxnSpPr>
      <xdr:spPr>
        <a:xfrm>
          <a:off x="2908300" y="10447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92" name="楕円 191">
          <a:extLst>
            <a:ext uri="{FF2B5EF4-FFF2-40B4-BE49-F238E27FC236}">
              <a16:creationId xmlns:a16="http://schemas.microsoft.com/office/drawing/2014/main" xmlns="" id="{00000000-0008-0000-0F00-0000C0000000}"/>
            </a:ext>
          </a:extLst>
        </xdr:cNvPr>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93345</xdr:rowOff>
    </xdr:from>
    <xdr:to>
      <xdr:col>15</xdr:col>
      <xdr:colOff>50800</xdr:colOff>
      <xdr:row>60</xdr:row>
      <xdr:rowOff>160020</xdr:rowOff>
    </xdr:to>
    <xdr:cxnSp macro="">
      <xdr:nvCxnSpPr>
        <xdr:cNvPr id="193" name="直線コネクタ 192">
          <a:extLst>
            <a:ext uri="{FF2B5EF4-FFF2-40B4-BE49-F238E27FC236}">
              <a16:creationId xmlns:a16="http://schemas.microsoft.com/office/drawing/2014/main" xmlns="" id="{00000000-0008-0000-0F00-0000C1000000}"/>
            </a:ext>
          </a:extLst>
        </xdr:cNvPr>
        <xdr:cNvCxnSpPr/>
      </xdr:nvCxnSpPr>
      <xdr:spPr>
        <a:xfrm>
          <a:off x="2019300" y="103803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4" name="楕円 193">
          <a:extLst>
            <a:ext uri="{FF2B5EF4-FFF2-40B4-BE49-F238E27FC236}">
              <a16:creationId xmlns:a16="http://schemas.microsoft.com/office/drawing/2014/main" xmlns="" id="{00000000-0008-0000-0F00-0000C2000000}"/>
            </a:ext>
          </a:extLst>
        </xdr:cNvPr>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60</xdr:row>
      <xdr:rowOff>93345</xdr:rowOff>
    </xdr:to>
    <xdr:cxnSp macro="">
      <xdr:nvCxnSpPr>
        <xdr:cNvPr id="195" name="直線コネクタ 194">
          <a:extLst>
            <a:ext uri="{FF2B5EF4-FFF2-40B4-BE49-F238E27FC236}">
              <a16:creationId xmlns:a16="http://schemas.microsoft.com/office/drawing/2014/main" xmlns="" id="{00000000-0008-0000-0F00-0000C3000000}"/>
            </a:ext>
          </a:extLst>
        </xdr:cNvPr>
        <xdr:cNvCxnSpPr/>
      </xdr:nvCxnSpPr>
      <xdr:spPr>
        <a:xfrm>
          <a:off x="1130300" y="103555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xmlns="" id="{00000000-0008-0000-0F00-0000C4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a:extLst>
            <a:ext uri="{FF2B5EF4-FFF2-40B4-BE49-F238E27FC236}">
              <a16:creationId xmlns:a16="http://schemas.microsoft.com/office/drawing/2014/main" xmlns="" id="{00000000-0008-0000-0F00-0000C5000000}"/>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a:extLst>
            <a:ext uri="{FF2B5EF4-FFF2-40B4-BE49-F238E27FC236}">
              <a16:creationId xmlns:a16="http://schemas.microsoft.com/office/drawing/2014/main" xmlns="" id="{00000000-0008-0000-0F00-0000C6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a:extLst>
            <a:ext uri="{FF2B5EF4-FFF2-40B4-BE49-F238E27FC236}">
              <a16:creationId xmlns:a16="http://schemas.microsoft.com/office/drawing/2014/main" xmlns="" id="{00000000-0008-0000-0F00-0000C7000000}"/>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70502</xdr:rowOff>
    </xdr:from>
    <xdr:ext cx="405111" cy="259045"/>
    <xdr:sp macro="" textlink="">
      <xdr:nvSpPr>
        <xdr:cNvPr id="200" name="n_1mainValue【体育館・プール】&#10;有形固定資産減価償却率">
          <a:extLst>
            <a:ext uri="{FF2B5EF4-FFF2-40B4-BE49-F238E27FC236}">
              <a16:creationId xmlns:a16="http://schemas.microsoft.com/office/drawing/2014/main" xmlns="" id="{00000000-0008-0000-0F00-0000C8000000}"/>
            </a:ext>
          </a:extLst>
        </xdr:cNvPr>
        <xdr:cNvSpPr txBox="1"/>
      </xdr:nvSpPr>
      <xdr:spPr>
        <a:xfrm>
          <a:off x="3582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mainValue【体育館・プール】&#10;有形固定資産減価償却率">
          <a:extLst>
            <a:ext uri="{FF2B5EF4-FFF2-40B4-BE49-F238E27FC236}">
              <a16:creationId xmlns:a16="http://schemas.microsoft.com/office/drawing/2014/main" xmlns="" id="{00000000-0008-0000-0F00-0000C9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135272</xdr:rowOff>
    </xdr:from>
    <xdr:ext cx="405111" cy="259045"/>
    <xdr:sp macro="" textlink="">
      <xdr:nvSpPr>
        <xdr:cNvPr id="202" name="n_3mainValue【体育館・プール】&#10;有形固定資産減価償却率">
          <a:extLst>
            <a:ext uri="{FF2B5EF4-FFF2-40B4-BE49-F238E27FC236}">
              <a16:creationId xmlns:a16="http://schemas.microsoft.com/office/drawing/2014/main" xmlns="" id="{00000000-0008-0000-0F00-0000CA000000}"/>
            </a:ext>
          </a:extLst>
        </xdr:cNvPr>
        <xdr:cNvSpPr txBox="1"/>
      </xdr:nvSpPr>
      <xdr:spPr>
        <a:xfrm>
          <a:off x="1816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110507</xdr:rowOff>
    </xdr:from>
    <xdr:ext cx="405111" cy="259045"/>
    <xdr:sp macro="" textlink="">
      <xdr:nvSpPr>
        <xdr:cNvPr id="203" name="n_4mainValue【体育館・プール】&#10;有形固定資産減価償却率">
          <a:extLst>
            <a:ext uri="{FF2B5EF4-FFF2-40B4-BE49-F238E27FC236}">
              <a16:creationId xmlns:a16="http://schemas.microsoft.com/office/drawing/2014/main" xmlns="" id="{00000000-0008-0000-0F00-0000CB000000}"/>
            </a:ext>
          </a:extLst>
        </xdr:cNvPr>
        <xdr:cNvSpPr txBox="1"/>
      </xdr:nvSpPr>
      <xdr:spPr>
        <a:xfrm>
          <a:off x="927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xmlns=""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xmlns=""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xmlns=""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xmlns=""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xmlns=""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xmlns=""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xmlns=""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xmlns=""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xmlns=""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xmlns=""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xmlns=""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xmlns=""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xmlns=""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xmlns=""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xmlns=""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xmlns=""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xmlns=""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xmlns=""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xmlns=""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xmlns=""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xmlns="" id="{00000000-0008-0000-0F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xmlns=""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xmlns=""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xmlns="" id="{00000000-0008-0000-0F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xmlns="" id="{00000000-0008-0000-0F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xmlns="" id="{00000000-0008-0000-0F00-0000E6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xmlns="" id="{00000000-0008-0000-0F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xmlns="" id="{00000000-0008-0000-0F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xmlns=""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xmlns="" id="{00000000-0008-0000-0F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xmlns="" id="{00000000-0008-0000-0F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79502</xdr:rowOff>
    </xdr:from>
    <xdr:to>
      <xdr:col>55</xdr:col>
      <xdr:colOff>50800</xdr:colOff>
      <xdr:row>63</xdr:row>
      <xdr:rowOff>9652</xdr:rowOff>
    </xdr:to>
    <xdr:sp macro="" textlink="">
      <xdr:nvSpPr>
        <xdr:cNvPr id="241" name="楕円 240">
          <a:extLst>
            <a:ext uri="{FF2B5EF4-FFF2-40B4-BE49-F238E27FC236}">
              <a16:creationId xmlns:a16="http://schemas.microsoft.com/office/drawing/2014/main" xmlns="" id="{00000000-0008-0000-0F00-0000F1000000}"/>
            </a:ext>
          </a:extLst>
        </xdr:cNvPr>
        <xdr:cNvSpPr/>
      </xdr:nvSpPr>
      <xdr:spPr>
        <a:xfrm>
          <a:off x="10426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57929</xdr:rowOff>
    </xdr:from>
    <xdr:ext cx="469744" cy="259045"/>
    <xdr:sp macro="" textlink="">
      <xdr:nvSpPr>
        <xdr:cNvPr id="242" name="【体育館・プール】&#10;一人当たり面積該当値テキスト">
          <a:extLst>
            <a:ext uri="{FF2B5EF4-FFF2-40B4-BE49-F238E27FC236}">
              <a16:creationId xmlns:a16="http://schemas.microsoft.com/office/drawing/2014/main" xmlns="" id="{00000000-0008-0000-0F00-0000F2000000}"/>
            </a:ext>
          </a:extLst>
        </xdr:cNvPr>
        <xdr:cNvSpPr txBox="1"/>
      </xdr:nvSpPr>
      <xdr:spPr>
        <a:xfrm>
          <a:off x="10515600"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81788</xdr:rowOff>
    </xdr:from>
    <xdr:to>
      <xdr:col>50</xdr:col>
      <xdr:colOff>165100</xdr:colOff>
      <xdr:row>63</xdr:row>
      <xdr:rowOff>11938</xdr:rowOff>
    </xdr:to>
    <xdr:sp macro="" textlink="">
      <xdr:nvSpPr>
        <xdr:cNvPr id="243" name="楕円 242">
          <a:extLst>
            <a:ext uri="{FF2B5EF4-FFF2-40B4-BE49-F238E27FC236}">
              <a16:creationId xmlns:a16="http://schemas.microsoft.com/office/drawing/2014/main" xmlns="" id="{00000000-0008-0000-0F00-0000F3000000}"/>
            </a:ext>
          </a:extLst>
        </xdr:cNvPr>
        <xdr:cNvSpPr/>
      </xdr:nvSpPr>
      <xdr:spPr>
        <a:xfrm>
          <a:off x="9588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130302</xdr:rowOff>
    </xdr:from>
    <xdr:to>
      <xdr:col>55</xdr:col>
      <xdr:colOff>0</xdr:colOff>
      <xdr:row>62</xdr:row>
      <xdr:rowOff>132588</xdr:rowOff>
    </xdr:to>
    <xdr:cxnSp macro="">
      <xdr:nvCxnSpPr>
        <xdr:cNvPr id="244" name="直線コネクタ 243">
          <a:extLst>
            <a:ext uri="{FF2B5EF4-FFF2-40B4-BE49-F238E27FC236}">
              <a16:creationId xmlns:a16="http://schemas.microsoft.com/office/drawing/2014/main" xmlns="" id="{00000000-0008-0000-0F00-0000F4000000}"/>
            </a:ext>
          </a:extLst>
        </xdr:cNvPr>
        <xdr:cNvCxnSpPr/>
      </xdr:nvCxnSpPr>
      <xdr:spPr>
        <a:xfrm flipV="1">
          <a:off x="9639300" y="107602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81788</xdr:rowOff>
    </xdr:from>
    <xdr:to>
      <xdr:col>46</xdr:col>
      <xdr:colOff>38100</xdr:colOff>
      <xdr:row>63</xdr:row>
      <xdr:rowOff>11938</xdr:rowOff>
    </xdr:to>
    <xdr:sp macro="" textlink="">
      <xdr:nvSpPr>
        <xdr:cNvPr id="245" name="楕円 244">
          <a:extLst>
            <a:ext uri="{FF2B5EF4-FFF2-40B4-BE49-F238E27FC236}">
              <a16:creationId xmlns:a16="http://schemas.microsoft.com/office/drawing/2014/main" xmlns="" id="{00000000-0008-0000-0F00-0000F5000000}"/>
            </a:ext>
          </a:extLst>
        </xdr:cNvPr>
        <xdr:cNvSpPr/>
      </xdr:nvSpPr>
      <xdr:spPr>
        <a:xfrm>
          <a:off x="8699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132588</xdr:rowOff>
    </xdr:from>
    <xdr:to>
      <xdr:col>50</xdr:col>
      <xdr:colOff>114300</xdr:colOff>
      <xdr:row>62</xdr:row>
      <xdr:rowOff>132588</xdr:rowOff>
    </xdr:to>
    <xdr:cxnSp macro="">
      <xdr:nvCxnSpPr>
        <xdr:cNvPr id="246" name="直線コネクタ 245">
          <a:extLst>
            <a:ext uri="{FF2B5EF4-FFF2-40B4-BE49-F238E27FC236}">
              <a16:creationId xmlns:a16="http://schemas.microsoft.com/office/drawing/2014/main" xmlns="" id="{00000000-0008-0000-0F00-0000F6000000}"/>
            </a:ext>
          </a:extLst>
        </xdr:cNvPr>
        <xdr:cNvCxnSpPr/>
      </xdr:nvCxnSpPr>
      <xdr:spPr>
        <a:xfrm>
          <a:off x="8750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79502</xdr:rowOff>
    </xdr:from>
    <xdr:to>
      <xdr:col>41</xdr:col>
      <xdr:colOff>101600</xdr:colOff>
      <xdr:row>63</xdr:row>
      <xdr:rowOff>9652</xdr:rowOff>
    </xdr:to>
    <xdr:sp macro="" textlink="">
      <xdr:nvSpPr>
        <xdr:cNvPr id="247" name="楕円 246">
          <a:extLst>
            <a:ext uri="{FF2B5EF4-FFF2-40B4-BE49-F238E27FC236}">
              <a16:creationId xmlns:a16="http://schemas.microsoft.com/office/drawing/2014/main" xmlns="" id="{00000000-0008-0000-0F00-0000F7000000}"/>
            </a:ext>
          </a:extLst>
        </xdr:cNvPr>
        <xdr:cNvSpPr/>
      </xdr:nvSpPr>
      <xdr:spPr>
        <a:xfrm>
          <a:off x="7810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130302</xdr:rowOff>
    </xdr:from>
    <xdr:to>
      <xdr:col>45</xdr:col>
      <xdr:colOff>177800</xdr:colOff>
      <xdr:row>62</xdr:row>
      <xdr:rowOff>132588</xdr:rowOff>
    </xdr:to>
    <xdr:cxnSp macro="">
      <xdr:nvCxnSpPr>
        <xdr:cNvPr id="248" name="直線コネクタ 247">
          <a:extLst>
            <a:ext uri="{FF2B5EF4-FFF2-40B4-BE49-F238E27FC236}">
              <a16:creationId xmlns:a16="http://schemas.microsoft.com/office/drawing/2014/main" xmlns="" id="{00000000-0008-0000-0F00-0000F8000000}"/>
            </a:ext>
          </a:extLst>
        </xdr:cNvPr>
        <xdr:cNvCxnSpPr/>
      </xdr:nvCxnSpPr>
      <xdr:spPr>
        <a:xfrm>
          <a:off x="7861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81788</xdr:rowOff>
    </xdr:from>
    <xdr:to>
      <xdr:col>36</xdr:col>
      <xdr:colOff>165100</xdr:colOff>
      <xdr:row>63</xdr:row>
      <xdr:rowOff>11938</xdr:rowOff>
    </xdr:to>
    <xdr:sp macro="" textlink="">
      <xdr:nvSpPr>
        <xdr:cNvPr id="249" name="楕円 248">
          <a:extLst>
            <a:ext uri="{FF2B5EF4-FFF2-40B4-BE49-F238E27FC236}">
              <a16:creationId xmlns:a16="http://schemas.microsoft.com/office/drawing/2014/main" xmlns="" id="{00000000-0008-0000-0F00-0000F9000000}"/>
            </a:ext>
          </a:extLst>
        </xdr:cNvPr>
        <xdr:cNvSpPr/>
      </xdr:nvSpPr>
      <xdr:spPr>
        <a:xfrm>
          <a:off x="6921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130302</xdr:rowOff>
    </xdr:from>
    <xdr:to>
      <xdr:col>41</xdr:col>
      <xdr:colOff>50800</xdr:colOff>
      <xdr:row>62</xdr:row>
      <xdr:rowOff>132588</xdr:rowOff>
    </xdr:to>
    <xdr:cxnSp macro="">
      <xdr:nvCxnSpPr>
        <xdr:cNvPr id="250" name="直線コネクタ 249">
          <a:extLst>
            <a:ext uri="{FF2B5EF4-FFF2-40B4-BE49-F238E27FC236}">
              <a16:creationId xmlns:a16="http://schemas.microsoft.com/office/drawing/2014/main" xmlns="" id="{00000000-0008-0000-0F00-0000FA000000}"/>
            </a:ext>
          </a:extLst>
        </xdr:cNvPr>
        <xdr:cNvCxnSpPr/>
      </xdr:nvCxnSpPr>
      <xdr:spPr>
        <a:xfrm flipV="1">
          <a:off x="6972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xmlns="" id="{00000000-0008-0000-0F00-0000FB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xmlns="" id="{00000000-0008-0000-0F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xmlns="" id="{00000000-0008-0000-0F00-0000FD000000}"/>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a:extLst>
            <a:ext uri="{FF2B5EF4-FFF2-40B4-BE49-F238E27FC236}">
              <a16:creationId xmlns:a16="http://schemas.microsoft.com/office/drawing/2014/main" xmlns="" id="{00000000-0008-0000-0F00-0000FE000000}"/>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3065</xdr:rowOff>
    </xdr:from>
    <xdr:ext cx="469744" cy="259045"/>
    <xdr:sp macro="" textlink="">
      <xdr:nvSpPr>
        <xdr:cNvPr id="255" name="n_1mainValue【体育館・プール】&#10;一人当たり面積">
          <a:extLst>
            <a:ext uri="{FF2B5EF4-FFF2-40B4-BE49-F238E27FC236}">
              <a16:creationId xmlns:a16="http://schemas.microsoft.com/office/drawing/2014/main" xmlns="" id="{00000000-0008-0000-0F00-0000FF000000}"/>
            </a:ext>
          </a:extLst>
        </xdr:cNvPr>
        <xdr:cNvSpPr txBox="1"/>
      </xdr:nvSpPr>
      <xdr:spPr>
        <a:xfrm>
          <a:off x="9391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3065</xdr:rowOff>
    </xdr:from>
    <xdr:ext cx="469744" cy="259045"/>
    <xdr:sp macro="" textlink="">
      <xdr:nvSpPr>
        <xdr:cNvPr id="256" name="n_2mainValue【体育館・プール】&#10;一人当たり面積">
          <a:extLst>
            <a:ext uri="{FF2B5EF4-FFF2-40B4-BE49-F238E27FC236}">
              <a16:creationId xmlns:a16="http://schemas.microsoft.com/office/drawing/2014/main" xmlns="" id="{00000000-0008-0000-0F00-000000010000}"/>
            </a:ext>
          </a:extLst>
        </xdr:cNvPr>
        <xdr:cNvSpPr txBox="1"/>
      </xdr:nvSpPr>
      <xdr:spPr>
        <a:xfrm>
          <a:off x="8515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779</xdr:rowOff>
    </xdr:from>
    <xdr:ext cx="469744" cy="259045"/>
    <xdr:sp macro="" textlink="">
      <xdr:nvSpPr>
        <xdr:cNvPr id="257" name="n_3mainValue【体育館・プール】&#10;一人当たり面積">
          <a:extLst>
            <a:ext uri="{FF2B5EF4-FFF2-40B4-BE49-F238E27FC236}">
              <a16:creationId xmlns:a16="http://schemas.microsoft.com/office/drawing/2014/main" xmlns="" id="{00000000-0008-0000-0F00-000001010000}"/>
            </a:ext>
          </a:extLst>
        </xdr:cNvPr>
        <xdr:cNvSpPr txBox="1"/>
      </xdr:nvSpPr>
      <xdr:spPr>
        <a:xfrm>
          <a:off x="7626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3065</xdr:rowOff>
    </xdr:from>
    <xdr:ext cx="469744" cy="259045"/>
    <xdr:sp macro="" textlink="">
      <xdr:nvSpPr>
        <xdr:cNvPr id="258" name="n_4mainValue【体育館・プール】&#10;一人当たり面積">
          <a:extLst>
            <a:ext uri="{FF2B5EF4-FFF2-40B4-BE49-F238E27FC236}">
              <a16:creationId xmlns:a16="http://schemas.microsoft.com/office/drawing/2014/main" xmlns="" id="{00000000-0008-0000-0F00-000002010000}"/>
            </a:ext>
          </a:extLst>
        </xdr:cNvPr>
        <xdr:cNvSpPr txBox="1"/>
      </xdr:nvSpPr>
      <xdr:spPr>
        <a:xfrm>
          <a:off x="6737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xmlns=""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xmlns=""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xmlns=""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xmlns=""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xmlns=""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xmlns=""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xmlns=""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xmlns=""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xmlns=""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xmlns=""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xmlns=""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xmlns="" id="{00000000-0008-0000-0F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xmlns="" id="{00000000-0008-0000-0F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xmlns="" id="{00000000-0008-0000-0F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xmlns="" id="{00000000-0008-0000-0F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xmlns="" id="{00000000-0008-0000-0F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xmlns="" id="{00000000-0008-0000-0F00-00001E010000}"/>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xmlns="" id="{00000000-0008-0000-0F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xmlns="" id="{00000000-0008-0000-0F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xmlns="" id="{00000000-0008-0000-0F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xmlns="" id="{00000000-0008-0000-0F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xmlns="" id="{00000000-0008-0000-0F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97028</xdr:rowOff>
    </xdr:from>
    <xdr:to>
      <xdr:col>24</xdr:col>
      <xdr:colOff>114300</xdr:colOff>
      <xdr:row>82</xdr:row>
      <xdr:rowOff>27178</xdr:rowOff>
    </xdr:to>
    <xdr:sp macro="" textlink="">
      <xdr:nvSpPr>
        <xdr:cNvPr id="297" name="楕円 296">
          <a:extLst>
            <a:ext uri="{FF2B5EF4-FFF2-40B4-BE49-F238E27FC236}">
              <a16:creationId xmlns:a16="http://schemas.microsoft.com/office/drawing/2014/main" xmlns="" id="{00000000-0008-0000-0F00-000029010000}"/>
            </a:ext>
          </a:extLst>
        </xdr:cNvPr>
        <xdr:cNvSpPr/>
      </xdr:nvSpPr>
      <xdr:spPr>
        <a:xfrm>
          <a:off x="45847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75455</xdr:rowOff>
    </xdr:from>
    <xdr:ext cx="405111" cy="259045"/>
    <xdr:sp macro="" textlink="">
      <xdr:nvSpPr>
        <xdr:cNvPr id="298" name="【福祉施設】&#10;有形固定資産減価償却率該当値テキスト">
          <a:extLst>
            <a:ext uri="{FF2B5EF4-FFF2-40B4-BE49-F238E27FC236}">
              <a16:creationId xmlns:a16="http://schemas.microsoft.com/office/drawing/2014/main" xmlns="" id="{00000000-0008-0000-0F00-00002A010000}"/>
            </a:ext>
          </a:extLst>
        </xdr:cNvPr>
        <xdr:cNvSpPr txBox="1"/>
      </xdr:nvSpPr>
      <xdr:spPr>
        <a:xfrm>
          <a:off x="46736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126746</xdr:rowOff>
    </xdr:from>
    <xdr:to>
      <xdr:col>20</xdr:col>
      <xdr:colOff>38100</xdr:colOff>
      <xdr:row>82</xdr:row>
      <xdr:rowOff>56896</xdr:rowOff>
    </xdr:to>
    <xdr:sp macro="" textlink="">
      <xdr:nvSpPr>
        <xdr:cNvPr id="299" name="楕円 298">
          <a:extLst>
            <a:ext uri="{FF2B5EF4-FFF2-40B4-BE49-F238E27FC236}">
              <a16:creationId xmlns:a16="http://schemas.microsoft.com/office/drawing/2014/main" xmlns="" id="{00000000-0008-0000-0F00-00002B010000}"/>
            </a:ext>
          </a:extLst>
        </xdr:cNvPr>
        <xdr:cNvSpPr/>
      </xdr:nvSpPr>
      <xdr:spPr>
        <a:xfrm>
          <a:off x="3746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147828</xdr:rowOff>
    </xdr:from>
    <xdr:to>
      <xdr:col>24</xdr:col>
      <xdr:colOff>63500</xdr:colOff>
      <xdr:row>82</xdr:row>
      <xdr:rowOff>6096</xdr:rowOff>
    </xdr:to>
    <xdr:cxnSp macro="">
      <xdr:nvCxnSpPr>
        <xdr:cNvPr id="300" name="直線コネクタ 299">
          <a:extLst>
            <a:ext uri="{FF2B5EF4-FFF2-40B4-BE49-F238E27FC236}">
              <a16:creationId xmlns:a16="http://schemas.microsoft.com/office/drawing/2014/main" xmlns="" id="{00000000-0008-0000-0F00-00002C010000}"/>
            </a:ext>
          </a:extLst>
        </xdr:cNvPr>
        <xdr:cNvCxnSpPr/>
      </xdr:nvCxnSpPr>
      <xdr:spPr>
        <a:xfrm flipV="1">
          <a:off x="3797300" y="1403527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110744</xdr:rowOff>
    </xdr:from>
    <xdr:to>
      <xdr:col>15</xdr:col>
      <xdr:colOff>101600</xdr:colOff>
      <xdr:row>82</xdr:row>
      <xdr:rowOff>40894</xdr:rowOff>
    </xdr:to>
    <xdr:sp macro="" textlink="">
      <xdr:nvSpPr>
        <xdr:cNvPr id="301" name="楕円 300">
          <a:extLst>
            <a:ext uri="{FF2B5EF4-FFF2-40B4-BE49-F238E27FC236}">
              <a16:creationId xmlns:a16="http://schemas.microsoft.com/office/drawing/2014/main" xmlns="" id="{00000000-0008-0000-0F00-00002D010000}"/>
            </a:ext>
          </a:extLst>
        </xdr:cNvPr>
        <xdr:cNvSpPr/>
      </xdr:nvSpPr>
      <xdr:spPr>
        <a:xfrm>
          <a:off x="2857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161544</xdr:rowOff>
    </xdr:from>
    <xdr:to>
      <xdr:col>19</xdr:col>
      <xdr:colOff>177800</xdr:colOff>
      <xdr:row>82</xdr:row>
      <xdr:rowOff>6096</xdr:rowOff>
    </xdr:to>
    <xdr:cxnSp macro="">
      <xdr:nvCxnSpPr>
        <xdr:cNvPr id="302" name="直線コネクタ 301">
          <a:extLst>
            <a:ext uri="{FF2B5EF4-FFF2-40B4-BE49-F238E27FC236}">
              <a16:creationId xmlns:a16="http://schemas.microsoft.com/office/drawing/2014/main" xmlns="" id="{00000000-0008-0000-0F00-00002E010000}"/>
            </a:ext>
          </a:extLst>
        </xdr:cNvPr>
        <xdr:cNvCxnSpPr/>
      </xdr:nvCxnSpPr>
      <xdr:spPr>
        <a:xfrm>
          <a:off x="2908300" y="140489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30735</xdr:rowOff>
    </xdr:from>
    <xdr:to>
      <xdr:col>10</xdr:col>
      <xdr:colOff>165100</xdr:colOff>
      <xdr:row>81</xdr:row>
      <xdr:rowOff>132335</xdr:rowOff>
    </xdr:to>
    <xdr:sp macro="" textlink="">
      <xdr:nvSpPr>
        <xdr:cNvPr id="303" name="楕円 302">
          <a:extLst>
            <a:ext uri="{FF2B5EF4-FFF2-40B4-BE49-F238E27FC236}">
              <a16:creationId xmlns:a16="http://schemas.microsoft.com/office/drawing/2014/main" xmlns="" id="{00000000-0008-0000-0F00-00002F010000}"/>
            </a:ext>
          </a:extLst>
        </xdr:cNvPr>
        <xdr:cNvSpPr/>
      </xdr:nvSpPr>
      <xdr:spPr>
        <a:xfrm>
          <a:off x="1968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81535</xdr:rowOff>
    </xdr:from>
    <xdr:to>
      <xdr:col>15</xdr:col>
      <xdr:colOff>50800</xdr:colOff>
      <xdr:row>81</xdr:row>
      <xdr:rowOff>161544</xdr:rowOff>
    </xdr:to>
    <xdr:cxnSp macro="">
      <xdr:nvCxnSpPr>
        <xdr:cNvPr id="304" name="直線コネクタ 303">
          <a:extLst>
            <a:ext uri="{FF2B5EF4-FFF2-40B4-BE49-F238E27FC236}">
              <a16:creationId xmlns:a16="http://schemas.microsoft.com/office/drawing/2014/main" xmlns="" id="{00000000-0008-0000-0F00-000030010000}"/>
            </a:ext>
          </a:extLst>
        </xdr:cNvPr>
        <xdr:cNvCxnSpPr/>
      </xdr:nvCxnSpPr>
      <xdr:spPr>
        <a:xfrm>
          <a:off x="2019300" y="139689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131318</xdr:rowOff>
    </xdr:from>
    <xdr:to>
      <xdr:col>6</xdr:col>
      <xdr:colOff>38100</xdr:colOff>
      <xdr:row>81</xdr:row>
      <xdr:rowOff>61468</xdr:rowOff>
    </xdr:to>
    <xdr:sp macro="" textlink="">
      <xdr:nvSpPr>
        <xdr:cNvPr id="305" name="楕円 304">
          <a:extLst>
            <a:ext uri="{FF2B5EF4-FFF2-40B4-BE49-F238E27FC236}">
              <a16:creationId xmlns:a16="http://schemas.microsoft.com/office/drawing/2014/main" xmlns="" id="{00000000-0008-0000-0F00-000031010000}"/>
            </a:ext>
          </a:extLst>
        </xdr:cNvPr>
        <xdr:cNvSpPr/>
      </xdr:nvSpPr>
      <xdr:spPr>
        <a:xfrm>
          <a:off x="10795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xdr:rowOff>
    </xdr:from>
    <xdr:to>
      <xdr:col>10</xdr:col>
      <xdr:colOff>114300</xdr:colOff>
      <xdr:row>81</xdr:row>
      <xdr:rowOff>81535</xdr:rowOff>
    </xdr:to>
    <xdr:cxnSp macro="">
      <xdr:nvCxnSpPr>
        <xdr:cNvPr id="306" name="直線コネクタ 305">
          <a:extLst>
            <a:ext uri="{FF2B5EF4-FFF2-40B4-BE49-F238E27FC236}">
              <a16:creationId xmlns:a16="http://schemas.microsoft.com/office/drawing/2014/main" xmlns="" id="{00000000-0008-0000-0F00-000032010000}"/>
            </a:ext>
          </a:extLst>
        </xdr:cNvPr>
        <xdr:cNvCxnSpPr/>
      </xdr:nvCxnSpPr>
      <xdr:spPr>
        <a:xfrm>
          <a:off x="1130300" y="1389811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a:extLst>
            <a:ext uri="{FF2B5EF4-FFF2-40B4-BE49-F238E27FC236}">
              <a16:creationId xmlns:a16="http://schemas.microsoft.com/office/drawing/2014/main" xmlns="" id="{00000000-0008-0000-0F00-000033010000}"/>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a:extLst>
            <a:ext uri="{FF2B5EF4-FFF2-40B4-BE49-F238E27FC236}">
              <a16:creationId xmlns:a16="http://schemas.microsoft.com/office/drawing/2014/main" xmlns="" id="{00000000-0008-0000-0F00-000034010000}"/>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xmlns="" id="{00000000-0008-0000-0F00-000035010000}"/>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xmlns="" id="{00000000-0008-0000-0F00-000036010000}"/>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48023</xdr:rowOff>
    </xdr:from>
    <xdr:ext cx="405111" cy="259045"/>
    <xdr:sp macro="" textlink="">
      <xdr:nvSpPr>
        <xdr:cNvPr id="311" name="n_1mainValue【福祉施設】&#10;有形固定資産減価償却率">
          <a:extLst>
            <a:ext uri="{FF2B5EF4-FFF2-40B4-BE49-F238E27FC236}">
              <a16:creationId xmlns:a16="http://schemas.microsoft.com/office/drawing/2014/main" xmlns="" id="{00000000-0008-0000-0F00-000037010000}"/>
            </a:ext>
          </a:extLst>
        </xdr:cNvPr>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32021</xdr:rowOff>
    </xdr:from>
    <xdr:ext cx="405111" cy="259045"/>
    <xdr:sp macro="" textlink="">
      <xdr:nvSpPr>
        <xdr:cNvPr id="312" name="n_2mainValue【福祉施設】&#10;有形固定資産減価償却率">
          <a:extLst>
            <a:ext uri="{FF2B5EF4-FFF2-40B4-BE49-F238E27FC236}">
              <a16:creationId xmlns:a16="http://schemas.microsoft.com/office/drawing/2014/main" xmlns="" id="{00000000-0008-0000-0F00-000038010000}"/>
            </a:ext>
          </a:extLst>
        </xdr:cNvPr>
        <xdr:cNvSpPr txBox="1"/>
      </xdr:nvSpPr>
      <xdr:spPr>
        <a:xfrm>
          <a:off x="2705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123462</xdr:rowOff>
    </xdr:from>
    <xdr:ext cx="405111" cy="259045"/>
    <xdr:sp macro="" textlink="">
      <xdr:nvSpPr>
        <xdr:cNvPr id="313" name="n_3mainValue【福祉施設】&#10;有形固定資産減価償却率">
          <a:extLst>
            <a:ext uri="{FF2B5EF4-FFF2-40B4-BE49-F238E27FC236}">
              <a16:creationId xmlns:a16="http://schemas.microsoft.com/office/drawing/2014/main" xmlns="" id="{00000000-0008-0000-0F00-000039010000}"/>
            </a:ext>
          </a:extLst>
        </xdr:cNvPr>
        <xdr:cNvSpPr txBox="1"/>
      </xdr:nvSpPr>
      <xdr:spPr>
        <a:xfrm>
          <a:off x="1816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52595</xdr:rowOff>
    </xdr:from>
    <xdr:ext cx="405111" cy="259045"/>
    <xdr:sp macro="" textlink="">
      <xdr:nvSpPr>
        <xdr:cNvPr id="314" name="n_4mainValue【福祉施設】&#10;有形固定資産減価償却率">
          <a:extLst>
            <a:ext uri="{FF2B5EF4-FFF2-40B4-BE49-F238E27FC236}">
              <a16:creationId xmlns:a16="http://schemas.microsoft.com/office/drawing/2014/main" xmlns="" id="{00000000-0008-0000-0F00-00003A010000}"/>
            </a:ext>
          </a:extLst>
        </xdr:cNvPr>
        <xdr:cNvSpPr txBox="1"/>
      </xdr:nvSpPr>
      <xdr:spPr>
        <a:xfrm>
          <a:off x="927744" y="1394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xmlns=""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xmlns=""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xmlns=""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xmlns=""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xmlns=""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xmlns=""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xmlns=""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xmlns=""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xmlns=""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xmlns=""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xmlns=""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xmlns=""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xmlns=""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xmlns=""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xmlns=""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xmlns=""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xmlns=""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xmlns=""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xmlns=""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xmlns=""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xmlns=""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xmlns=""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xmlns=""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xmlns=""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xmlns=""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xmlns="" id="{00000000-0008-0000-0F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xmlns=""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xmlns=""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xmlns="" id="{00000000-0008-0000-0F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xmlns="" id="{00000000-0008-0000-0F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a:extLst>
            <a:ext uri="{FF2B5EF4-FFF2-40B4-BE49-F238E27FC236}">
              <a16:creationId xmlns:a16="http://schemas.microsoft.com/office/drawing/2014/main" xmlns="" id="{00000000-0008-0000-0F00-000059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xmlns="" id="{00000000-0008-0000-0F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xmlns=""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xmlns=""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xmlns="" id="{00000000-0008-0000-0F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xmlns="" id="{00000000-0008-0000-0F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115207</xdr:rowOff>
    </xdr:from>
    <xdr:to>
      <xdr:col>55</xdr:col>
      <xdr:colOff>50800</xdr:colOff>
      <xdr:row>86</xdr:row>
      <xdr:rowOff>45357</xdr:rowOff>
    </xdr:to>
    <xdr:sp macro="" textlink="">
      <xdr:nvSpPr>
        <xdr:cNvPr id="356" name="楕円 355">
          <a:extLst>
            <a:ext uri="{FF2B5EF4-FFF2-40B4-BE49-F238E27FC236}">
              <a16:creationId xmlns:a16="http://schemas.microsoft.com/office/drawing/2014/main" xmlns="" id="{00000000-0008-0000-0F00-000064010000}"/>
            </a:ext>
          </a:extLst>
        </xdr:cNvPr>
        <xdr:cNvSpPr/>
      </xdr:nvSpPr>
      <xdr:spPr>
        <a:xfrm>
          <a:off x="104267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93634</xdr:rowOff>
    </xdr:from>
    <xdr:ext cx="469744" cy="259045"/>
    <xdr:sp macro="" textlink="">
      <xdr:nvSpPr>
        <xdr:cNvPr id="357" name="【福祉施設】&#10;一人当たり面積該当値テキスト">
          <a:extLst>
            <a:ext uri="{FF2B5EF4-FFF2-40B4-BE49-F238E27FC236}">
              <a16:creationId xmlns:a16="http://schemas.microsoft.com/office/drawing/2014/main" xmlns="" id="{00000000-0008-0000-0F00-000065010000}"/>
            </a:ext>
          </a:extLst>
        </xdr:cNvPr>
        <xdr:cNvSpPr txBox="1"/>
      </xdr:nvSpPr>
      <xdr:spPr>
        <a:xfrm>
          <a:off x="10515600" y="146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115207</xdr:rowOff>
    </xdr:from>
    <xdr:to>
      <xdr:col>50</xdr:col>
      <xdr:colOff>165100</xdr:colOff>
      <xdr:row>86</xdr:row>
      <xdr:rowOff>45357</xdr:rowOff>
    </xdr:to>
    <xdr:sp macro="" textlink="">
      <xdr:nvSpPr>
        <xdr:cNvPr id="358" name="楕円 357">
          <a:extLst>
            <a:ext uri="{FF2B5EF4-FFF2-40B4-BE49-F238E27FC236}">
              <a16:creationId xmlns:a16="http://schemas.microsoft.com/office/drawing/2014/main" xmlns="" id="{00000000-0008-0000-0F00-000066010000}"/>
            </a:ext>
          </a:extLst>
        </xdr:cNvPr>
        <xdr:cNvSpPr/>
      </xdr:nvSpPr>
      <xdr:spPr>
        <a:xfrm>
          <a:off x="9588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166007</xdr:rowOff>
    </xdr:from>
    <xdr:to>
      <xdr:col>55</xdr:col>
      <xdr:colOff>0</xdr:colOff>
      <xdr:row>85</xdr:row>
      <xdr:rowOff>166007</xdr:rowOff>
    </xdr:to>
    <xdr:cxnSp macro="">
      <xdr:nvCxnSpPr>
        <xdr:cNvPr id="359" name="直線コネクタ 358">
          <a:extLst>
            <a:ext uri="{FF2B5EF4-FFF2-40B4-BE49-F238E27FC236}">
              <a16:creationId xmlns:a16="http://schemas.microsoft.com/office/drawing/2014/main" xmlns="" id="{00000000-0008-0000-0F00-000067010000}"/>
            </a:ext>
          </a:extLst>
        </xdr:cNvPr>
        <xdr:cNvCxnSpPr/>
      </xdr:nvCxnSpPr>
      <xdr:spPr>
        <a:xfrm>
          <a:off x="9639300" y="1473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60" name="楕円 359">
          <a:extLst>
            <a:ext uri="{FF2B5EF4-FFF2-40B4-BE49-F238E27FC236}">
              <a16:creationId xmlns:a16="http://schemas.microsoft.com/office/drawing/2014/main" xmlns="" id="{00000000-0008-0000-0F00-000068010000}"/>
            </a:ext>
          </a:extLst>
        </xdr:cNvPr>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166007</xdr:rowOff>
    </xdr:from>
    <xdr:to>
      <xdr:col>50</xdr:col>
      <xdr:colOff>114300</xdr:colOff>
      <xdr:row>86</xdr:row>
      <xdr:rowOff>5443</xdr:rowOff>
    </xdr:to>
    <xdr:cxnSp macro="">
      <xdr:nvCxnSpPr>
        <xdr:cNvPr id="361" name="直線コネクタ 360">
          <a:extLst>
            <a:ext uri="{FF2B5EF4-FFF2-40B4-BE49-F238E27FC236}">
              <a16:creationId xmlns:a16="http://schemas.microsoft.com/office/drawing/2014/main" xmlns="" id="{00000000-0008-0000-0F00-000069010000}"/>
            </a:ext>
          </a:extLst>
        </xdr:cNvPr>
        <xdr:cNvCxnSpPr/>
      </xdr:nvCxnSpPr>
      <xdr:spPr>
        <a:xfrm flipV="1">
          <a:off x="8750300" y="14739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62" name="楕円 361">
          <a:extLst>
            <a:ext uri="{FF2B5EF4-FFF2-40B4-BE49-F238E27FC236}">
              <a16:creationId xmlns:a16="http://schemas.microsoft.com/office/drawing/2014/main" xmlns="" id="{00000000-0008-0000-0F00-00006A010000}"/>
            </a:ext>
          </a:extLst>
        </xdr:cNvPr>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5443</xdr:rowOff>
    </xdr:to>
    <xdr:cxnSp macro="">
      <xdr:nvCxnSpPr>
        <xdr:cNvPr id="363" name="直線コネクタ 362">
          <a:extLst>
            <a:ext uri="{FF2B5EF4-FFF2-40B4-BE49-F238E27FC236}">
              <a16:creationId xmlns:a16="http://schemas.microsoft.com/office/drawing/2014/main" xmlns="" id="{00000000-0008-0000-0F00-00006B010000}"/>
            </a:ext>
          </a:extLst>
        </xdr:cNvPr>
        <xdr:cNvCxnSpPr/>
      </xdr:nvCxnSpPr>
      <xdr:spPr>
        <a:xfrm>
          <a:off x="7861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60779</xdr:rowOff>
    </xdr:from>
    <xdr:to>
      <xdr:col>36</xdr:col>
      <xdr:colOff>165100</xdr:colOff>
      <xdr:row>85</xdr:row>
      <xdr:rowOff>162379</xdr:rowOff>
    </xdr:to>
    <xdr:sp macro="" textlink="">
      <xdr:nvSpPr>
        <xdr:cNvPr id="364" name="楕円 363">
          <a:extLst>
            <a:ext uri="{FF2B5EF4-FFF2-40B4-BE49-F238E27FC236}">
              <a16:creationId xmlns:a16="http://schemas.microsoft.com/office/drawing/2014/main" xmlns="" id="{00000000-0008-0000-0F00-00006C010000}"/>
            </a:ext>
          </a:extLst>
        </xdr:cNvPr>
        <xdr:cNvSpPr/>
      </xdr:nvSpPr>
      <xdr:spPr>
        <a:xfrm>
          <a:off x="6921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111579</xdr:rowOff>
    </xdr:from>
    <xdr:to>
      <xdr:col>41</xdr:col>
      <xdr:colOff>50800</xdr:colOff>
      <xdr:row>86</xdr:row>
      <xdr:rowOff>5443</xdr:rowOff>
    </xdr:to>
    <xdr:cxnSp macro="">
      <xdr:nvCxnSpPr>
        <xdr:cNvPr id="365" name="直線コネクタ 364">
          <a:extLst>
            <a:ext uri="{FF2B5EF4-FFF2-40B4-BE49-F238E27FC236}">
              <a16:creationId xmlns:a16="http://schemas.microsoft.com/office/drawing/2014/main" xmlns="" id="{00000000-0008-0000-0F00-00006D010000}"/>
            </a:ext>
          </a:extLst>
        </xdr:cNvPr>
        <xdr:cNvCxnSpPr/>
      </xdr:nvCxnSpPr>
      <xdr:spPr>
        <a:xfrm>
          <a:off x="6972300" y="146848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xmlns="" id="{00000000-0008-0000-0F00-00006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xmlns="" id="{00000000-0008-0000-0F00-00006F01000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xmlns="" id="{00000000-0008-0000-0F00-000070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a:extLst>
            <a:ext uri="{FF2B5EF4-FFF2-40B4-BE49-F238E27FC236}">
              <a16:creationId xmlns:a16="http://schemas.microsoft.com/office/drawing/2014/main" xmlns="" id="{00000000-0008-0000-0F00-000071010000}"/>
            </a:ext>
          </a:extLst>
        </xdr:cNvPr>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36484</xdr:rowOff>
    </xdr:from>
    <xdr:ext cx="469744" cy="259045"/>
    <xdr:sp macro="" textlink="">
      <xdr:nvSpPr>
        <xdr:cNvPr id="370" name="n_1mainValue【福祉施設】&#10;一人当たり面積">
          <a:extLst>
            <a:ext uri="{FF2B5EF4-FFF2-40B4-BE49-F238E27FC236}">
              <a16:creationId xmlns:a16="http://schemas.microsoft.com/office/drawing/2014/main" xmlns="" id="{00000000-0008-0000-0F00-000072010000}"/>
            </a:ext>
          </a:extLst>
        </xdr:cNvPr>
        <xdr:cNvSpPr txBox="1"/>
      </xdr:nvSpPr>
      <xdr:spPr>
        <a:xfrm>
          <a:off x="93917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71" name="n_2mainValue【福祉施設】&#10;一人当たり面積">
          <a:extLst>
            <a:ext uri="{FF2B5EF4-FFF2-40B4-BE49-F238E27FC236}">
              <a16:creationId xmlns:a16="http://schemas.microsoft.com/office/drawing/2014/main" xmlns="" id="{00000000-0008-0000-0F00-000073010000}"/>
            </a:ext>
          </a:extLst>
        </xdr:cNvPr>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72" name="n_3mainValue【福祉施設】&#10;一人当たり面積">
          <a:extLst>
            <a:ext uri="{FF2B5EF4-FFF2-40B4-BE49-F238E27FC236}">
              <a16:creationId xmlns:a16="http://schemas.microsoft.com/office/drawing/2014/main" xmlns="" id="{00000000-0008-0000-0F00-000074010000}"/>
            </a:ext>
          </a:extLst>
        </xdr:cNvPr>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153506</xdr:rowOff>
    </xdr:from>
    <xdr:ext cx="469744" cy="259045"/>
    <xdr:sp macro="" textlink="">
      <xdr:nvSpPr>
        <xdr:cNvPr id="373" name="n_4mainValue【福祉施設】&#10;一人当たり面積">
          <a:extLst>
            <a:ext uri="{FF2B5EF4-FFF2-40B4-BE49-F238E27FC236}">
              <a16:creationId xmlns:a16="http://schemas.microsoft.com/office/drawing/2014/main" xmlns="" id="{00000000-0008-0000-0F00-000075010000}"/>
            </a:ext>
          </a:extLst>
        </xdr:cNvPr>
        <xdr:cNvSpPr txBox="1"/>
      </xdr:nvSpPr>
      <xdr:spPr>
        <a:xfrm>
          <a:off x="6737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xmlns=""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xmlns=""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xmlns=""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xmlns=""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xmlns=""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xmlns=""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xmlns=""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xmlns=""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xmlns=""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xmlns=""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xmlns=""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xmlns=""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xmlns=""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xmlns=""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xmlns=""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xmlns=""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xmlns=""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xmlns=""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xmlns=""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xmlns=""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xmlns=""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xmlns=""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xmlns=""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xmlns=""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xmlns="" id="{00000000-0008-0000-0F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xmlns=""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xmlns=""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xmlns="" id="{00000000-0008-0000-0F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xmlns="" id="{00000000-0008-0000-0F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xmlns="" id="{00000000-0008-0000-0F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xmlns="" id="{00000000-0008-0000-0F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xmlns="" id="{00000000-0008-0000-0F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xmlns="" id="{00000000-0008-0000-0F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xmlns="" id="{00000000-0008-0000-0F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xmlns="" id="{00000000-0008-0000-0F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69214</xdr:rowOff>
    </xdr:from>
    <xdr:to>
      <xdr:col>24</xdr:col>
      <xdr:colOff>114300</xdr:colOff>
      <xdr:row>106</xdr:row>
      <xdr:rowOff>170814</xdr:rowOff>
    </xdr:to>
    <xdr:sp macro="" textlink="">
      <xdr:nvSpPr>
        <xdr:cNvPr id="414" name="楕円 413">
          <a:extLst>
            <a:ext uri="{FF2B5EF4-FFF2-40B4-BE49-F238E27FC236}">
              <a16:creationId xmlns:a16="http://schemas.microsoft.com/office/drawing/2014/main" xmlns="" id="{00000000-0008-0000-0F00-00009E010000}"/>
            </a:ext>
          </a:extLst>
        </xdr:cNvPr>
        <xdr:cNvSpPr/>
      </xdr:nvSpPr>
      <xdr:spPr>
        <a:xfrm>
          <a:off x="45847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47641</xdr:rowOff>
    </xdr:from>
    <xdr:ext cx="405111" cy="259045"/>
    <xdr:sp macro="" textlink="">
      <xdr:nvSpPr>
        <xdr:cNvPr id="415" name="【市民会館】&#10;有形固定資産減価償却率該当値テキスト">
          <a:extLst>
            <a:ext uri="{FF2B5EF4-FFF2-40B4-BE49-F238E27FC236}">
              <a16:creationId xmlns:a16="http://schemas.microsoft.com/office/drawing/2014/main" xmlns="" id="{00000000-0008-0000-0F00-00009F010000}"/>
            </a:ext>
          </a:extLst>
        </xdr:cNvPr>
        <xdr:cNvSpPr txBox="1"/>
      </xdr:nvSpPr>
      <xdr:spPr>
        <a:xfrm>
          <a:off x="4673600"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44450</xdr:rowOff>
    </xdr:from>
    <xdr:to>
      <xdr:col>20</xdr:col>
      <xdr:colOff>38100</xdr:colOff>
      <xdr:row>106</xdr:row>
      <xdr:rowOff>146050</xdr:rowOff>
    </xdr:to>
    <xdr:sp macro="" textlink="">
      <xdr:nvSpPr>
        <xdr:cNvPr id="416" name="楕円 415">
          <a:extLst>
            <a:ext uri="{FF2B5EF4-FFF2-40B4-BE49-F238E27FC236}">
              <a16:creationId xmlns:a16="http://schemas.microsoft.com/office/drawing/2014/main" xmlns="" id="{00000000-0008-0000-0F00-0000A0010000}"/>
            </a:ext>
          </a:extLst>
        </xdr:cNvPr>
        <xdr:cNvSpPr/>
      </xdr:nvSpPr>
      <xdr:spPr>
        <a:xfrm>
          <a:off x="3746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95250</xdr:rowOff>
    </xdr:from>
    <xdr:to>
      <xdr:col>24</xdr:col>
      <xdr:colOff>63500</xdr:colOff>
      <xdr:row>106</xdr:row>
      <xdr:rowOff>120014</xdr:rowOff>
    </xdr:to>
    <xdr:cxnSp macro="">
      <xdr:nvCxnSpPr>
        <xdr:cNvPr id="417" name="直線コネクタ 416">
          <a:extLst>
            <a:ext uri="{FF2B5EF4-FFF2-40B4-BE49-F238E27FC236}">
              <a16:creationId xmlns:a16="http://schemas.microsoft.com/office/drawing/2014/main" xmlns="" id="{00000000-0008-0000-0F00-0000A1010000}"/>
            </a:ext>
          </a:extLst>
        </xdr:cNvPr>
        <xdr:cNvCxnSpPr/>
      </xdr:nvCxnSpPr>
      <xdr:spPr>
        <a:xfrm>
          <a:off x="3797300" y="182689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17780</xdr:rowOff>
    </xdr:from>
    <xdr:to>
      <xdr:col>15</xdr:col>
      <xdr:colOff>101600</xdr:colOff>
      <xdr:row>106</xdr:row>
      <xdr:rowOff>119380</xdr:rowOff>
    </xdr:to>
    <xdr:sp macro="" textlink="">
      <xdr:nvSpPr>
        <xdr:cNvPr id="418" name="楕円 417">
          <a:extLst>
            <a:ext uri="{FF2B5EF4-FFF2-40B4-BE49-F238E27FC236}">
              <a16:creationId xmlns:a16="http://schemas.microsoft.com/office/drawing/2014/main" xmlns="" id="{00000000-0008-0000-0F00-0000A2010000}"/>
            </a:ext>
          </a:extLst>
        </xdr:cNvPr>
        <xdr:cNvSpPr/>
      </xdr:nvSpPr>
      <xdr:spPr>
        <a:xfrm>
          <a:off x="2857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68580</xdr:rowOff>
    </xdr:from>
    <xdr:to>
      <xdr:col>19</xdr:col>
      <xdr:colOff>177800</xdr:colOff>
      <xdr:row>106</xdr:row>
      <xdr:rowOff>95250</xdr:rowOff>
    </xdr:to>
    <xdr:cxnSp macro="">
      <xdr:nvCxnSpPr>
        <xdr:cNvPr id="419" name="直線コネクタ 418">
          <a:extLst>
            <a:ext uri="{FF2B5EF4-FFF2-40B4-BE49-F238E27FC236}">
              <a16:creationId xmlns:a16="http://schemas.microsoft.com/office/drawing/2014/main" xmlns="" id="{00000000-0008-0000-0F00-0000A3010000}"/>
            </a:ext>
          </a:extLst>
        </xdr:cNvPr>
        <xdr:cNvCxnSpPr/>
      </xdr:nvCxnSpPr>
      <xdr:spPr>
        <a:xfrm>
          <a:off x="2908300" y="18242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139700</xdr:rowOff>
    </xdr:from>
    <xdr:to>
      <xdr:col>10</xdr:col>
      <xdr:colOff>165100</xdr:colOff>
      <xdr:row>106</xdr:row>
      <xdr:rowOff>69850</xdr:rowOff>
    </xdr:to>
    <xdr:sp macro="" textlink="">
      <xdr:nvSpPr>
        <xdr:cNvPr id="420" name="楕円 419">
          <a:extLst>
            <a:ext uri="{FF2B5EF4-FFF2-40B4-BE49-F238E27FC236}">
              <a16:creationId xmlns:a16="http://schemas.microsoft.com/office/drawing/2014/main" xmlns="" id="{00000000-0008-0000-0F00-0000A4010000}"/>
            </a:ext>
          </a:extLst>
        </xdr:cNvPr>
        <xdr:cNvSpPr/>
      </xdr:nvSpPr>
      <xdr:spPr>
        <a:xfrm>
          <a:off x="196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19050</xdr:rowOff>
    </xdr:from>
    <xdr:to>
      <xdr:col>15</xdr:col>
      <xdr:colOff>50800</xdr:colOff>
      <xdr:row>106</xdr:row>
      <xdr:rowOff>68580</xdr:rowOff>
    </xdr:to>
    <xdr:cxnSp macro="">
      <xdr:nvCxnSpPr>
        <xdr:cNvPr id="421" name="直線コネクタ 420">
          <a:extLst>
            <a:ext uri="{FF2B5EF4-FFF2-40B4-BE49-F238E27FC236}">
              <a16:creationId xmlns:a16="http://schemas.microsoft.com/office/drawing/2014/main" xmlns="" id="{00000000-0008-0000-0F00-0000A5010000}"/>
            </a:ext>
          </a:extLst>
        </xdr:cNvPr>
        <xdr:cNvCxnSpPr/>
      </xdr:nvCxnSpPr>
      <xdr:spPr>
        <a:xfrm>
          <a:off x="2019300" y="18192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118745</xdr:rowOff>
    </xdr:from>
    <xdr:to>
      <xdr:col>6</xdr:col>
      <xdr:colOff>38100</xdr:colOff>
      <xdr:row>106</xdr:row>
      <xdr:rowOff>48895</xdr:rowOff>
    </xdr:to>
    <xdr:sp macro="" textlink="">
      <xdr:nvSpPr>
        <xdr:cNvPr id="422" name="楕円 421">
          <a:extLst>
            <a:ext uri="{FF2B5EF4-FFF2-40B4-BE49-F238E27FC236}">
              <a16:creationId xmlns:a16="http://schemas.microsoft.com/office/drawing/2014/main" xmlns="" id="{00000000-0008-0000-0F00-0000A6010000}"/>
            </a:ext>
          </a:extLst>
        </xdr:cNvPr>
        <xdr:cNvSpPr/>
      </xdr:nvSpPr>
      <xdr:spPr>
        <a:xfrm>
          <a:off x="1079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169545</xdr:rowOff>
    </xdr:from>
    <xdr:to>
      <xdr:col>10</xdr:col>
      <xdr:colOff>114300</xdr:colOff>
      <xdr:row>106</xdr:row>
      <xdr:rowOff>19050</xdr:rowOff>
    </xdr:to>
    <xdr:cxnSp macro="">
      <xdr:nvCxnSpPr>
        <xdr:cNvPr id="423" name="直線コネクタ 422">
          <a:extLst>
            <a:ext uri="{FF2B5EF4-FFF2-40B4-BE49-F238E27FC236}">
              <a16:creationId xmlns:a16="http://schemas.microsoft.com/office/drawing/2014/main" xmlns="" id="{00000000-0008-0000-0F00-0000A7010000}"/>
            </a:ext>
          </a:extLst>
        </xdr:cNvPr>
        <xdr:cNvCxnSpPr/>
      </xdr:nvCxnSpPr>
      <xdr:spPr>
        <a:xfrm>
          <a:off x="1130300" y="181717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xmlns="" id="{00000000-0008-0000-0F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xmlns="" id="{00000000-0008-0000-0F00-0000A9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xmlns="" id="{00000000-0008-0000-0F00-0000AA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xmlns="" id="{00000000-0008-0000-0F00-0000AB010000}"/>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137177</xdr:rowOff>
    </xdr:from>
    <xdr:ext cx="405111" cy="259045"/>
    <xdr:sp macro="" textlink="">
      <xdr:nvSpPr>
        <xdr:cNvPr id="428" name="n_1mainValue【市民会館】&#10;有形固定資産減価償却率">
          <a:extLst>
            <a:ext uri="{FF2B5EF4-FFF2-40B4-BE49-F238E27FC236}">
              <a16:creationId xmlns:a16="http://schemas.microsoft.com/office/drawing/2014/main" xmlns="" id="{00000000-0008-0000-0F00-0000AC010000}"/>
            </a:ext>
          </a:extLst>
        </xdr:cNvPr>
        <xdr:cNvSpPr txBox="1"/>
      </xdr:nvSpPr>
      <xdr:spPr>
        <a:xfrm>
          <a:off x="35820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110507</xdr:rowOff>
    </xdr:from>
    <xdr:ext cx="405111" cy="259045"/>
    <xdr:sp macro="" textlink="">
      <xdr:nvSpPr>
        <xdr:cNvPr id="429" name="n_2mainValue【市民会館】&#10;有形固定資産減価償却率">
          <a:extLst>
            <a:ext uri="{FF2B5EF4-FFF2-40B4-BE49-F238E27FC236}">
              <a16:creationId xmlns:a16="http://schemas.microsoft.com/office/drawing/2014/main" xmlns="" id="{00000000-0008-0000-0F00-0000AD010000}"/>
            </a:ext>
          </a:extLst>
        </xdr:cNvPr>
        <xdr:cNvSpPr txBox="1"/>
      </xdr:nvSpPr>
      <xdr:spPr>
        <a:xfrm>
          <a:off x="2705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60977</xdr:rowOff>
    </xdr:from>
    <xdr:ext cx="405111" cy="259045"/>
    <xdr:sp macro="" textlink="">
      <xdr:nvSpPr>
        <xdr:cNvPr id="430" name="n_3mainValue【市民会館】&#10;有形固定資産減価償却率">
          <a:extLst>
            <a:ext uri="{FF2B5EF4-FFF2-40B4-BE49-F238E27FC236}">
              <a16:creationId xmlns:a16="http://schemas.microsoft.com/office/drawing/2014/main" xmlns="" id="{00000000-0008-0000-0F00-0000AE010000}"/>
            </a:ext>
          </a:extLst>
        </xdr:cNvPr>
        <xdr:cNvSpPr txBox="1"/>
      </xdr:nvSpPr>
      <xdr:spPr>
        <a:xfrm>
          <a:off x="1816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40022</xdr:rowOff>
    </xdr:from>
    <xdr:ext cx="405111" cy="259045"/>
    <xdr:sp macro="" textlink="">
      <xdr:nvSpPr>
        <xdr:cNvPr id="431" name="n_4mainValue【市民会館】&#10;有形固定資産減価償却率">
          <a:extLst>
            <a:ext uri="{FF2B5EF4-FFF2-40B4-BE49-F238E27FC236}">
              <a16:creationId xmlns:a16="http://schemas.microsoft.com/office/drawing/2014/main" xmlns="" id="{00000000-0008-0000-0F00-0000AF010000}"/>
            </a:ext>
          </a:extLst>
        </xdr:cNvPr>
        <xdr:cNvSpPr txBox="1"/>
      </xdr:nvSpPr>
      <xdr:spPr>
        <a:xfrm>
          <a:off x="927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xmlns=""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xmlns=""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xmlns=""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xmlns=""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xmlns=""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xmlns=""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xmlns=""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xmlns=""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xmlns=""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xmlns=""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xmlns=""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xmlns=""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xmlns=""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xmlns=""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xmlns=""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xmlns=""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xmlns=""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xmlns=""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xmlns=""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xmlns="" id="{00000000-0008-0000-0F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xmlns=""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xmlns=""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xmlns="" id="{00000000-0008-0000-0F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xmlns="" id="{00000000-0008-0000-0F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a:extLst>
            <a:ext uri="{FF2B5EF4-FFF2-40B4-BE49-F238E27FC236}">
              <a16:creationId xmlns:a16="http://schemas.microsoft.com/office/drawing/2014/main" xmlns="" id="{00000000-0008-0000-0F00-0000C8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xmlns="" id="{00000000-0008-0000-0F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xmlns=""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xmlns="" id="{00000000-0008-0000-0F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xmlns="" id="{00000000-0008-0000-0F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xmlns=""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xmlns=""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105411</xdr:rowOff>
    </xdr:from>
    <xdr:to>
      <xdr:col>55</xdr:col>
      <xdr:colOff>50800</xdr:colOff>
      <xdr:row>105</xdr:row>
      <xdr:rowOff>35561</xdr:rowOff>
    </xdr:to>
    <xdr:sp macro="" textlink="">
      <xdr:nvSpPr>
        <xdr:cNvPr id="467" name="楕円 466">
          <a:extLst>
            <a:ext uri="{FF2B5EF4-FFF2-40B4-BE49-F238E27FC236}">
              <a16:creationId xmlns:a16="http://schemas.microsoft.com/office/drawing/2014/main" xmlns="" id="{00000000-0008-0000-0F00-0000D3010000}"/>
            </a:ext>
          </a:extLst>
        </xdr:cNvPr>
        <xdr:cNvSpPr/>
      </xdr:nvSpPr>
      <xdr:spPr>
        <a:xfrm>
          <a:off x="10426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128288</xdr:rowOff>
    </xdr:from>
    <xdr:ext cx="469744" cy="259045"/>
    <xdr:sp macro="" textlink="">
      <xdr:nvSpPr>
        <xdr:cNvPr id="468" name="【市民会館】&#10;一人当たり面積該当値テキスト">
          <a:extLst>
            <a:ext uri="{FF2B5EF4-FFF2-40B4-BE49-F238E27FC236}">
              <a16:creationId xmlns:a16="http://schemas.microsoft.com/office/drawing/2014/main" xmlns="" id="{00000000-0008-0000-0F00-0000D4010000}"/>
            </a:ext>
          </a:extLst>
        </xdr:cNvPr>
        <xdr:cNvSpPr txBox="1"/>
      </xdr:nvSpPr>
      <xdr:spPr>
        <a:xfrm>
          <a:off x="10515600"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111125</xdr:rowOff>
    </xdr:from>
    <xdr:to>
      <xdr:col>50</xdr:col>
      <xdr:colOff>165100</xdr:colOff>
      <xdr:row>105</xdr:row>
      <xdr:rowOff>41275</xdr:rowOff>
    </xdr:to>
    <xdr:sp macro="" textlink="">
      <xdr:nvSpPr>
        <xdr:cNvPr id="469" name="楕円 468">
          <a:extLst>
            <a:ext uri="{FF2B5EF4-FFF2-40B4-BE49-F238E27FC236}">
              <a16:creationId xmlns:a16="http://schemas.microsoft.com/office/drawing/2014/main" xmlns="" id="{00000000-0008-0000-0F00-0000D5010000}"/>
            </a:ext>
          </a:extLst>
        </xdr:cNvPr>
        <xdr:cNvSpPr/>
      </xdr:nvSpPr>
      <xdr:spPr>
        <a:xfrm>
          <a:off x="9588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156211</xdr:rowOff>
    </xdr:from>
    <xdr:to>
      <xdr:col>55</xdr:col>
      <xdr:colOff>0</xdr:colOff>
      <xdr:row>104</xdr:row>
      <xdr:rowOff>161925</xdr:rowOff>
    </xdr:to>
    <xdr:cxnSp macro="">
      <xdr:nvCxnSpPr>
        <xdr:cNvPr id="470" name="直線コネクタ 469">
          <a:extLst>
            <a:ext uri="{FF2B5EF4-FFF2-40B4-BE49-F238E27FC236}">
              <a16:creationId xmlns:a16="http://schemas.microsoft.com/office/drawing/2014/main" xmlns="" id="{00000000-0008-0000-0F00-0000D6010000}"/>
            </a:ext>
          </a:extLst>
        </xdr:cNvPr>
        <xdr:cNvCxnSpPr/>
      </xdr:nvCxnSpPr>
      <xdr:spPr>
        <a:xfrm flipV="1">
          <a:off x="9639300" y="179870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71" name="楕円 470">
          <a:extLst>
            <a:ext uri="{FF2B5EF4-FFF2-40B4-BE49-F238E27FC236}">
              <a16:creationId xmlns:a16="http://schemas.microsoft.com/office/drawing/2014/main" xmlns="" id="{00000000-0008-0000-0F00-0000D7010000}"/>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161925</xdr:rowOff>
    </xdr:from>
    <xdr:to>
      <xdr:col>50</xdr:col>
      <xdr:colOff>114300</xdr:colOff>
      <xdr:row>104</xdr:row>
      <xdr:rowOff>167639</xdr:rowOff>
    </xdr:to>
    <xdr:cxnSp macro="">
      <xdr:nvCxnSpPr>
        <xdr:cNvPr id="472" name="直線コネクタ 471">
          <a:extLst>
            <a:ext uri="{FF2B5EF4-FFF2-40B4-BE49-F238E27FC236}">
              <a16:creationId xmlns:a16="http://schemas.microsoft.com/office/drawing/2014/main" xmlns="" id="{00000000-0008-0000-0F00-0000D8010000}"/>
            </a:ext>
          </a:extLst>
        </xdr:cNvPr>
        <xdr:cNvCxnSpPr/>
      </xdr:nvCxnSpPr>
      <xdr:spPr>
        <a:xfrm flipV="1">
          <a:off x="8750300" y="17992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73" name="楕円 472">
          <a:extLst>
            <a:ext uri="{FF2B5EF4-FFF2-40B4-BE49-F238E27FC236}">
              <a16:creationId xmlns:a16="http://schemas.microsoft.com/office/drawing/2014/main" xmlns="" id="{00000000-0008-0000-0F00-0000D9010000}"/>
            </a:ext>
          </a:extLst>
        </xdr:cNvPr>
        <xdr:cNvSpPr/>
      </xdr:nvSpPr>
      <xdr:spPr>
        <a:xfrm>
          <a:off x="781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104</xdr:row>
      <xdr:rowOff>167639</xdr:rowOff>
    </xdr:to>
    <xdr:cxnSp macro="">
      <xdr:nvCxnSpPr>
        <xdr:cNvPr id="474" name="直線コネクタ 473">
          <a:extLst>
            <a:ext uri="{FF2B5EF4-FFF2-40B4-BE49-F238E27FC236}">
              <a16:creationId xmlns:a16="http://schemas.microsoft.com/office/drawing/2014/main" xmlns="" id="{00000000-0008-0000-0F00-0000DA010000}"/>
            </a:ext>
          </a:extLst>
        </xdr:cNvPr>
        <xdr:cNvCxnSpPr/>
      </xdr:nvCxnSpPr>
      <xdr:spPr>
        <a:xfrm>
          <a:off x="7861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122555</xdr:rowOff>
    </xdr:from>
    <xdr:to>
      <xdr:col>36</xdr:col>
      <xdr:colOff>165100</xdr:colOff>
      <xdr:row>105</xdr:row>
      <xdr:rowOff>52705</xdr:rowOff>
    </xdr:to>
    <xdr:sp macro="" textlink="">
      <xdr:nvSpPr>
        <xdr:cNvPr id="475" name="楕円 474">
          <a:extLst>
            <a:ext uri="{FF2B5EF4-FFF2-40B4-BE49-F238E27FC236}">
              <a16:creationId xmlns:a16="http://schemas.microsoft.com/office/drawing/2014/main" xmlns="" id="{00000000-0008-0000-0F00-0000DB010000}"/>
            </a:ext>
          </a:extLst>
        </xdr:cNvPr>
        <xdr:cNvSpPr/>
      </xdr:nvSpPr>
      <xdr:spPr>
        <a:xfrm>
          <a:off x="692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105</xdr:row>
      <xdr:rowOff>1905</xdr:rowOff>
    </xdr:to>
    <xdr:cxnSp macro="">
      <xdr:nvCxnSpPr>
        <xdr:cNvPr id="476" name="直線コネクタ 475">
          <a:extLst>
            <a:ext uri="{FF2B5EF4-FFF2-40B4-BE49-F238E27FC236}">
              <a16:creationId xmlns:a16="http://schemas.microsoft.com/office/drawing/2014/main" xmlns="" id="{00000000-0008-0000-0F00-0000DC010000}"/>
            </a:ext>
          </a:extLst>
        </xdr:cNvPr>
        <xdr:cNvCxnSpPr/>
      </xdr:nvCxnSpPr>
      <xdr:spPr>
        <a:xfrm flipV="1">
          <a:off x="6972300" y="1799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xmlns="" id="{00000000-0008-0000-0F00-0000DD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a:extLst>
            <a:ext uri="{FF2B5EF4-FFF2-40B4-BE49-F238E27FC236}">
              <a16:creationId xmlns:a16="http://schemas.microsoft.com/office/drawing/2014/main" xmlns="" id="{00000000-0008-0000-0F00-0000DE010000}"/>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a:extLst>
            <a:ext uri="{FF2B5EF4-FFF2-40B4-BE49-F238E27FC236}">
              <a16:creationId xmlns:a16="http://schemas.microsoft.com/office/drawing/2014/main" xmlns="" id="{00000000-0008-0000-0F00-0000DF010000}"/>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xmlns="" id="{00000000-0008-0000-0F00-0000E0010000}"/>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57802</xdr:rowOff>
    </xdr:from>
    <xdr:ext cx="469744" cy="259045"/>
    <xdr:sp macro="" textlink="">
      <xdr:nvSpPr>
        <xdr:cNvPr id="481" name="n_1mainValue【市民会館】&#10;一人当たり面積">
          <a:extLst>
            <a:ext uri="{FF2B5EF4-FFF2-40B4-BE49-F238E27FC236}">
              <a16:creationId xmlns:a16="http://schemas.microsoft.com/office/drawing/2014/main" xmlns="" id="{00000000-0008-0000-0F00-0000E1010000}"/>
            </a:ext>
          </a:extLst>
        </xdr:cNvPr>
        <xdr:cNvSpPr txBox="1"/>
      </xdr:nvSpPr>
      <xdr:spPr>
        <a:xfrm>
          <a:off x="93917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82" name="n_2mainValue【市民会館】&#10;一人当たり面積">
          <a:extLst>
            <a:ext uri="{FF2B5EF4-FFF2-40B4-BE49-F238E27FC236}">
              <a16:creationId xmlns:a16="http://schemas.microsoft.com/office/drawing/2014/main" xmlns="" id="{00000000-0008-0000-0F00-0000E2010000}"/>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83" name="n_3mainValue【市民会館】&#10;一人当たり面積">
          <a:extLst>
            <a:ext uri="{FF2B5EF4-FFF2-40B4-BE49-F238E27FC236}">
              <a16:creationId xmlns:a16="http://schemas.microsoft.com/office/drawing/2014/main" xmlns="" id="{00000000-0008-0000-0F00-0000E3010000}"/>
            </a:ext>
          </a:extLst>
        </xdr:cNvPr>
        <xdr:cNvSpPr txBox="1"/>
      </xdr:nvSpPr>
      <xdr:spPr>
        <a:xfrm>
          <a:off x="7626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69232</xdr:rowOff>
    </xdr:from>
    <xdr:ext cx="469744" cy="259045"/>
    <xdr:sp macro="" textlink="">
      <xdr:nvSpPr>
        <xdr:cNvPr id="484" name="n_4mainValue【市民会館】&#10;一人当たり面積">
          <a:extLst>
            <a:ext uri="{FF2B5EF4-FFF2-40B4-BE49-F238E27FC236}">
              <a16:creationId xmlns:a16="http://schemas.microsoft.com/office/drawing/2014/main" xmlns="" id="{00000000-0008-0000-0F00-0000E4010000}"/>
            </a:ext>
          </a:extLst>
        </xdr:cNvPr>
        <xdr:cNvSpPr txBox="1"/>
      </xdr:nvSpPr>
      <xdr:spPr>
        <a:xfrm>
          <a:off x="6737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xmlns=""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xmlns=""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xmlns=""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xmlns=""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xmlns=""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xmlns=""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xmlns=""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xmlns=""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xmlns=""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xmlns=""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xmlns=""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xmlns=""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xmlns=""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xmlns=""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xmlns=""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xmlns=""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xmlns=""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xmlns=""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xmlns=""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xmlns=""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xmlns=""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xmlns=""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xmlns=""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xmlns="" id="{00000000-0008-0000-0F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xmlns="" id="{00000000-0008-0000-0F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xmlns="" id="{00000000-0008-0000-0F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xmlns="" id="{00000000-0008-0000-0F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xmlns="" id="{00000000-0008-0000-0F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xmlns="" id="{00000000-0008-0000-0F00-000002020000}"/>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xmlns="" id="{00000000-0008-0000-0F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xmlns="" id="{00000000-0008-0000-0F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xmlns="" id="{00000000-0008-0000-0F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xmlns="" id="{00000000-0008-0000-0F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xmlns="" id="{00000000-0008-0000-0F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xmlns=""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xmlns=""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xmlns=""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133985</xdr:rowOff>
    </xdr:from>
    <xdr:to>
      <xdr:col>85</xdr:col>
      <xdr:colOff>177800</xdr:colOff>
      <xdr:row>39</xdr:row>
      <xdr:rowOff>64135</xdr:rowOff>
    </xdr:to>
    <xdr:sp macro="" textlink="">
      <xdr:nvSpPr>
        <xdr:cNvPr id="525" name="楕円 524">
          <a:extLst>
            <a:ext uri="{FF2B5EF4-FFF2-40B4-BE49-F238E27FC236}">
              <a16:creationId xmlns:a16="http://schemas.microsoft.com/office/drawing/2014/main" xmlns="" id="{00000000-0008-0000-0F00-00000D020000}"/>
            </a:ext>
          </a:extLst>
        </xdr:cNvPr>
        <xdr:cNvSpPr/>
      </xdr:nvSpPr>
      <xdr:spPr>
        <a:xfrm>
          <a:off x="16268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112412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xmlns="" id="{00000000-0008-0000-0F00-00000E020000}"/>
            </a:ext>
          </a:extLst>
        </xdr:cNvPr>
        <xdr:cNvSpPr txBox="1"/>
      </xdr:nvSpPr>
      <xdr:spPr>
        <a:xfrm>
          <a:off x="16357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527" name="楕円 526">
          <a:extLst>
            <a:ext uri="{FF2B5EF4-FFF2-40B4-BE49-F238E27FC236}">
              <a16:creationId xmlns:a16="http://schemas.microsoft.com/office/drawing/2014/main" xmlns="" id="{00000000-0008-0000-0F00-00000F020000}"/>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41910</xdr:rowOff>
    </xdr:to>
    <xdr:cxnSp macro="">
      <xdr:nvCxnSpPr>
        <xdr:cNvPr id="528" name="直線コネクタ 527">
          <a:extLst>
            <a:ext uri="{FF2B5EF4-FFF2-40B4-BE49-F238E27FC236}">
              <a16:creationId xmlns:a16="http://schemas.microsoft.com/office/drawing/2014/main" xmlns="" id="{00000000-0008-0000-0F00-000010020000}"/>
            </a:ext>
          </a:extLst>
        </xdr:cNvPr>
        <xdr:cNvCxnSpPr/>
      </xdr:nvCxnSpPr>
      <xdr:spPr>
        <a:xfrm flipV="1">
          <a:off x="15481300" y="66998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158750</xdr:rowOff>
    </xdr:from>
    <xdr:to>
      <xdr:col>76</xdr:col>
      <xdr:colOff>165100</xdr:colOff>
      <xdr:row>39</xdr:row>
      <xdr:rowOff>88900</xdr:rowOff>
    </xdr:to>
    <xdr:sp macro="" textlink="">
      <xdr:nvSpPr>
        <xdr:cNvPr id="529" name="楕円 528">
          <a:extLst>
            <a:ext uri="{FF2B5EF4-FFF2-40B4-BE49-F238E27FC236}">
              <a16:creationId xmlns:a16="http://schemas.microsoft.com/office/drawing/2014/main" xmlns="" id="{00000000-0008-0000-0F00-000011020000}"/>
            </a:ext>
          </a:extLst>
        </xdr:cNvPr>
        <xdr:cNvSpPr/>
      </xdr:nvSpPr>
      <xdr:spPr>
        <a:xfrm>
          <a:off x="14541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41910</xdr:rowOff>
    </xdr:to>
    <xdr:cxnSp macro="">
      <xdr:nvCxnSpPr>
        <xdr:cNvPr id="530" name="直線コネクタ 529">
          <a:extLst>
            <a:ext uri="{FF2B5EF4-FFF2-40B4-BE49-F238E27FC236}">
              <a16:creationId xmlns:a16="http://schemas.microsoft.com/office/drawing/2014/main" xmlns="" id="{00000000-0008-0000-0F00-000012020000}"/>
            </a:ext>
          </a:extLst>
        </xdr:cNvPr>
        <xdr:cNvCxnSpPr/>
      </xdr:nvCxnSpPr>
      <xdr:spPr>
        <a:xfrm>
          <a:off x="14592300" y="672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xdr:rowOff>
    </xdr:from>
    <xdr:to>
      <xdr:col>72</xdr:col>
      <xdr:colOff>38100</xdr:colOff>
      <xdr:row>38</xdr:row>
      <xdr:rowOff>109855</xdr:rowOff>
    </xdr:to>
    <xdr:sp macro="" textlink="">
      <xdr:nvSpPr>
        <xdr:cNvPr id="531" name="楕円 530">
          <a:extLst>
            <a:ext uri="{FF2B5EF4-FFF2-40B4-BE49-F238E27FC236}">
              <a16:creationId xmlns:a16="http://schemas.microsoft.com/office/drawing/2014/main" xmlns="" id="{00000000-0008-0000-0F00-000013020000}"/>
            </a:ext>
          </a:extLst>
        </xdr:cNvPr>
        <xdr:cNvSpPr/>
      </xdr:nvSpPr>
      <xdr:spPr>
        <a:xfrm>
          <a:off x="1365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59055</xdr:rowOff>
    </xdr:from>
    <xdr:to>
      <xdr:col>76</xdr:col>
      <xdr:colOff>114300</xdr:colOff>
      <xdr:row>39</xdr:row>
      <xdr:rowOff>38100</xdr:rowOff>
    </xdr:to>
    <xdr:cxnSp macro="">
      <xdr:nvCxnSpPr>
        <xdr:cNvPr id="532" name="直線コネクタ 531">
          <a:extLst>
            <a:ext uri="{FF2B5EF4-FFF2-40B4-BE49-F238E27FC236}">
              <a16:creationId xmlns:a16="http://schemas.microsoft.com/office/drawing/2014/main" xmlns="" id="{00000000-0008-0000-0F00-000014020000}"/>
            </a:ext>
          </a:extLst>
        </xdr:cNvPr>
        <xdr:cNvCxnSpPr/>
      </xdr:nvCxnSpPr>
      <xdr:spPr>
        <a:xfrm>
          <a:off x="13703300" y="657415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97790</xdr:rowOff>
    </xdr:from>
    <xdr:to>
      <xdr:col>67</xdr:col>
      <xdr:colOff>101600</xdr:colOff>
      <xdr:row>38</xdr:row>
      <xdr:rowOff>27940</xdr:rowOff>
    </xdr:to>
    <xdr:sp macro="" textlink="">
      <xdr:nvSpPr>
        <xdr:cNvPr id="533" name="楕円 532">
          <a:extLst>
            <a:ext uri="{FF2B5EF4-FFF2-40B4-BE49-F238E27FC236}">
              <a16:creationId xmlns:a16="http://schemas.microsoft.com/office/drawing/2014/main" xmlns="" id="{00000000-0008-0000-0F00-000015020000}"/>
            </a:ext>
          </a:extLst>
        </xdr:cNvPr>
        <xdr:cNvSpPr/>
      </xdr:nvSpPr>
      <xdr:spPr>
        <a:xfrm>
          <a:off x="1276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148590</xdr:rowOff>
    </xdr:from>
    <xdr:to>
      <xdr:col>71</xdr:col>
      <xdr:colOff>177800</xdr:colOff>
      <xdr:row>38</xdr:row>
      <xdr:rowOff>59055</xdr:rowOff>
    </xdr:to>
    <xdr:cxnSp macro="">
      <xdr:nvCxnSpPr>
        <xdr:cNvPr id="534" name="直線コネクタ 533">
          <a:extLst>
            <a:ext uri="{FF2B5EF4-FFF2-40B4-BE49-F238E27FC236}">
              <a16:creationId xmlns:a16="http://schemas.microsoft.com/office/drawing/2014/main" xmlns="" id="{00000000-0008-0000-0F00-000016020000}"/>
            </a:ext>
          </a:extLst>
        </xdr:cNvPr>
        <xdr:cNvCxnSpPr/>
      </xdr:nvCxnSpPr>
      <xdr:spPr>
        <a:xfrm>
          <a:off x="12814300" y="64922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xmlns="" id="{00000000-0008-0000-0F00-00001702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xmlns="" id="{00000000-0008-0000-0F00-00001802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xmlns="" id="{00000000-0008-0000-0F00-000019020000}"/>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xmlns="" id="{00000000-0008-0000-0F00-00001A02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xmlns="" id="{00000000-0008-0000-0F00-00001B020000}"/>
            </a:ext>
          </a:extLst>
        </xdr:cNvPr>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80027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xmlns="" id="{00000000-0008-0000-0F00-00001C020000}"/>
            </a:ext>
          </a:extLst>
        </xdr:cNvPr>
        <xdr:cNvSpPr txBox="1"/>
      </xdr:nvSpPr>
      <xdr:spPr>
        <a:xfrm>
          <a:off x="14389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xmlns="" id="{00000000-0008-0000-0F00-00001D020000}"/>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19067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xmlns="" id="{00000000-0008-0000-0F00-00001E020000}"/>
            </a:ext>
          </a:extLst>
        </xdr:cNvPr>
        <xdr:cNvSpPr txBox="1"/>
      </xdr:nvSpPr>
      <xdr:spPr>
        <a:xfrm>
          <a:off x="12611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xmlns=""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xmlns=""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xmlns=""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xmlns=""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xmlns=""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xmlns=""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xmlns=""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xmlns=""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xmlns=""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xmlns=""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xmlns=""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xmlns=""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xmlns=""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xmlns=""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xmlns=""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xmlns=""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xmlns=""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xmlns=""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xmlns=""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xmlns=""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xmlns=""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xmlns=""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xmlns=""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xmlns="" id="{00000000-0008-0000-0F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xmlns="" id="{00000000-0008-0000-0F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xmlns="" id="{00000000-0008-0000-0F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xmlns="" id="{00000000-0008-0000-0F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xmlns="" id="{00000000-0008-0000-0F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xmlns="" id="{00000000-0008-0000-0F00-00003B020000}"/>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xmlns="" id="{00000000-0008-0000-0F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xmlns="" id="{00000000-0008-0000-0F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xmlns="" id="{00000000-0008-0000-0F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xmlns="" id="{00000000-0008-0000-0F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xmlns="" id="{00000000-0008-0000-0F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xmlns=""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xmlns=""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11006</xdr:rowOff>
    </xdr:from>
    <xdr:to>
      <xdr:col>116</xdr:col>
      <xdr:colOff>114300</xdr:colOff>
      <xdr:row>37</xdr:row>
      <xdr:rowOff>112606</xdr:rowOff>
    </xdr:to>
    <xdr:sp macro="" textlink="">
      <xdr:nvSpPr>
        <xdr:cNvPr id="582" name="楕円 581">
          <a:extLst>
            <a:ext uri="{FF2B5EF4-FFF2-40B4-BE49-F238E27FC236}">
              <a16:creationId xmlns:a16="http://schemas.microsoft.com/office/drawing/2014/main" xmlns="" id="{00000000-0008-0000-0F00-000046020000}"/>
            </a:ext>
          </a:extLst>
        </xdr:cNvPr>
        <xdr:cNvSpPr/>
      </xdr:nvSpPr>
      <xdr:spPr>
        <a:xfrm>
          <a:off x="22110700" y="63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33883</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xmlns="" id="{00000000-0008-0000-0F00-000047020000}"/>
            </a:ext>
          </a:extLst>
        </xdr:cNvPr>
        <xdr:cNvSpPr txBox="1"/>
      </xdr:nvSpPr>
      <xdr:spPr>
        <a:xfrm>
          <a:off x="22199600" y="620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55964</xdr:rowOff>
    </xdr:from>
    <xdr:to>
      <xdr:col>112</xdr:col>
      <xdr:colOff>38100</xdr:colOff>
      <xdr:row>37</xdr:row>
      <xdr:rowOff>157564</xdr:rowOff>
    </xdr:to>
    <xdr:sp macro="" textlink="">
      <xdr:nvSpPr>
        <xdr:cNvPr id="584" name="楕円 583">
          <a:extLst>
            <a:ext uri="{FF2B5EF4-FFF2-40B4-BE49-F238E27FC236}">
              <a16:creationId xmlns:a16="http://schemas.microsoft.com/office/drawing/2014/main" xmlns="" id="{00000000-0008-0000-0F00-000048020000}"/>
            </a:ext>
          </a:extLst>
        </xdr:cNvPr>
        <xdr:cNvSpPr/>
      </xdr:nvSpPr>
      <xdr:spPr>
        <a:xfrm>
          <a:off x="21272500" y="63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61806</xdr:rowOff>
    </xdr:from>
    <xdr:to>
      <xdr:col>116</xdr:col>
      <xdr:colOff>63500</xdr:colOff>
      <xdr:row>37</xdr:row>
      <xdr:rowOff>106764</xdr:rowOff>
    </xdr:to>
    <xdr:cxnSp macro="">
      <xdr:nvCxnSpPr>
        <xdr:cNvPr id="585" name="直線コネクタ 584">
          <a:extLst>
            <a:ext uri="{FF2B5EF4-FFF2-40B4-BE49-F238E27FC236}">
              <a16:creationId xmlns:a16="http://schemas.microsoft.com/office/drawing/2014/main" xmlns="" id="{00000000-0008-0000-0F00-000049020000}"/>
            </a:ext>
          </a:extLst>
        </xdr:cNvPr>
        <xdr:cNvCxnSpPr/>
      </xdr:nvCxnSpPr>
      <xdr:spPr>
        <a:xfrm flipV="1">
          <a:off x="21323300" y="6405456"/>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81041</xdr:rowOff>
    </xdr:from>
    <xdr:to>
      <xdr:col>107</xdr:col>
      <xdr:colOff>101600</xdr:colOff>
      <xdr:row>38</xdr:row>
      <xdr:rowOff>11192</xdr:rowOff>
    </xdr:to>
    <xdr:sp macro="" textlink="">
      <xdr:nvSpPr>
        <xdr:cNvPr id="586" name="楕円 585">
          <a:extLst>
            <a:ext uri="{FF2B5EF4-FFF2-40B4-BE49-F238E27FC236}">
              <a16:creationId xmlns:a16="http://schemas.microsoft.com/office/drawing/2014/main" xmlns="" id="{00000000-0008-0000-0F00-00004A020000}"/>
            </a:ext>
          </a:extLst>
        </xdr:cNvPr>
        <xdr:cNvSpPr/>
      </xdr:nvSpPr>
      <xdr:spPr>
        <a:xfrm>
          <a:off x="20383500" y="64246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106764</xdr:rowOff>
    </xdr:from>
    <xdr:to>
      <xdr:col>111</xdr:col>
      <xdr:colOff>177800</xdr:colOff>
      <xdr:row>37</xdr:row>
      <xdr:rowOff>131841</xdr:rowOff>
    </xdr:to>
    <xdr:cxnSp macro="">
      <xdr:nvCxnSpPr>
        <xdr:cNvPr id="587" name="直線コネクタ 586">
          <a:extLst>
            <a:ext uri="{FF2B5EF4-FFF2-40B4-BE49-F238E27FC236}">
              <a16:creationId xmlns:a16="http://schemas.microsoft.com/office/drawing/2014/main" xmlns="" id="{00000000-0008-0000-0F00-00004B020000}"/>
            </a:ext>
          </a:extLst>
        </xdr:cNvPr>
        <xdr:cNvCxnSpPr/>
      </xdr:nvCxnSpPr>
      <xdr:spPr>
        <a:xfrm flipV="1">
          <a:off x="20434300" y="6450414"/>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90718</xdr:rowOff>
    </xdr:from>
    <xdr:to>
      <xdr:col>102</xdr:col>
      <xdr:colOff>165100</xdr:colOff>
      <xdr:row>38</xdr:row>
      <xdr:rowOff>20868</xdr:rowOff>
    </xdr:to>
    <xdr:sp macro="" textlink="">
      <xdr:nvSpPr>
        <xdr:cNvPr id="588" name="楕円 587">
          <a:extLst>
            <a:ext uri="{FF2B5EF4-FFF2-40B4-BE49-F238E27FC236}">
              <a16:creationId xmlns:a16="http://schemas.microsoft.com/office/drawing/2014/main" xmlns="" id="{00000000-0008-0000-0F00-00004C020000}"/>
            </a:ext>
          </a:extLst>
        </xdr:cNvPr>
        <xdr:cNvSpPr/>
      </xdr:nvSpPr>
      <xdr:spPr>
        <a:xfrm>
          <a:off x="19494500" y="64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131841</xdr:rowOff>
    </xdr:from>
    <xdr:to>
      <xdr:col>107</xdr:col>
      <xdr:colOff>50800</xdr:colOff>
      <xdr:row>37</xdr:row>
      <xdr:rowOff>141518</xdr:rowOff>
    </xdr:to>
    <xdr:cxnSp macro="">
      <xdr:nvCxnSpPr>
        <xdr:cNvPr id="589" name="直線コネクタ 588">
          <a:extLst>
            <a:ext uri="{FF2B5EF4-FFF2-40B4-BE49-F238E27FC236}">
              <a16:creationId xmlns:a16="http://schemas.microsoft.com/office/drawing/2014/main" xmlns="" id="{00000000-0008-0000-0F00-00004D020000}"/>
            </a:ext>
          </a:extLst>
        </xdr:cNvPr>
        <xdr:cNvCxnSpPr/>
      </xdr:nvCxnSpPr>
      <xdr:spPr>
        <a:xfrm flipV="1">
          <a:off x="19545300" y="6475491"/>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96693</xdr:rowOff>
    </xdr:from>
    <xdr:to>
      <xdr:col>98</xdr:col>
      <xdr:colOff>38100</xdr:colOff>
      <xdr:row>38</xdr:row>
      <xdr:rowOff>26843</xdr:rowOff>
    </xdr:to>
    <xdr:sp macro="" textlink="">
      <xdr:nvSpPr>
        <xdr:cNvPr id="590" name="楕円 589">
          <a:extLst>
            <a:ext uri="{FF2B5EF4-FFF2-40B4-BE49-F238E27FC236}">
              <a16:creationId xmlns:a16="http://schemas.microsoft.com/office/drawing/2014/main" xmlns="" id="{00000000-0008-0000-0F00-00004E020000}"/>
            </a:ext>
          </a:extLst>
        </xdr:cNvPr>
        <xdr:cNvSpPr/>
      </xdr:nvSpPr>
      <xdr:spPr>
        <a:xfrm>
          <a:off x="18605500" y="64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141518</xdr:rowOff>
    </xdr:from>
    <xdr:to>
      <xdr:col>102</xdr:col>
      <xdr:colOff>114300</xdr:colOff>
      <xdr:row>37</xdr:row>
      <xdr:rowOff>147493</xdr:rowOff>
    </xdr:to>
    <xdr:cxnSp macro="">
      <xdr:nvCxnSpPr>
        <xdr:cNvPr id="591" name="直線コネクタ 590">
          <a:extLst>
            <a:ext uri="{FF2B5EF4-FFF2-40B4-BE49-F238E27FC236}">
              <a16:creationId xmlns:a16="http://schemas.microsoft.com/office/drawing/2014/main" xmlns="" id="{00000000-0008-0000-0F00-00004F020000}"/>
            </a:ext>
          </a:extLst>
        </xdr:cNvPr>
        <xdr:cNvCxnSpPr/>
      </xdr:nvCxnSpPr>
      <xdr:spPr>
        <a:xfrm flipV="1">
          <a:off x="18656300" y="6485168"/>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xmlns="" id="{00000000-0008-0000-0F00-000050020000}"/>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xmlns="" id="{00000000-0008-0000-0F00-000051020000}"/>
            </a:ext>
          </a:extLst>
        </xdr:cNvPr>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xmlns="" id="{00000000-0008-0000-0F00-000052020000}"/>
            </a:ext>
          </a:extLst>
        </xdr:cNvPr>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xmlns="" id="{00000000-0008-0000-0F00-000053020000}"/>
            </a:ext>
          </a:extLst>
        </xdr:cNvPr>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2641</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xmlns="" id="{00000000-0008-0000-0F00-000054020000}"/>
            </a:ext>
          </a:extLst>
        </xdr:cNvPr>
        <xdr:cNvSpPr txBox="1"/>
      </xdr:nvSpPr>
      <xdr:spPr>
        <a:xfrm>
          <a:off x="21011095" y="617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27718</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xmlns="" id="{00000000-0008-0000-0F00-000055020000}"/>
            </a:ext>
          </a:extLst>
        </xdr:cNvPr>
        <xdr:cNvSpPr txBox="1"/>
      </xdr:nvSpPr>
      <xdr:spPr>
        <a:xfrm>
          <a:off x="20134795" y="61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37395</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xmlns="" id="{00000000-0008-0000-0F00-000056020000}"/>
            </a:ext>
          </a:extLst>
        </xdr:cNvPr>
        <xdr:cNvSpPr txBox="1"/>
      </xdr:nvSpPr>
      <xdr:spPr>
        <a:xfrm>
          <a:off x="19278111" y="62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43370</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xmlns="" id="{00000000-0008-0000-0F00-000057020000}"/>
            </a:ext>
          </a:extLst>
        </xdr:cNvPr>
        <xdr:cNvSpPr txBox="1"/>
      </xdr:nvSpPr>
      <xdr:spPr>
        <a:xfrm>
          <a:off x="18389111" y="62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xmlns=""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xmlns=""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xmlns=""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xmlns=""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xmlns=""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xmlns=""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xmlns=""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xmlns=""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xmlns=""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xmlns=""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xmlns=""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xmlns=""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xmlns=""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xmlns=""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xmlns=""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xmlns=""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xmlns=""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xmlns=""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xmlns=""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xmlns=""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xmlns=""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xmlns=""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xmlns=""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xmlns="" id="{00000000-0008-0000-0F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xmlns="" id="{00000000-0008-0000-0F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xmlns="" id="{00000000-0008-0000-0F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xmlns="" id="{00000000-0008-0000-0F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xmlns="" id="{00000000-0008-0000-0F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xmlns="" id="{00000000-0008-0000-0F00-000074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xmlns="" id="{00000000-0008-0000-0F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xmlns=""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xmlns="" id="{00000000-0008-0000-0F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xmlns="" id="{00000000-0008-0000-0F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xmlns="" id="{00000000-0008-0000-0F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34925</xdr:rowOff>
    </xdr:from>
    <xdr:to>
      <xdr:col>85</xdr:col>
      <xdr:colOff>177800</xdr:colOff>
      <xdr:row>63</xdr:row>
      <xdr:rowOff>136525</xdr:rowOff>
    </xdr:to>
    <xdr:sp macro="" textlink="">
      <xdr:nvSpPr>
        <xdr:cNvPr id="639" name="楕円 638">
          <a:extLst>
            <a:ext uri="{FF2B5EF4-FFF2-40B4-BE49-F238E27FC236}">
              <a16:creationId xmlns:a16="http://schemas.microsoft.com/office/drawing/2014/main" xmlns="" id="{00000000-0008-0000-0F00-00007F020000}"/>
            </a:ext>
          </a:extLst>
        </xdr:cNvPr>
        <xdr:cNvSpPr/>
      </xdr:nvSpPr>
      <xdr:spPr>
        <a:xfrm>
          <a:off x="16268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121302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xmlns="" id="{00000000-0008-0000-0F00-000080020000}"/>
            </a:ext>
          </a:extLst>
        </xdr:cNvPr>
        <xdr:cNvSpPr txBox="1"/>
      </xdr:nvSpPr>
      <xdr:spPr>
        <a:xfrm>
          <a:off x="16357600" y="1075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12065</xdr:rowOff>
    </xdr:from>
    <xdr:to>
      <xdr:col>81</xdr:col>
      <xdr:colOff>101600</xdr:colOff>
      <xdr:row>63</xdr:row>
      <xdr:rowOff>113665</xdr:rowOff>
    </xdr:to>
    <xdr:sp macro="" textlink="">
      <xdr:nvSpPr>
        <xdr:cNvPr id="641" name="楕円 640">
          <a:extLst>
            <a:ext uri="{FF2B5EF4-FFF2-40B4-BE49-F238E27FC236}">
              <a16:creationId xmlns:a16="http://schemas.microsoft.com/office/drawing/2014/main" xmlns="" id="{00000000-0008-0000-0F00-000081020000}"/>
            </a:ext>
          </a:extLst>
        </xdr:cNvPr>
        <xdr:cNvSpPr/>
      </xdr:nvSpPr>
      <xdr:spPr>
        <a:xfrm>
          <a:off x="15430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62865</xdr:rowOff>
    </xdr:from>
    <xdr:to>
      <xdr:col>85</xdr:col>
      <xdr:colOff>127000</xdr:colOff>
      <xdr:row>63</xdr:row>
      <xdr:rowOff>85725</xdr:rowOff>
    </xdr:to>
    <xdr:cxnSp macro="">
      <xdr:nvCxnSpPr>
        <xdr:cNvPr id="642" name="直線コネクタ 641">
          <a:extLst>
            <a:ext uri="{FF2B5EF4-FFF2-40B4-BE49-F238E27FC236}">
              <a16:creationId xmlns:a16="http://schemas.microsoft.com/office/drawing/2014/main" xmlns="" id="{00000000-0008-0000-0F00-000082020000}"/>
            </a:ext>
          </a:extLst>
        </xdr:cNvPr>
        <xdr:cNvCxnSpPr/>
      </xdr:nvCxnSpPr>
      <xdr:spPr>
        <a:xfrm>
          <a:off x="15481300" y="108642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151130</xdr:rowOff>
    </xdr:from>
    <xdr:to>
      <xdr:col>76</xdr:col>
      <xdr:colOff>165100</xdr:colOff>
      <xdr:row>63</xdr:row>
      <xdr:rowOff>81280</xdr:rowOff>
    </xdr:to>
    <xdr:sp macro="" textlink="">
      <xdr:nvSpPr>
        <xdr:cNvPr id="643" name="楕円 642">
          <a:extLst>
            <a:ext uri="{FF2B5EF4-FFF2-40B4-BE49-F238E27FC236}">
              <a16:creationId xmlns:a16="http://schemas.microsoft.com/office/drawing/2014/main" xmlns="" id="{00000000-0008-0000-0F00-000083020000}"/>
            </a:ext>
          </a:extLst>
        </xdr:cNvPr>
        <xdr:cNvSpPr/>
      </xdr:nvSpPr>
      <xdr:spPr>
        <a:xfrm>
          <a:off x="1454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30480</xdr:rowOff>
    </xdr:from>
    <xdr:to>
      <xdr:col>81</xdr:col>
      <xdr:colOff>50800</xdr:colOff>
      <xdr:row>63</xdr:row>
      <xdr:rowOff>62865</xdr:rowOff>
    </xdr:to>
    <xdr:cxnSp macro="">
      <xdr:nvCxnSpPr>
        <xdr:cNvPr id="644" name="直線コネクタ 643">
          <a:extLst>
            <a:ext uri="{FF2B5EF4-FFF2-40B4-BE49-F238E27FC236}">
              <a16:creationId xmlns:a16="http://schemas.microsoft.com/office/drawing/2014/main" xmlns="" id="{00000000-0008-0000-0F00-000084020000}"/>
            </a:ext>
          </a:extLst>
        </xdr:cNvPr>
        <xdr:cNvCxnSpPr/>
      </xdr:nvCxnSpPr>
      <xdr:spPr>
        <a:xfrm>
          <a:off x="14592300" y="108318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645" name="楕円 644">
          <a:extLst>
            <a:ext uri="{FF2B5EF4-FFF2-40B4-BE49-F238E27FC236}">
              <a16:creationId xmlns:a16="http://schemas.microsoft.com/office/drawing/2014/main" xmlns="" id="{00000000-0008-0000-0F00-000085020000}"/>
            </a:ext>
          </a:extLst>
        </xdr:cNvPr>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30480</xdr:rowOff>
    </xdr:to>
    <xdr:cxnSp macro="">
      <xdr:nvCxnSpPr>
        <xdr:cNvPr id="646" name="直線コネクタ 645">
          <a:extLst>
            <a:ext uri="{FF2B5EF4-FFF2-40B4-BE49-F238E27FC236}">
              <a16:creationId xmlns:a16="http://schemas.microsoft.com/office/drawing/2014/main" xmlns="" id="{00000000-0008-0000-0F00-000086020000}"/>
            </a:ext>
          </a:extLst>
        </xdr:cNvPr>
        <xdr:cNvCxnSpPr/>
      </xdr:nvCxnSpPr>
      <xdr:spPr>
        <a:xfrm>
          <a:off x="13703300" y="107670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38735</xdr:rowOff>
    </xdr:from>
    <xdr:to>
      <xdr:col>67</xdr:col>
      <xdr:colOff>101600</xdr:colOff>
      <xdr:row>62</xdr:row>
      <xdr:rowOff>140335</xdr:rowOff>
    </xdr:to>
    <xdr:sp macro="" textlink="">
      <xdr:nvSpPr>
        <xdr:cNvPr id="647" name="楕円 646">
          <a:extLst>
            <a:ext uri="{FF2B5EF4-FFF2-40B4-BE49-F238E27FC236}">
              <a16:creationId xmlns:a16="http://schemas.microsoft.com/office/drawing/2014/main" xmlns="" id="{00000000-0008-0000-0F00-000087020000}"/>
            </a:ext>
          </a:extLst>
        </xdr:cNvPr>
        <xdr:cNvSpPr/>
      </xdr:nvSpPr>
      <xdr:spPr>
        <a:xfrm>
          <a:off x="12763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89535</xdr:rowOff>
    </xdr:from>
    <xdr:to>
      <xdr:col>71</xdr:col>
      <xdr:colOff>177800</xdr:colOff>
      <xdr:row>62</xdr:row>
      <xdr:rowOff>137160</xdr:rowOff>
    </xdr:to>
    <xdr:cxnSp macro="">
      <xdr:nvCxnSpPr>
        <xdr:cNvPr id="648" name="直線コネクタ 647">
          <a:extLst>
            <a:ext uri="{FF2B5EF4-FFF2-40B4-BE49-F238E27FC236}">
              <a16:creationId xmlns:a16="http://schemas.microsoft.com/office/drawing/2014/main" xmlns="" id="{00000000-0008-0000-0F00-000088020000}"/>
            </a:ext>
          </a:extLst>
        </xdr:cNvPr>
        <xdr:cNvCxnSpPr/>
      </xdr:nvCxnSpPr>
      <xdr:spPr>
        <a:xfrm>
          <a:off x="12814300" y="107194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xmlns="" id="{00000000-0008-0000-0F00-000089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xmlns="" id="{00000000-0008-0000-0F00-00008A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xmlns="" id="{00000000-0008-0000-0F00-00008B02000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xmlns="" id="{00000000-0008-0000-0F00-00008C020000}"/>
            </a:ext>
          </a:extLst>
        </xdr:cNvPr>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104792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xmlns="" id="{00000000-0008-0000-0F00-00008D020000}"/>
            </a:ext>
          </a:extLst>
        </xdr:cNvPr>
        <xdr:cNvSpPr txBox="1"/>
      </xdr:nvSpPr>
      <xdr:spPr>
        <a:xfrm>
          <a:off x="152660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72407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xmlns="" id="{00000000-0008-0000-0F00-00008E020000}"/>
            </a:ext>
          </a:extLst>
        </xdr:cNvPr>
        <xdr:cNvSpPr txBox="1"/>
      </xdr:nvSpPr>
      <xdr:spPr>
        <a:xfrm>
          <a:off x="14389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xmlns="" id="{00000000-0008-0000-0F00-00008F020000}"/>
            </a:ext>
          </a:extLst>
        </xdr:cNvPr>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131462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xmlns="" id="{00000000-0008-0000-0F00-000090020000}"/>
            </a:ext>
          </a:extLst>
        </xdr:cNvPr>
        <xdr:cNvSpPr txBox="1"/>
      </xdr:nvSpPr>
      <xdr:spPr>
        <a:xfrm>
          <a:off x="12611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xmlns=""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xmlns=""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xmlns=""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xmlns=""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xmlns=""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xmlns=""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xmlns=""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xmlns=""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xmlns=""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xmlns=""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xmlns=""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xmlns=""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xmlns=""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xmlns=""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xmlns=""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xmlns=""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xmlns=""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xmlns=""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xmlns=""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xmlns=""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xmlns=""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xmlns="" id="{00000000-0008-0000-0F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xmlns=""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xmlns=""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xmlns="" id="{00000000-0008-0000-0F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xmlns="" id="{00000000-0008-0000-0F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xmlns="" id="{00000000-0008-0000-0F00-0000AB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xmlns=""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xmlns="" id="{00000000-0008-0000-0F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xmlns="" id="{00000000-0008-0000-0F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xmlns="" id="{00000000-0008-0000-0F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xmlns="" id="{00000000-0008-0000-0F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xmlns=""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xmlns=""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xmlns=""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xmlns=""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xmlns=""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94" name="楕円 693">
          <a:extLst>
            <a:ext uri="{FF2B5EF4-FFF2-40B4-BE49-F238E27FC236}">
              <a16:creationId xmlns:a16="http://schemas.microsoft.com/office/drawing/2014/main" xmlns="" id="{00000000-0008-0000-0F00-0000B6020000}"/>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xmlns="" id="{00000000-0008-0000-0F00-0000B7020000}"/>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696" name="楕円 695">
          <a:extLst>
            <a:ext uri="{FF2B5EF4-FFF2-40B4-BE49-F238E27FC236}">
              <a16:creationId xmlns:a16="http://schemas.microsoft.com/office/drawing/2014/main" xmlns="" id="{00000000-0008-0000-0F00-0000B8020000}"/>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6858</xdr:rowOff>
    </xdr:to>
    <xdr:cxnSp macro="">
      <xdr:nvCxnSpPr>
        <xdr:cNvPr id="697" name="直線コネクタ 696">
          <a:extLst>
            <a:ext uri="{FF2B5EF4-FFF2-40B4-BE49-F238E27FC236}">
              <a16:creationId xmlns:a16="http://schemas.microsoft.com/office/drawing/2014/main" xmlns="" id="{00000000-0008-0000-0F00-0000B9020000}"/>
            </a:ext>
          </a:extLst>
        </xdr:cNvPr>
        <xdr:cNvCxnSpPr/>
      </xdr:nvCxnSpPr>
      <xdr:spPr>
        <a:xfrm>
          <a:off x="21323300" y="1080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698" name="楕円 697">
          <a:extLst>
            <a:ext uri="{FF2B5EF4-FFF2-40B4-BE49-F238E27FC236}">
              <a16:creationId xmlns:a16="http://schemas.microsoft.com/office/drawing/2014/main" xmlns="" id="{00000000-0008-0000-0F00-0000BA020000}"/>
            </a:ext>
          </a:extLst>
        </xdr:cNvPr>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6858</xdr:rowOff>
    </xdr:to>
    <xdr:cxnSp macro="">
      <xdr:nvCxnSpPr>
        <xdr:cNvPr id="699" name="直線コネクタ 698">
          <a:extLst>
            <a:ext uri="{FF2B5EF4-FFF2-40B4-BE49-F238E27FC236}">
              <a16:creationId xmlns:a16="http://schemas.microsoft.com/office/drawing/2014/main" xmlns="" id="{00000000-0008-0000-0F00-0000BB020000}"/>
            </a:ext>
          </a:extLst>
        </xdr:cNvPr>
        <xdr:cNvCxnSpPr/>
      </xdr:nvCxnSpPr>
      <xdr:spPr>
        <a:xfrm>
          <a:off x="20434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700" name="楕円 699">
          <a:extLst>
            <a:ext uri="{FF2B5EF4-FFF2-40B4-BE49-F238E27FC236}">
              <a16:creationId xmlns:a16="http://schemas.microsoft.com/office/drawing/2014/main" xmlns="" id="{00000000-0008-0000-0F00-0000BC020000}"/>
            </a:ext>
          </a:extLst>
        </xdr:cNvPr>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6858</xdr:rowOff>
    </xdr:to>
    <xdr:cxnSp macro="">
      <xdr:nvCxnSpPr>
        <xdr:cNvPr id="701" name="直線コネクタ 700">
          <a:extLst>
            <a:ext uri="{FF2B5EF4-FFF2-40B4-BE49-F238E27FC236}">
              <a16:creationId xmlns:a16="http://schemas.microsoft.com/office/drawing/2014/main" xmlns="" id="{00000000-0008-0000-0F00-0000BD020000}"/>
            </a:ext>
          </a:extLst>
        </xdr:cNvPr>
        <xdr:cNvCxnSpPr/>
      </xdr:nvCxnSpPr>
      <xdr:spPr>
        <a:xfrm>
          <a:off x="19545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702" name="楕円 701">
          <a:extLst>
            <a:ext uri="{FF2B5EF4-FFF2-40B4-BE49-F238E27FC236}">
              <a16:creationId xmlns:a16="http://schemas.microsoft.com/office/drawing/2014/main" xmlns="" id="{00000000-0008-0000-0F00-0000BE020000}"/>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6858</xdr:rowOff>
    </xdr:to>
    <xdr:cxnSp macro="">
      <xdr:nvCxnSpPr>
        <xdr:cNvPr id="703" name="直線コネクタ 702">
          <a:extLst>
            <a:ext uri="{FF2B5EF4-FFF2-40B4-BE49-F238E27FC236}">
              <a16:creationId xmlns:a16="http://schemas.microsoft.com/office/drawing/2014/main" xmlns="" id="{00000000-0008-0000-0F00-0000BF020000}"/>
            </a:ext>
          </a:extLst>
        </xdr:cNvPr>
        <xdr:cNvCxnSpPr/>
      </xdr:nvCxnSpPr>
      <xdr:spPr>
        <a:xfrm>
          <a:off x="18656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xmlns="" id="{00000000-0008-0000-0F00-0000C0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xmlns="" id="{00000000-0008-0000-0F00-0000C1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xmlns="" id="{00000000-0008-0000-0F00-0000C2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a:extLst>
            <a:ext uri="{FF2B5EF4-FFF2-40B4-BE49-F238E27FC236}">
              <a16:creationId xmlns:a16="http://schemas.microsoft.com/office/drawing/2014/main" xmlns="" id="{00000000-0008-0000-0F00-0000C3020000}"/>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708" name="n_1mainValue【保健センター・保健所】&#10;一人当たり面積">
          <a:extLst>
            <a:ext uri="{FF2B5EF4-FFF2-40B4-BE49-F238E27FC236}">
              <a16:creationId xmlns:a16="http://schemas.microsoft.com/office/drawing/2014/main" xmlns="" id="{00000000-0008-0000-0F00-0000C4020000}"/>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709" name="n_2mainValue【保健センター・保健所】&#10;一人当たり面積">
          <a:extLst>
            <a:ext uri="{FF2B5EF4-FFF2-40B4-BE49-F238E27FC236}">
              <a16:creationId xmlns:a16="http://schemas.microsoft.com/office/drawing/2014/main" xmlns="" id="{00000000-0008-0000-0F00-0000C5020000}"/>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710" name="n_3mainValue【保健センター・保健所】&#10;一人当たり面積">
          <a:extLst>
            <a:ext uri="{FF2B5EF4-FFF2-40B4-BE49-F238E27FC236}">
              <a16:creationId xmlns:a16="http://schemas.microsoft.com/office/drawing/2014/main" xmlns="" id="{00000000-0008-0000-0F00-0000C6020000}"/>
            </a:ext>
          </a:extLst>
        </xdr:cNvPr>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11" name="n_4mainValue【保健センター・保健所】&#10;一人当たり面積">
          <a:extLst>
            <a:ext uri="{FF2B5EF4-FFF2-40B4-BE49-F238E27FC236}">
              <a16:creationId xmlns:a16="http://schemas.microsoft.com/office/drawing/2014/main" xmlns="" id="{00000000-0008-0000-0F00-0000C702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xmlns=""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xmlns=""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xmlns=""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xmlns=""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xmlns=""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xmlns=""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xmlns=""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xmlns=""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xmlns=""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xmlns=""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xmlns=""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xmlns=""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xmlns=""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xmlns=""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xmlns=""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xmlns=""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xmlns=""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xmlns=""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xmlns=""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xmlns=""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xmlns=""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xmlns=""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xmlns=""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xmlns=""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xmlns="" id="{00000000-0008-0000-0F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xmlns="" id="{00000000-0008-0000-0F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xmlns="" id="{00000000-0008-0000-0F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xmlns="" id="{00000000-0008-0000-0F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xmlns="" id="{00000000-0008-0000-0F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a:extLst>
            <a:ext uri="{FF2B5EF4-FFF2-40B4-BE49-F238E27FC236}">
              <a16:creationId xmlns:a16="http://schemas.microsoft.com/office/drawing/2014/main" xmlns="" id="{00000000-0008-0000-0F00-0000E5020000}"/>
            </a:ext>
          </a:extLst>
        </xdr:cNvPr>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xmlns="" id="{00000000-0008-0000-0F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xmlns="" id="{00000000-0008-0000-0F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xmlns="" id="{00000000-0008-0000-0F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xmlns="" id="{00000000-0008-0000-0F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xmlns="" id="{00000000-0008-0000-0F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xmlns=""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xmlns=""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xmlns=""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752" name="楕円 751">
          <a:extLst>
            <a:ext uri="{FF2B5EF4-FFF2-40B4-BE49-F238E27FC236}">
              <a16:creationId xmlns:a16="http://schemas.microsoft.com/office/drawing/2014/main" xmlns="" id="{00000000-0008-0000-0F00-0000F0020000}"/>
            </a:ext>
          </a:extLst>
        </xdr:cNvPr>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91457</xdr:rowOff>
    </xdr:from>
    <xdr:ext cx="405111" cy="259045"/>
    <xdr:sp macro="" textlink="">
      <xdr:nvSpPr>
        <xdr:cNvPr id="753" name="【消防施設】&#10;有形固定資産減価償却率該当値テキスト">
          <a:extLst>
            <a:ext uri="{FF2B5EF4-FFF2-40B4-BE49-F238E27FC236}">
              <a16:creationId xmlns:a16="http://schemas.microsoft.com/office/drawing/2014/main" xmlns="" id="{00000000-0008-0000-0F00-0000F1020000}"/>
            </a:ext>
          </a:extLst>
        </xdr:cNvPr>
        <xdr:cNvSpPr txBox="1"/>
      </xdr:nvSpPr>
      <xdr:spPr>
        <a:xfrm>
          <a:off x="16357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128270</xdr:rowOff>
    </xdr:from>
    <xdr:to>
      <xdr:col>81</xdr:col>
      <xdr:colOff>101600</xdr:colOff>
      <xdr:row>82</xdr:row>
      <xdr:rowOff>58420</xdr:rowOff>
    </xdr:to>
    <xdr:sp macro="" textlink="">
      <xdr:nvSpPr>
        <xdr:cNvPr id="754" name="楕円 753">
          <a:extLst>
            <a:ext uri="{FF2B5EF4-FFF2-40B4-BE49-F238E27FC236}">
              <a16:creationId xmlns:a16="http://schemas.microsoft.com/office/drawing/2014/main" xmlns="" id="{00000000-0008-0000-0F00-0000F2020000}"/>
            </a:ext>
          </a:extLst>
        </xdr:cNvPr>
        <xdr:cNvSpPr/>
      </xdr:nvSpPr>
      <xdr:spPr>
        <a:xfrm>
          <a:off x="15430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7620</xdr:rowOff>
    </xdr:to>
    <xdr:cxnSp macro="">
      <xdr:nvCxnSpPr>
        <xdr:cNvPr id="755" name="直線コネクタ 754">
          <a:extLst>
            <a:ext uri="{FF2B5EF4-FFF2-40B4-BE49-F238E27FC236}">
              <a16:creationId xmlns:a16="http://schemas.microsoft.com/office/drawing/2014/main" xmlns="" id="{00000000-0008-0000-0F00-0000F3020000}"/>
            </a:ext>
          </a:extLst>
        </xdr:cNvPr>
        <xdr:cNvCxnSpPr/>
      </xdr:nvCxnSpPr>
      <xdr:spPr>
        <a:xfrm flipV="1">
          <a:off x="15481300" y="14051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6" name="楕円 755">
          <a:extLst>
            <a:ext uri="{FF2B5EF4-FFF2-40B4-BE49-F238E27FC236}">
              <a16:creationId xmlns:a16="http://schemas.microsoft.com/office/drawing/2014/main" xmlns="" id="{00000000-0008-0000-0F00-0000F4020000}"/>
            </a:ext>
          </a:extLst>
        </xdr:cNvPr>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7620</xdr:rowOff>
    </xdr:to>
    <xdr:cxnSp macro="">
      <xdr:nvCxnSpPr>
        <xdr:cNvPr id="757" name="直線コネクタ 756">
          <a:extLst>
            <a:ext uri="{FF2B5EF4-FFF2-40B4-BE49-F238E27FC236}">
              <a16:creationId xmlns:a16="http://schemas.microsoft.com/office/drawing/2014/main" xmlns="" id="{00000000-0008-0000-0F00-0000F5020000}"/>
            </a:ext>
          </a:extLst>
        </xdr:cNvPr>
        <xdr:cNvCxnSpPr/>
      </xdr:nvCxnSpPr>
      <xdr:spPr>
        <a:xfrm>
          <a:off x="14592300" y="1402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12064</xdr:rowOff>
    </xdr:from>
    <xdr:to>
      <xdr:col>72</xdr:col>
      <xdr:colOff>38100</xdr:colOff>
      <xdr:row>81</xdr:row>
      <xdr:rowOff>113664</xdr:rowOff>
    </xdr:to>
    <xdr:sp macro="" textlink="">
      <xdr:nvSpPr>
        <xdr:cNvPr id="758" name="楕円 757">
          <a:extLst>
            <a:ext uri="{FF2B5EF4-FFF2-40B4-BE49-F238E27FC236}">
              <a16:creationId xmlns:a16="http://schemas.microsoft.com/office/drawing/2014/main" xmlns="" id="{00000000-0008-0000-0F00-0000F6020000}"/>
            </a:ext>
          </a:extLst>
        </xdr:cNvPr>
        <xdr:cNvSpPr/>
      </xdr:nvSpPr>
      <xdr:spPr>
        <a:xfrm>
          <a:off x="13652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62864</xdr:rowOff>
    </xdr:from>
    <xdr:to>
      <xdr:col>76</xdr:col>
      <xdr:colOff>114300</xdr:colOff>
      <xdr:row>81</xdr:row>
      <xdr:rowOff>140970</xdr:rowOff>
    </xdr:to>
    <xdr:cxnSp macro="">
      <xdr:nvCxnSpPr>
        <xdr:cNvPr id="759" name="直線コネクタ 758">
          <a:extLst>
            <a:ext uri="{FF2B5EF4-FFF2-40B4-BE49-F238E27FC236}">
              <a16:creationId xmlns:a16="http://schemas.microsoft.com/office/drawing/2014/main" xmlns="" id="{00000000-0008-0000-0F00-0000F7020000}"/>
            </a:ext>
          </a:extLst>
        </xdr:cNvPr>
        <xdr:cNvCxnSpPr/>
      </xdr:nvCxnSpPr>
      <xdr:spPr>
        <a:xfrm>
          <a:off x="13703300" y="139503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151130</xdr:rowOff>
    </xdr:from>
    <xdr:to>
      <xdr:col>67</xdr:col>
      <xdr:colOff>101600</xdr:colOff>
      <xdr:row>81</xdr:row>
      <xdr:rowOff>81280</xdr:rowOff>
    </xdr:to>
    <xdr:sp macro="" textlink="">
      <xdr:nvSpPr>
        <xdr:cNvPr id="760" name="楕円 759">
          <a:extLst>
            <a:ext uri="{FF2B5EF4-FFF2-40B4-BE49-F238E27FC236}">
              <a16:creationId xmlns:a16="http://schemas.microsoft.com/office/drawing/2014/main" xmlns="" id="{00000000-0008-0000-0F00-0000F8020000}"/>
            </a:ext>
          </a:extLst>
        </xdr:cNvPr>
        <xdr:cNvSpPr/>
      </xdr:nvSpPr>
      <xdr:spPr>
        <a:xfrm>
          <a:off x="12763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30480</xdr:rowOff>
    </xdr:from>
    <xdr:to>
      <xdr:col>71</xdr:col>
      <xdr:colOff>177800</xdr:colOff>
      <xdr:row>81</xdr:row>
      <xdr:rowOff>62864</xdr:rowOff>
    </xdr:to>
    <xdr:cxnSp macro="">
      <xdr:nvCxnSpPr>
        <xdr:cNvPr id="761" name="直線コネクタ 760">
          <a:extLst>
            <a:ext uri="{FF2B5EF4-FFF2-40B4-BE49-F238E27FC236}">
              <a16:creationId xmlns:a16="http://schemas.microsoft.com/office/drawing/2014/main" xmlns="" id="{00000000-0008-0000-0F00-0000F9020000}"/>
            </a:ext>
          </a:extLst>
        </xdr:cNvPr>
        <xdr:cNvCxnSpPr/>
      </xdr:nvCxnSpPr>
      <xdr:spPr>
        <a:xfrm>
          <a:off x="12814300" y="139179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a:extLst>
            <a:ext uri="{FF2B5EF4-FFF2-40B4-BE49-F238E27FC236}">
              <a16:creationId xmlns:a16="http://schemas.microsoft.com/office/drawing/2014/main" xmlns="" id="{00000000-0008-0000-0F00-0000FA020000}"/>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a:extLst>
            <a:ext uri="{FF2B5EF4-FFF2-40B4-BE49-F238E27FC236}">
              <a16:creationId xmlns:a16="http://schemas.microsoft.com/office/drawing/2014/main" xmlns="" id="{00000000-0008-0000-0F00-0000FB020000}"/>
            </a:ext>
          </a:extLst>
        </xdr:cNvPr>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a:extLst>
            <a:ext uri="{FF2B5EF4-FFF2-40B4-BE49-F238E27FC236}">
              <a16:creationId xmlns:a16="http://schemas.microsoft.com/office/drawing/2014/main" xmlns="" id="{00000000-0008-0000-0F00-0000FC020000}"/>
            </a:ext>
          </a:extLst>
        </xdr:cNvPr>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a:extLst>
            <a:ext uri="{FF2B5EF4-FFF2-40B4-BE49-F238E27FC236}">
              <a16:creationId xmlns:a16="http://schemas.microsoft.com/office/drawing/2014/main" xmlns="" id="{00000000-0008-0000-0F00-0000FD020000}"/>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49547</xdr:rowOff>
    </xdr:from>
    <xdr:ext cx="405111" cy="259045"/>
    <xdr:sp macro="" textlink="">
      <xdr:nvSpPr>
        <xdr:cNvPr id="766" name="n_1mainValue【消防施設】&#10;有形固定資産減価償却率">
          <a:extLst>
            <a:ext uri="{FF2B5EF4-FFF2-40B4-BE49-F238E27FC236}">
              <a16:creationId xmlns:a16="http://schemas.microsoft.com/office/drawing/2014/main" xmlns="" id="{00000000-0008-0000-0F00-0000FE020000}"/>
            </a:ext>
          </a:extLst>
        </xdr:cNvPr>
        <xdr:cNvSpPr txBox="1"/>
      </xdr:nvSpPr>
      <xdr:spPr>
        <a:xfrm>
          <a:off x="15266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767" name="n_2mainValue【消防施設】&#10;有形固定資産減価償却率">
          <a:extLst>
            <a:ext uri="{FF2B5EF4-FFF2-40B4-BE49-F238E27FC236}">
              <a16:creationId xmlns:a16="http://schemas.microsoft.com/office/drawing/2014/main" xmlns="" id="{00000000-0008-0000-0F00-0000FF020000}"/>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130191</xdr:rowOff>
    </xdr:from>
    <xdr:ext cx="405111" cy="259045"/>
    <xdr:sp macro="" textlink="">
      <xdr:nvSpPr>
        <xdr:cNvPr id="768" name="n_3mainValue【消防施設】&#10;有形固定資産減価償却率">
          <a:extLst>
            <a:ext uri="{FF2B5EF4-FFF2-40B4-BE49-F238E27FC236}">
              <a16:creationId xmlns:a16="http://schemas.microsoft.com/office/drawing/2014/main" xmlns="" id="{00000000-0008-0000-0F00-000000030000}"/>
            </a:ext>
          </a:extLst>
        </xdr:cNvPr>
        <xdr:cNvSpPr txBox="1"/>
      </xdr:nvSpPr>
      <xdr:spPr>
        <a:xfrm>
          <a:off x="13500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97807</xdr:rowOff>
    </xdr:from>
    <xdr:ext cx="405111" cy="259045"/>
    <xdr:sp macro="" textlink="">
      <xdr:nvSpPr>
        <xdr:cNvPr id="769" name="n_4mainValue【消防施設】&#10;有形固定資産減価償却率">
          <a:extLst>
            <a:ext uri="{FF2B5EF4-FFF2-40B4-BE49-F238E27FC236}">
              <a16:creationId xmlns:a16="http://schemas.microsoft.com/office/drawing/2014/main" xmlns="" id="{00000000-0008-0000-0F00-000001030000}"/>
            </a:ext>
          </a:extLst>
        </xdr:cNvPr>
        <xdr:cNvSpPr txBox="1"/>
      </xdr:nvSpPr>
      <xdr:spPr>
        <a:xfrm>
          <a:off x="12611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xmlns=""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xmlns=""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xmlns=""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xmlns=""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xmlns=""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xmlns=""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xmlns=""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xmlns=""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xmlns=""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xmlns=""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xmlns=""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xmlns=""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xmlns=""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xmlns=""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xmlns=""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xmlns=""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xmlns=""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xmlns=""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xmlns=""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xmlns=""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xmlns=""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xmlns=""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xmlns=""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xmlns="" id="{00000000-0008-0000-0F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xmlns=""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xmlns=""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xmlns="" id="{00000000-0008-0000-0F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xmlns="" id="{00000000-0008-0000-0F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xmlns="" id="{00000000-0008-0000-0F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xmlns=""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xmlns=""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xmlns="" id="{00000000-0008-0000-0F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xmlns="" id="{00000000-0008-0000-0F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xmlns="" id="{00000000-0008-0000-0F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xmlns=""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xmlns=""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xmlns=""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xmlns=""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xmlns=""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809" name="楕円 808">
          <a:extLst>
            <a:ext uri="{FF2B5EF4-FFF2-40B4-BE49-F238E27FC236}">
              <a16:creationId xmlns:a16="http://schemas.microsoft.com/office/drawing/2014/main" xmlns="" id="{00000000-0008-0000-0F00-000029030000}"/>
            </a:ext>
          </a:extLst>
        </xdr:cNvPr>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810" name="【消防施設】&#10;一人当たり面積該当値テキスト">
          <a:extLst>
            <a:ext uri="{FF2B5EF4-FFF2-40B4-BE49-F238E27FC236}">
              <a16:creationId xmlns:a16="http://schemas.microsoft.com/office/drawing/2014/main" xmlns="" id="{00000000-0008-0000-0F00-00002A030000}"/>
            </a:ext>
          </a:extLst>
        </xdr:cNvPr>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152400</xdr:rowOff>
    </xdr:from>
    <xdr:to>
      <xdr:col>112</xdr:col>
      <xdr:colOff>38100</xdr:colOff>
      <xdr:row>81</xdr:row>
      <xdr:rowOff>82550</xdr:rowOff>
    </xdr:to>
    <xdr:sp macro="" textlink="">
      <xdr:nvSpPr>
        <xdr:cNvPr id="811" name="楕円 810">
          <a:extLst>
            <a:ext uri="{FF2B5EF4-FFF2-40B4-BE49-F238E27FC236}">
              <a16:creationId xmlns:a16="http://schemas.microsoft.com/office/drawing/2014/main" xmlns="" id="{00000000-0008-0000-0F00-00002B030000}"/>
            </a:ext>
          </a:extLst>
        </xdr:cNvPr>
        <xdr:cNvSpPr/>
      </xdr:nvSpPr>
      <xdr:spPr>
        <a:xfrm>
          <a:off x="21272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31750</xdr:rowOff>
    </xdr:to>
    <xdr:cxnSp macro="">
      <xdr:nvCxnSpPr>
        <xdr:cNvPr id="812" name="直線コネクタ 811">
          <a:extLst>
            <a:ext uri="{FF2B5EF4-FFF2-40B4-BE49-F238E27FC236}">
              <a16:creationId xmlns:a16="http://schemas.microsoft.com/office/drawing/2014/main" xmlns="" id="{00000000-0008-0000-0F00-00002C030000}"/>
            </a:ext>
          </a:extLst>
        </xdr:cNvPr>
        <xdr:cNvCxnSpPr/>
      </xdr:nvCxnSpPr>
      <xdr:spPr>
        <a:xfrm flipV="1">
          <a:off x="21323300" y="1390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152400</xdr:rowOff>
    </xdr:from>
    <xdr:to>
      <xdr:col>107</xdr:col>
      <xdr:colOff>101600</xdr:colOff>
      <xdr:row>81</xdr:row>
      <xdr:rowOff>82550</xdr:rowOff>
    </xdr:to>
    <xdr:sp macro="" textlink="">
      <xdr:nvSpPr>
        <xdr:cNvPr id="813" name="楕円 812">
          <a:extLst>
            <a:ext uri="{FF2B5EF4-FFF2-40B4-BE49-F238E27FC236}">
              <a16:creationId xmlns:a16="http://schemas.microsoft.com/office/drawing/2014/main" xmlns="" id="{00000000-0008-0000-0F00-00002D030000}"/>
            </a:ext>
          </a:extLst>
        </xdr:cNvPr>
        <xdr:cNvSpPr/>
      </xdr:nvSpPr>
      <xdr:spPr>
        <a:xfrm>
          <a:off x="20383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31750</xdr:rowOff>
    </xdr:from>
    <xdr:to>
      <xdr:col>111</xdr:col>
      <xdr:colOff>177800</xdr:colOff>
      <xdr:row>81</xdr:row>
      <xdr:rowOff>31750</xdr:rowOff>
    </xdr:to>
    <xdr:cxnSp macro="">
      <xdr:nvCxnSpPr>
        <xdr:cNvPr id="814" name="直線コネクタ 813">
          <a:extLst>
            <a:ext uri="{FF2B5EF4-FFF2-40B4-BE49-F238E27FC236}">
              <a16:creationId xmlns:a16="http://schemas.microsoft.com/office/drawing/2014/main" xmlns="" id="{00000000-0008-0000-0F00-00002E030000}"/>
            </a:ext>
          </a:extLst>
        </xdr:cNvPr>
        <xdr:cNvCxnSpPr/>
      </xdr:nvCxnSpPr>
      <xdr:spPr>
        <a:xfrm>
          <a:off x="204343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165100</xdr:rowOff>
    </xdr:from>
    <xdr:to>
      <xdr:col>102</xdr:col>
      <xdr:colOff>165100</xdr:colOff>
      <xdr:row>81</xdr:row>
      <xdr:rowOff>95250</xdr:rowOff>
    </xdr:to>
    <xdr:sp macro="" textlink="">
      <xdr:nvSpPr>
        <xdr:cNvPr id="815" name="楕円 814">
          <a:extLst>
            <a:ext uri="{FF2B5EF4-FFF2-40B4-BE49-F238E27FC236}">
              <a16:creationId xmlns:a16="http://schemas.microsoft.com/office/drawing/2014/main" xmlns="" id="{00000000-0008-0000-0F00-00002F030000}"/>
            </a:ext>
          </a:extLst>
        </xdr:cNvPr>
        <xdr:cNvSpPr/>
      </xdr:nvSpPr>
      <xdr:spPr>
        <a:xfrm>
          <a:off x="19494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31750</xdr:rowOff>
    </xdr:from>
    <xdr:to>
      <xdr:col>107</xdr:col>
      <xdr:colOff>50800</xdr:colOff>
      <xdr:row>81</xdr:row>
      <xdr:rowOff>44450</xdr:rowOff>
    </xdr:to>
    <xdr:cxnSp macro="">
      <xdr:nvCxnSpPr>
        <xdr:cNvPr id="816" name="直線コネクタ 815">
          <a:extLst>
            <a:ext uri="{FF2B5EF4-FFF2-40B4-BE49-F238E27FC236}">
              <a16:creationId xmlns:a16="http://schemas.microsoft.com/office/drawing/2014/main" xmlns="" id="{00000000-0008-0000-0F00-000030030000}"/>
            </a:ext>
          </a:extLst>
        </xdr:cNvPr>
        <xdr:cNvCxnSpPr/>
      </xdr:nvCxnSpPr>
      <xdr:spPr>
        <a:xfrm flipV="1">
          <a:off x="195453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165100</xdr:rowOff>
    </xdr:from>
    <xdr:to>
      <xdr:col>98</xdr:col>
      <xdr:colOff>38100</xdr:colOff>
      <xdr:row>81</xdr:row>
      <xdr:rowOff>95250</xdr:rowOff>
    </xdr:to>
    <xdr:sp macro="" textlink="">
      <xdr:nvSpPr>
        <xdr:cNvPr id="817" name="楕円 816">
          <a:extLst>
            <a:ext uri="{FF2B5EF4-FFF2-40B4-BE49-F238E27FC236}">
              <a16:creationId xmlns:a16="http://schemas.microsoft.com/office/drawing/2014/main" xmlns="" id="{00000000-0008-0000-0F00-000031030000}"/>
            </a:ext>
          </a:extLst>
        </xdr:cNvPr>
        <xdr:cNvSpPr/>
      </xdr:nvSpPr>
      <xdr:spPr>
        <a:xfrm>
          <a:off x="18605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44450</xdr:rowOff>
    </xdr:from>
    <xdr:to>
      <xdr:col>102</xdr:col>
      <xdr:colOff>114300</xdr:colOff>
      <xdr:row>81</xdr:row>
      <xdr:rowOff>44450</xdr:rowOff>
    </xdr:to>
    <xdr:cxnSp macro="">
      <xdr:nvCxnSpPr>
        <xdr:cNvPr id="818" name="直線コネクタ 817">
          <a:extLst>
            <a:ext uri="{FF2B5EF4-FFF2-40B4-BE49-F238E27FC236}">
              <a16:creationId xmlns:a16="http://schemas.microsoft.com/office/drawing/2014/main" xmlns="" id="{00000000-0008-0000-0F00-000032030000}"/>
            </a:ext>
          </a:extLst>
        </xdr:cNvPr>
        <xdr:cNvCxnSpPr/>
      </xdr:nvCxnSpPr>
      <xdr:spPr>
        <a:xfrm>
          <a:off x="18656300" y="1393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xmlns="" id="{00000000-0008-0000-0F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a:extLst>
            <a:ext uri="{FF2B5EF4-FFF2-40B4-BE49-F238E27FC236}">
              <a16:creationId xmlns:a16="http://schemas.microsoft.com/office/drawing/2014/main" xmlns="" id="{00000000-0008-0000-0F00-00003403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a:extLst>
            <a:ext uri="{FF2B5EF4-FFF2-40B4-BE49-F238E27FC236}">
              <a16:creationId xmlns:a16="http://schemas.microsoft.com/office/drawing/2014/main" xmlns="" id="{00000000-0008-0000-0F00-00003503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a:extLst>
            <a:ext uri="{FF2B5EF4-FFF2-40B4-BE49-F238E27FC236}">
              <a16:creationId xmlns:a16="http://schemas.microsoft.com/office/drawing/2014/main" xmlns="" id="{00000000-0008-0000-0F00-000036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99077</xdr:rowOff>
    </xdr:from>
    <xdr:ext cx="469744" cy="259045"/>
    <xdr:sp macro="" textlink="">
      <xdr:nvSpPr>
        <xdr:cNvPr id="823" name="n_1mainValue【消防施設】&#10;一人当たり面積">
          <a:extLst>
            <a:ext uri="{FF2B5EF4-FFF2-40B4-BE49-F238E27FC236}">
              <a16:creationId xmlns:a16="http://schemas.microsoft.com/office/drawing/2014/main" xmlns="" id="{00000000-0008-0000-0F00-000037030000}"/>
            </a:ext>
          </a:extLst>
        </xdr:cNvPr>
        <xdr:cNvSpPr txBox="1"/>
      </xdr:nvSpPr>
      <xdr:spPr>
        <a:xfrm>
          <a:off x="210757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99077</xdr:rowOff>
    </xdr:from>
    <xdr:ext cx="469744" cy="259045"/>
    <xdr:sp macro="" textlink="">
      <xdr:nvSpPr>
        <xdr:cNvPr id="824" name="n_2mainValue【消防施設】&#10;一人当たり面積">
          <a:extLst>
            <a:ext uri="{FF2B5EF4-FFF2-40B4-BE49-F238E27FC236}">
              <a16:creationId xmlns:a16="http://schemas.microsoft.com/office/drawing/2014/main" xmlns="" id="{00000000-0008-0000-0F00-000038030000}"/>
            </a:ext>
          </a:extLst>
        </xdr:cNvPr>
        <xdr:cNvSpPr txBox="1"/>
      </xdr:nvSpPr>
      <xdr:spPr>
        <a:xfrm>
          <a:off x="20199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111777</xdr:rowOff>
    </xdr:from>
    <xdr:ext cx="469744" cy="259045"/>
    <xdr:sp macro="" textlink="">
      <xdr:nvSpPr>
        <xdr:cNvPr id="825" name="n_3mainValue【消防施設】&#10;一人当たり面積">
          <a:extLst>
            <a:ext uri="{FF2B5EF4-FFF2-40B4-BE49-F238E27FC236}">
              <a16:creationId xmlns:a16="http://schemas.microsoft.com/office/drawing/2014/main" xmlns="" id="{00000000-0008-0000-0F00-000039030000}"/>
            </a:ext>
          </a:extLst>
        </xdr:cNvPr>
        <xdr:cNvSpPr txBox="1"/>
      </xdr:nvSpPr>
      <xdr:spPr>
        <a:xfrm>
          <a:off x="19310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111777</xdr:rowOff>
    </xdr:from>
    <xdr:ext cx="469744" cy="259045"/>
    <xdr:sp macro="" textlink="">
      <xdr:nvSpPr>
        <xdr:cNvPr id="826" name="n_4mainValue【消防施設】&#10;一人当たり面積">
          <a:extLst>
            <a:ext uri="{FF2B5EF4-FFF2-40B4-BE49-F238E27FC236}">
              <a16:creationId xmlns:a16="http://schemas.microsoft.com/office/drawing/2014/main" xmlns="" id="{00000000-0008-0000-0F00-00003A030000}"/>
            </a:ext>
          </a:extLst>
        </xdr:cNvPr>
        <xdr:cNvSpPr txBox="1"/>
      </xdr:nvSpPr>
      <xdr:spPr>
        <a:xfrm>
          <a:off x="18421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xmlns=""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xmlns=""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xmlns=""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xmlns=""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xmlns=""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xmlns=""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xmlns=""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xmlns=""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xmlns=""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xmlns=""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xmlns=""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xmlns="" id="{00000000-0008-0000-0F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xmlns="" id="{00000000-0008-0000-0F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xmlns="" id="{00000000-0008-0000-0F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xmlns="" id="{00000000-0008-0000-0F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xmlns="" id="{00000000-0008-0000-0F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xmlns="" id="{00000000-0008-0000-0F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xmlns="" id="{00000000-0008-0000-0F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xmlns="" id="{00000000-0008-0000-0F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xmlns="" id="{00000000-0008-0000-0F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xmlns="" id="{00000000-0008-0000-0F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xmlns=""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xmlns="" id="{00000000-0008-0000-0F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xmlns="" id="{00000000-0008-0000-0F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xmlns="" id="{00000000-0008-0000-0F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xmlns="" id="{00000000-0008-0000-0F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xmlns="" id="{00000000-0008-0000-0F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xmlns="" id="{00000000-0008-0000-0F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a:extLst>
            <a:ext uri="{FF2B5EF4-FFF2-40B4-BE49-F238E27FC236}">
              <a16:creationId xmlns:a16="http://schemas.microsoft.com/office/drawing/2014/main" xmlns="" id="{00000000-0008-0000-0F00-000057030000}"/>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xmlns="" id="{00000000-0008-0000-0F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xmlns="" id="{00000000-0008-0000-0F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xmlns="" id="{00000000-0008-0000-0F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xmlns="" id="{00000000-0008-0000-0F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xmlns="" id="{00000000-0008-0000-0F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xmlns="" id="{00000000-0008-0000-0F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xmlns="" id="{00000000-0008-0000-0F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xmlns="" id="{00000000-0008-0000-0F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xmlns="" id="{00000000-0008-0000-0F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xmlns="" id="{00000000-0008-0000-0F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866" name="楕円 865">
          <a:extLst>
            <a:ext uri="{FF2B5EF4-FFF2-40B4-BE49-F238E27FC236}">
              <a16:creationId xmlns:a16="http://schemas.microsoft.com/office/drawing/2014/main" xmlns="" id="{00000000-0008-0000-0F00-000062030000}"/>
            </a:ext>
          </a:extLst>
        </xdr:cNvPr>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867" name="【庁舎】&#10;有形固定資産減価償却率該当値テキスト">
          <a:extLst>
            <a:ext uri="{FF2B5EF4-FFF2-40B4-BE49-F238E27FC236}">
              <a16:creationId xmlns:a16="http://schemas.microsoft.com/office/drawing/2014/main" xmlns="" id="{00000000-0008-0000-0F00-000063030000}"/>
            </a:ext>
          </a:extLst>
        </xdr:cNvPr>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46355</xdr:rowOff>
    </xdr:from>
    <xdr:to>
      <xdr:col>81</xdr:col>
      <xdr:colOff>101600</xdr:colOff>
      <xdr:row>102</xdr:row>
      <xdr:rowOff>147955</xdr:rowOff>
    </xdr:to>
    <xdr:sp macro="" textlink="">
      <xdr:nvSpPr>
        <xdr:cNvPr id="868" name="楕円 867">
          <a:extLst>
            <a:ext uri="{FF2B5EF4-FFF2-40B4-BE49-F238E27FC236}">
              <a16:creationId xmlns:a16="http://schemas.microsoft.com/office/drawing/2014/main" xmlns="" id="{00000000-0008-0000-0F00-000064030000}"/>
            </a:ext>
          </a:extLst>
        </xdr:cNvPr>
        <xdr:cNvSpPr/>
      </xdr:nvSpPr>
      <xdr:spPr>
        <a:xfrm>
          <a:off x="15430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97155</xdr:rowOff>
    </xdr:from>
    <xdr:to>
      <xdr:col>85</xdr:col>
      <xdr:colOff>127000</xdr:colOff>
      <xdr:row>102</xdr:row>
      <xdr:rowOff>167639</xdr:rowOff>
    </xdr:to>
    <xdr:cxnSp macro="">
      <xdr:nvCxnSpPr>
        <xdr:cNvPr id="869" name="直線コネクタ 868">
          <a:extLst>
            <a:ext uri="{FF2B5EF4-FFF2-40B4-BE49-F238E27FC236}">
              <a16:creationId xmlns:a16="http://schemas.microsoft.com/office/drawing/2014/main" xmlns="" id="{00000000-0008-0000-0F00-000065030000}"/>
            </a:ext>
          </a:extLst>
        </xdr:cNvPr>
        <xdr:cNvCxnSpPr/>
      </xdr:nvCxnSpPr>
      <xdr:spPr>
        <a:xfrm>
          <a:off x="15481300" y="17585055"/>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156845</xdr:rowOff>
    </xdr:from>
    <xdr:to>
      <xdr:col>76</xdr:col>
      <xdr:colOff>165100</xdr:colOff>
      <xdr:row>102</xdr:row>
      <xdr:rowOff>86995</xdr:rowOff>
    </xdr:to>
    <xdr:sp macro="" textlink="">
      <xdr:nvSpPr>
        <xdr:cNvPr id="870" name="楕円 869">
          <a:extLst>
            <a:ext uri="{FF2B5EF4-FFF2-40B4-BE49-F238E27FC236}">
              <a16:creationId xmlns:a16="http://schemas.microsoft.com/office/drawing/2014/main" xmlns="" id="{00000000-0008-0000-0F00-000066030000}"/>
            </a:ext>
          </a:extLst>
        </xdr:cNvPr>
        <xdr:cNvSpPr/>
      </xdr:nvSpPr>
      <xdr:spPr>
        <a:xfrm>
          <a:off x="14541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36195</xdr:rowOff>
    </xdr:from>
    <xdr:to>
      <xdr:col>81</xdr:col>
      <xdr:colOff>50800</xdr:colOff>
      <xdr:row>102</xdr:row>
      <xdr:rowOff>97155</xdr:rowOff>
    </xdr:to>
    <xdr:cxnSp macro="">
      <xdr:nvCxnSpPr>
        <xdr:cNvPr id="871" name="直線コネクタ 870">
          <a:extLst>
            <a:ext uri="{FF2B5EF4-FFF2-40B4-BE49-F238E27FC236}">
              <a16:creationId xmlns:a16="http://schemas.microsoft.com/office/drawing/2014/main" xmlns="" id="{00000000-0008-0000-0F00-000067030000}"/>
            </a:ext>
          </a:extLst>
        </xdr:cNvPr>
        <xdr:cNvCxnSpPr/>
      </xdr:nvCxnSpPr>
      <xdr:spPr>
        <a:xfrm>
          <a:off x="14592300" y="175240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27305</xdr:rowOff>
    </xdr:from>
    <xdr:to>
      <xdr:col>72</xdr:col>
      <xdr:colOff>38100</xdr:colOff>
      <xdr:row>101</xdr:row>
      <xdr:rowOff>128905</xdr:rowOff>
    </xdr:to>
    <xdr:sp macro="" textlink="">
      <xdr:nvSpPr>
        <xdr:cNvPr id="872" name="楕円 871">
          <a:extLst>
            <a:ext uri="{FF2B5EF4-FFF2-40B4-BE49-F238E27FC236}">
              <a16:creationId xmlns:a16="http://schemas.microsoft.com/office/drawing/2014/main" xmlns="" id="{00000000-0008-0000-0F00-000068030000}"/>
            </a:ext>
          </a:extLst>
        </xdr:cNvPr>
        <xdr:cNvSpPr/>
      </xdr:nvSpPr>
      <xdr:spPr>
        <a:xfrm>
          <a:off x="13652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78105</xdr:rowOff>
    </xdr:from>
    <xdr:to>
      <xdr:col>76</xdr:col>
      <xdr:colOff>114300</xdr:colOff>
      <xdr:row>102</xdr:row>
      <xdr:rowOff>36195</xdr:rowOff>
    </xdr:to>
    <xdr:cxnSp macro="">
      <xdr:nvCxnSpPr>
        <xdr:cNvPr id="873" name="直線コネクタ 872">
          <a:extLst>
            <a:ext uri="{FF2B5EF4-FFF2-40B4-BE49-F238E27FC236}">
              <a16:creationId xmlns:a16="http://schemas.microsoft.com/office/drawing/2014/main" xmlns="" id="{00000000-0008-0000-0F00-000069030000}"/>
            </a:ext>
          </a:extLst>
        </xdr:cNvPr>
        <xdr:cNvCxnSpPr/>
      </xdr:nvCxnSpPr>
      <xdr:spPr>
        <a:xfrm>
          <a:off x="13703300" y="1739455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61595</xdr:rowOff>
    </xdr:from>
    <xdr:to>
      <xdr:col>67</xdr:col>
      <xdr:colOff>101600</xdr:colOff>
      <xdr:row>101</xdr:row>
      <xdr:rowOff>163195</xdr:rowOff>
    </xdr:to>
    <xdr:sp macro="" textlink="">
      <xdr:nvSpPr>
        <xdr:cNvPr id="874" name="楕円 873">
          <a:extLst>
            <a:ext uri="{FF2B5EF4-FFF2-40B4-BE49-F238E27FC236}">
              <a16:creationId xmlns:a16="http://schemas.microsoft.com/office/drawing/2014/main" xmlns="" id="{00000000-0008-0000-0F00-00006A030000}"/>
            </a:ext>
          </a:extLst>
        </xdr:cNvPr>
        <xdr:cNvSpPr/>
      </xdr:nvSpPr>
      <xdr:spPr>
        <a:xfrm>
          <a:off x="12763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78105</xdr:rowOff>
    </xdr:from>
    <xdr:to>
      <xdr:col>71</xdr:col>
      <xdr:colOff>177800</xdr:colOff>
      <xdr:row>101</xdr:row>
      <xdr:rowOff>112395</xdr:rowOff>
    </xdr:to>
    <xdr:cxnSp macro="">
      <xdr:nvCxnSpPr>
        <xdr:cNvPr id="875" name="直線コネクタ 874">
          <a:extLst>
            <a:ext uri="{FF2B5EF4-FFF2-40B4-BE49-F238E27FC236}">
              <a16:creationId xmlns:a16="http://schemas.microsoft.com/office/drawing/2014/main" xmlns="" id="{00000000-0008-0000-0F00-00006B030000}"/>
            </a:ext>
          </a:extLst>
        </xdr:cNvPr>
        <xdr:cNvCxnSpPr/>
      </xdr:nvCxnSpPr>
      <xdr:spPr>
        <a:xfrm flipV="1">
          <a:off x="12814300" y="17394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a:extLst>
            <a:ext uri="{FF2B5EF4-FFF2-40B4-BE49-F238E27FC236}">
              <a16:creationId xmlns:a16="http://schemas.microsoft.com/office/drawing/2014/main" xmlns="" id="{00000000-0008-0000-0F00-00006C030000}"/>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a:extLst>
            <a:ext uri="{FF2B5EF4-FFF2-40B4-BE49-F238E27FC236}">
              <a16:creationId xmlns:a16="http://schemas.microsoft.com/office/drawing/2014/main" xmlns="" id="{00000000-0008-0000-0F00-00006D030000}"/>
            </a:ext>
          </a:extLst>
        </xdr:cNvPr>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a:extLst>
            <a:ext uri="{FF2B5EF4-FFF2-40B4-BE49-F238E27FC236}">
              <a16:creationId xmlns:a16="http://schemas.microsoft.com/office/drawing/2014/main" xmlns="" id="{00000000-0008-0000-0F00-00006E030000}"/>
            </a:ext>
          </a:extLst>
        </xdr:cNvPr>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a:extLst>
            <a:ext uri="{FF2B5EF4-FFF2-40B4-BE49-F238E27FC236}">
              <a16:creationId xmlns:a16="http://schemas.microsoft.com/office/drawing/2014/main" xmlns="" id="{00000000-0008-0000-0F00-00006F030000}"/>
            </a:ext>
          </a:extLst>
        </xdr:cNvPr>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164482</xdr:rowOff>
    </xdr:from>
    <xdr:ext cx="405111" cy="259045"/>
    <xdr:sp macro="" textlink="">
      <xdr:nvSpPr>
        <xdr:cNvPr id="880" name="n_1mainValue【庁舎】&#10;有形固定資産減価償却率">
          <a:extLst>
            <a:ext uri="{FF2B5EF4-FFF2-40B4-BE49-F238E27FC236}">
              <a16:creationId xmlns:a16="http://schemas.microsoft.com/office/drawing/2014/main" xmlns="" id="{00000000-0008-0000-0F00-000070030000}"/>
            </a:ext>
          </a:extLst>
        </xdr:cNvPr>
        <xdr:cNvSpPr txBox="1"/>
      </xdr:nvSpPr>
      <xdr:spPr>
        <a:xfrm>
          <a:off x="152660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103522</xdr:rowOff>
    </xdr:from>
    <xdr:ext cx="405111" cy="259045"/>
    <xdr:sp macro="" textlink="">
      <xdr:nvSpPr>
        <xdr:cNvPr id="881" name="n_2mainValue【庁舎】&#10;有形固定資産減価償却率">
          <a:extLst>
            <a:ext uri="{FF2B5EF4-FFF2-40B4-BE49-F238E27FC236}">
              <a16:creationId xmlns:a16="http://schemas.microsoft.com/office/drawing/2014/main" xmlns="" id="{00000000-0008-0000-0F00-000071030000}"/>
            </a:ext>
          </a:extLst>
        </xdr:cNvPr>
        <xdr:cNvSpPr txBox="1"/>
      </xdr:nvSpPr>
      <xdr:spPr>
        <a:xfrm>
          <a:off x="143897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145432</xdr:rowOff>
    </xdr:from>
    <xdr:ext cx="405111" cy="259045"/>
    <xdr:sp macro="" textlink="">
      <xdr:nvSpPr>
        <xdr:cNvPr id="882" name="n_3mainValue【庁舎】&#10;有形固定資産減価償却率">
          <a:extLst>
            <a:ext uri="{FF2B5EF4-FFF2-40B4-BE49-F238E27FC236}">
              <a16:creationId xmlns:a16="http://schemas.microsoft.com/office/drawing/2014/main" xmlns="" id="{00000000-0008-0000-0F00-000072030000}"/>
            </a:ext>
          </a:extLst>
        </xdr:cNvPr>
        <xdr:cNvSpPr txBox="1"/>
      </xdr:nvSpPr>
      <xdr:spPr>
        <a:xfrm>
          <a:off x="135007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8272</xdr:rowOff>
    </xdr:from>
    <xdr:ext cx="405111" cy="259045"/>
    <xdr:sp macro="" textlink="">
      <xdr:nvSpPr>
        <xdr:cNvPr id="883" name="n_4mainValue【庁舎】&#10;有形固定資産減価償却率">
          <a:extLst>
            <a:ext uri="{FF2B5EF4-FFF2-40B4-BE49-F238E27FC236}">
              <a16:creationId xmlns:a16="http://schemas.microsoft.com/office/drawing/2014/main" xmlns="" id="{00000000-0008-0000-0F00-000073030000}"/>
            </a:ext>
          </a:extLst>
        </xdr:cNvPr>
        <xdr:cNvSpPr txBox="1"/>
      </xdr:nvSpPr>
      <xdr:spPr>
        <a:xfrm>
          <a:off x="12611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xmlns="" id="{00000000-0008-0000-0F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xmlns="" id="{00000000-0008-0000-0F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xmlns="" id="{00000000-0008-0000-0F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xmlns="" id="{00000000-0008-0000-0F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xmlns="" id="{00000000-0008-0000-0F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xmlns="" id="{00000000-0008-0000-0F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xmlns="" id="{00000000-0008-0000-0F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xmlns="" id="{00000000-0008-0000-0F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xmlns="" id="{00000000-0008-0000-0F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xmlns="" id="{00000000-0008-0000-0F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xmlns=""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xmlns=""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xmlns=""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xmlns=""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xmlns=""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xmlns=""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xmlns=""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xmlns=""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xmlns=""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xmlns=""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xmlns=""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xmlns=""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xmlns=""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xmlns="" id="{00000000-0008-0000-0F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xmlns="" id="{00000000-0008-0000-0F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xmlns="" id="{00000000-0008-0000-0F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xmlns="" id="{00000000-0008-0000-0F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xmlns="" id="{00000000-0008-0000-0F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a:extLst>
            <a:ext uri="{FF2B5EF4-FFF2-40B4-BE49-F238E27FC236}">
              <a16:creationId xmlns:a16="http://schemas.microsoft.com/office/drawing/2014/main" xmlns="" id="{00000000-0008-0000-0F00-000090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xmlns="" id="{00000000-0008-0000-0F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xmlns="" id="{00000000-0008-0000-0F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xmlns="" id="{00000000-0008-0000-0F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xmlns="" id="{00000000-0008-0000-0F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xmlns="" id="{00000000-0008-0000-0F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xmlns=""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xmlns=""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xmlns=""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xmlns=""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xmlns=""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21589</xdr:rowOff>
    </xdr:from>
    <xdr:to>
      <xdr:col>116</xdr:col>
      <xdr:colOff>114300</xdr:colOff>
      <xdr:row>104</xdr:row>
      <xdr:rowOff>123189</xdr:rowOff>
    </xdr:to>
    <xdr:sp macro="" textlink="">
      <xdr:nvSpPr>
        <xdr:cNvPr id="923" name="楕円 922">
          <a:extLst>
            <a:ext uri="{FF2B5EF4-FFF2-40B4-BE49-F238E27FC236}">
              <a16:creationId xmlns:a16="http://schemas.microsoft.com/office/drawing/2014/main" xmlns="" id="{00000000-0008-0000-0F00-00009B030000}"/>
            </a:ext>
          </a:extLst>
        </xdr:cNvPr>
        <xdr:cNvSpPr/>
      </xdr:nvSpPr>
      <xdr:spPr>
        <a:xfrm>
          <a:off x="22110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44466</xdr:rowOff>
    </xdr:from>
    <xdr:ext cx="469744" cy="259045"/>
    <xdr:sp macro="" textlink="">
      <xdr:nvSpPr>
        <xdr:cNvPr id="924" name="【庁舎】&#10;一人当たり面積該当値テキスト">
          <a:extLst>
            <a:ext uri="{FF2B5EF4-FFF2-40B4-BE49-F238E27FC236}">
              <a16:creationId xmlns:a16="http://schemas.microsoft.com/office/drawing/2014/main" xmlns="" id="{00000000-0008-0000-0F00-00009C030000}"/>
            </a:ext>
          </a:extLst>
        </xdr:cNvPr>
        <xdr:cNvSpPr txBox="1"/>
      </xdr:nvSpPr>
      <xdr:spPr>
        <a:xfrm>
          <a:off x="22199600"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925" name="楕円 924">
          <a:extLst>
            <a:ext uri="{FF2B5EF4-FFF2-40B4-BE49-F238E27FC236}">
              <a16:creationId xmlns:a16="http://schemas.microsoft.com/office/drawing/2014/main" xmlns="" id="{00000000-0008-0000-0F00-00009D030000}"/>
            </a:ext>
          </a:extLst>
        </xdr:cNvPr>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72389</xdr:rowOff>
    </xdr:from>
    <xdr:to>
      <xdr:col>116</xdr:col>
      <xdr:colOff>63500</xdr:colOff>
      <xdr:row>104</xdr:row>
      <xdr:rowOff>76200</xdr:rowOff>
    </xdr:to>
    <xdr:cxnSp macro="">
      <xdr:nvCxnSpPr>
        <xdr:cNvPr id="926" name="直線コネクタ 925">
          <a:extLst>
            <a:ext uri="{FF2B5EF4-FFF2-40B4-BE49-F238E27FC236}">
              <a16:creationId xmlns:a16="http://schemas.microsoft.com/office/drawing/2014/main" xmlns="" id="{00000000-0008-0000-0F00-00009E030000}"/>
            </a:ext>
          </a:extLst>
        </xdr:cNvPr>
        <xdr:cNvCxnSpPr/>
      </xdr:nvCxnSpPr>
      <xdr:spPr>
        <a:xfrm flipV="1">
          <a:off x="21323300" y="17903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33020</xdr:rowOff>
    </xdr:from>
    <xdr:to>
      <xdr:col>107</xdr:col>
      <xdr:colOff>101600</xdr:colOff>
      <xdr:row>104</xdr:row>
      <xdr:rowOff>134620</xdr:rowOff>
    </xdr:to>
    <xdr:sp macro="" textlink="">
      <xdr:nvSpPr>
        <xdr:cNvPr id="927" name="楕円 926">
          <a:extLst>
            <a:ext uri="{FF2B5EF4-FFF2-40B4-BE49-F238E27FC236}">
              <a16:creationId xmlns:a16="http://schemas.microsoft.com/office/drawing/2014/main" xmlns="" id="{00000000-0008-0000-0F00-00009F030000}"/>
            </a:ext>
          </a:extLst>
        </xdr:cNvPr>
        <xdr:cNvSpPr/>
      </xdr:nvSpPr>
      <xdr:spPr>
        <a:xfrm>
          <a:off x="20383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83820</xdr:rowOff>
    </xdr:to>
    <xdr:cxnSp macro="">
      <xdr:nvCxnSpPr>
        <xdr:cNvPr id="928" name="直線コネクタ 927">
          <a:extLst>
            <a:ext uri="{FF2B5EF4-FFF2-40B4-BE49-F238E27FC236}">
              <a16:creationId xmlns:a16="http://schemas.microsoft.com/office/drawing/2014/main" xmlns="" id="{00000000-0008-0000-0F00-0000A0030000}"/>
            </a:ext>
          </a:extLst>
        </xdr:cNvPr>
        <xdr:cNvCxnSpPr/>
      </xdr:nvCxnSpPr>
      <xdr:spPr>
        <a:xfrm flipV="1">
          <a:off x="20434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929" name="楕円 928">
          <a:extLst>
            <a:ext uri="{FF2B5EF4-FFF2-40B4-BE49-F238E27FC236}">
              <a16:creationId xmlns:a16="http://schemas.microsoft.com/office/drawing/2014/main" xmlns="" id="{00000000-0008-0000-0F00-0000A1030000}"/>
            </a:ext>
          </a:extLst>
        </xdr:cNvPr>
        <xdr:cNvSpPr/>
      </xdr:nvSpPr>
      <xdr:spPr>
        <a:xfrm>
          <a:off x="19494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83820</xdr:rowOff>
    </xdr:from>
    <xdr:to>
      <xdr:col>107</xdr:col>
      <xdr:colOff>50800</xdr:colOff>
      <xdr:row>104</xdr:row>
      <xdr:rowOff>91439</xdr:rowOff>
    </xdr:to>
    <xdr:cxnSp macro="">
      <xdr:nvCxnSpPr>
        <xdr:cNvPr id="930" name="直線コネクタ 929">
          <a:extLst>
            <a:ext uri="{FF2B5EF4-FFF2-40B4-BE49-F238E27FC236}">
              <a16:creationId xmlns:a16="http://schemas.microsoft.com/office/drawing/2014/main" xmlns="" id="{00000000-0008-0000-0F00-0000A2030000}"/>
            </a:ext>
          </a:extLst>
        </xdr:cNvPr>
        <xdr:cNvCxnSpPr/>
      </xdr:nvCxnSpPr>
      <xdr:spPr>
        <a:xfrm flipV="1">
          <a:off x="19545300" y="17914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40639</xdr:rowOff>
    </xdr:from>
    <xdr:to>
      <xdr:col>98</xdr:col>
      <xdr:colOff>38100</xdr:colOff>
      <xdr:row>104</xdr:row>
      <xdr:rowOff>142239</xdr:rowOff>
    </xdr:to>
    <xdr:sp macro="" textlink="">
      <xdr:nvSpPr>
        <xdr:cNvPr id="931" name="楕円 930">
          <a:extLst>
            <a:ext uri="{FF2B5EF4-FFF2-40B4-BE49-F238E27FC236}">
              <a16:creationId xmlns:a16="http://schemas.microsoft.com/office/drawing/2014/main" xmlns="" id="{00000000-0008-0000-0F00-0000A3030000}"/>
            </a:ext>
          </a:extLst>
        </xdr:cNvPr>
        <xdr:cNvSpPr/>
      </xdr:nvSpPr>
      <xdr:spPr>
        <a:xfrm>
          <a:off x="18605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91439</xdr:rowOff>
    </xdr:from>
    <xdr:to>
      <xdr:col>102</xdr:col>
      <xdr:colOff>114300</xdr:colOff>
      <xdr:row>104</xdr:row>
      <xdr:rowOff>91439</xdr:rowOff>
    </xdr:to>
    <xdr:cxnSp macro="">
      <xdr:nvCxnSpPr>
        <xdr:cNvPr id="932" name="直線コネクタ 931">
          <a:extLst>
            <a:ext uri="{FF2B5EF4-FFF2-40B4-BE49-F238E27FC236}">
              <a16:creationId xmlns:a16="http://schemas.microsoft.com/office/drawing/2014/main" xmlns="" id="{00000000-0008-0000-0F00-0000A4030000}"/>
            </a:ext>
          </a:extLst>
        </xdr:cNvPr>
        <xdr:cNvCxnSpPr/>
      </xdr:nvCxnSpPr>
      <xdr:spPr>
        <a:xfrm>
          <a:off x="18656300" y="17922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a:extLst>
            <a:ext uri="{FF2B5EF4-FFF2-40B4-BE49-F238E27FC236}">
              <a16:creationId xmlns:a16="http://schemas.microsoft.com/office/drawing/2014/main" xmlns="" id="{00000000-0008-0000-0F00-0000A5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a:extLst>
            <a:ext uri="{FF2B5EF4-FFF2-40B4-BE49-F238E27FC236}">
              <a16:creationId xmlns:a16="http://schemas.microsoft.com/office/drawing/2014/main" xmlns="" id="{00000000-0008-0000-0F00-0000A6030000}"/>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a:extLst>
            <a:ext uri="{FF2B5EF4-FFF2-40B4-BE49-F238E27FC236}">
              <a16:creationId xmlns:a16="http://schemas.microsoft.com/office/drawing/2014/main" xmlns="" id="{00000000-0008-0000-0F00-0000A7030000}"/>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a:extLst>
            <a:ext uri="{FF2B5EF4-FFF2-40B4-BE49-F238E27FC236}">
              <a16:creationId xmlns:a16="http://schemas.microsoft.com/office/drawing/2014/main" xmlns="" id="{00000000-0008-0000-0F00-0000A8030000}"/>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937" name="n_1mainValue【庁舎】&#10;一人当たり面積">
          <a:extLst>
            <a:ext uri="{FF2B5EF4-FFF2-40B4-BE49-F238E27FC236}">
              <a16:creationId xmlns:a16="http://schemas.microsoft.com/office/drawing/2014/main" xmlns="" id="{00000000-0008-0000-0F00-0000A9030000}"/>
            </a:ext>
          </a:extLst>
        </xdr:cNvPr>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151147</xdr:rowOff>
    </xdr:from>
    <xdr:ext cx="469744" cy="259045"/>
    <xdr:sp macro="" textlink="">
      <xdr:nvSpPr>
        <xdr:cNvPr id="938" name="n_2mainValue【庁舎】&#10;一人当たり面積">
          <a:extLst>
            <a:ext uri="{FF2B5EF4-FFF2-40B4-BE49-F238E27FC236}">
              <a16:creationId xmlns:a16="http://schemas.microsoft.com/office/drawing/2014/main" xmlns="" id="{00000000-0008-0000-0F00-0000AA030000}"/>
            </a:ext>
          </a:extLst>
        </xdr:cNvPr>
        <xdr:cNvSpPr txBox="1"/>
      </xdr:nvSpPr>
      <xdr:spPr>
        <a:xfrm>
          <a:off x="20199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158766</xdr:rowOff>
    </xdr:from>
    <xdr:ext cx="469744" cy="259045"/>
    <xdr:sp macro="" textlink="">
      <xdr:nvSpPr>
        <xdr:cNvPr id="939" name="n_3mainValue【庁舎】&#10;一人当たり面積">
          <a:extLst>
            <a:ext uri="{FF2B5EF4-FFF2-40B4-BE49-F238E27FC236}">
              <a16:creationId xmlns:a16="http://schemas.microsoft.com/office/drawing/2014/main" xmlns="" id="{00000000-0008-0000-0F00-0000AB030000}"/>
            </a:ext>
          </a:extLst>
        </xdr:cNvPr>
        <xdr:cNvSpPr txBox="1"/>
      </xdr:nvSpPr>
      <xdr:spPr>
        <a:xfrm>
          <a:off x="19310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158766</xdr:rowOff>
    </xdr:from>
    <xdr:ext cx="469744" cy="259045"/>
    <xdr:sp macro="" textlink="">
      <xdr:nvSpPr>
        <xdr:cNvPr id="940" name="n_4mainValue【庁舎】&#10;一人当たり面積">
          <a:extLst>
            <a:ext uri="{FF2B5EF4-FFF2-40B4-BE49-F238E27FC236}">
              <a16:creationId xmlns:a16="http://schemas.microsoft.com/office/drawing/2014/main" xmlns="" id="{00000000-0008-0000-0F00-0000AC030000}"/>
            </a:ext>
          </a:extLst>
        </xdr:cNvPr>
        <xdr:cNvSpPr txBox="1"/>
      </xdr:nvSpPr>
      <xdr:spPr>
        <a:xfrm>
          <a:off x="18421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xmlns=""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xmlns=""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xmlns=""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以外の全施設において、類似団体平均と比較して有形固定資産減価償却率が高くなっている。類似団体平均との差が大きい市民会館は、秋田市文化会館の老朽化により有形固定資産減価償却率が高くなっているが、現在県の所有する県民会館との複合施設となる新たな文化施設を整備し、秋田市文化会館は廃止予定であり、将来的には低下することが見込まれる。図書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年に整備した中央図書館が老朽化しており、個別施設計画に基づき計画的に改修等を進めることとしている。体育館・プールについては、雄和地区及び河辺地区の体育館が昭和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年代に設置されているなど、老朽化が進んでいる施設が複数あることが影響している。保健センター・保健所については、秋田市保健センターが昭和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年に、秋田市保健所が平成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年に整備され、老朽化が進んでいるが、個別施設計画を基に計画的な改修・修繕を行うことにより、老朽化対策を進めることとしている。一般廃棄物処理施設については、汚泥再生処理センターが昭和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年、旧焼却施設が昭和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年の建設と、築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年を超えた建物が現存していることが影響している。今後も、平成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年度に策定した秋田市公共施設等総合管理計画及び個別施設計画に基づき、施設の長寿命化や施設保有量の見直しに取り組み、将来負担の軽減を図る。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財政力指数は前年度と同水準を維持し、直近５年間でも横ばいであるものの、類似団体平均を下回る状況が続いている。</a:t>
          </a:r>
        </a:p>
        <a:p>
          <a:r>
            <a:rPr kumimoji="1" lang="ja-JP" altLang="en-US" sz="1100">
              <a:latin typeface="ＭＳ Ｐゴシック" panose="020B0600070205080204" pitchFamily="50" charset="-128"/>
              <a:ea typeface="ＭＳ Ｐゴシック" panose="020B0600070205080204" pitchFamily="50" charset="-128"/>
            </a:rPr>
            <a:t>　今後も厳しい財政状況が見通される中、「県都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創生プラン」に位置づける施策・事業を重点的に推進するとともに、喫緊の最重要課題である人口減少対策として、移住促進事業をはじめとする自主財源の増加に直接結びつく施策・事業の積極的な実施や、適正な債権管理、未利用資産の活用、新規財源の開拓などにより、安定的で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分子となる経常経費充当一般財源は、除排雪経費の増加等に伴う維持補修費の増加や、会計年度任用職員制度の導入に伴う人件費の増加などにより、前年度比で</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分母となる経常一般財源は、新型コロナウイルス感染症の影響による市税の減少があったものの、地方消費税交付金や減収補てん債などの増加により、前年度比で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％の増となり、経常収支比率は</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％と前年度から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今後は市税をはじめとする経常一般財源の確保に努めるとともに、義務的経費を含めたすべての経費について徹底した見直しを行うこと等により、比率の改善に努める。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63</xdr:row>
      <xdr:rowOff>108268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8854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63</xdr:row>
      <xdr:rowOff>108268</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8734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60007</xdr:rowOff>
    </xdr:from>
    <xdr:to>
      <xdr:col>15</xdr:col>
      <xdr:colOff>82550</xdr:colOff>
      <xdr:row>63</xdr:row>
      <xdr:rowOff>72072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861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60007</xdr:rowOff>
    </xdr:from>
    <xdr:to>
      <xdr:col>11</xdr:col>
      <xdr:colOff>31750</xdr:colOff>
      <xdr:row>63</xdr:row>
      <xdr:rowOff>78105</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08613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49865</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57468</xdr:rowOff>
    </xdr:from>
    <xdr:to>
      <xdr:col>19</xdr:col>
      <xdr:colOff>184150</xdr:colOff>
      <xdr:row>63</xdr:row>
      <xdr:rowOff>159068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169245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62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21272</xdr:rowOff>
    </xdr:from>
    <xdr:to>
      <xdr:col>15</xdr:col>
      <xdr:colOff>133350</xdr:colOff>
      <xdr:row>63</xdr:row>
      <xdr:rowOff>122872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9207</xdr:rowOff>
    </xdr:from>
    <xdr:to>
      <xdr:col>11</xdr:col>
      <xdr:colOff>82550</xdr:colOff>
      <xdr:row>63</xdr:row>
      <xdr:rowOff>110807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人件費は、会計年度任用職員制度の導入に伴い、物件費として計上していた臨時職員賃金等が会計年度任用職員給料等として人件費に計上したことなどにより、前年度比で</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％の増となった。また、物件費は、新型コロナウイルス感染症対策として実施した飲食店応援クーポン発行事業費の増加などにより、前年度比で</a:t>
          </a:r>
          <a:r>
            <a:rPr kumimoji="1" lang="en-US" altLang="ja-JP" sz="1100">
              <a:latin typeface="ＭＳ Ｐゴシック" panose="020B0600070205080204" pitchFamily="50" charset="-128"/>
              <a:ea typeface="ＭＳ Ｐゴシック" panose="020B0600070205080204" pitchFamily="50" charset="-128"/>
            </a:rPr>
            <a:t>16.6</a:t>
          </a:r>
          <a:r>
            <a:rPr kumimoji="1" lang="ja-JP" altLang="en-US" sz="1100">
              <a:latin typeface="ＭＳ Ｐゴシック" panose="020B0600070205080204" pitchFamily="50" charset="-128"/>
              <a:ea typeface="ＭＳ Ｐゴシック" panose="020B0600070205080204" pitchFamily="50" charset="-128"/>
            </a:rPr>
            <a:t>％の増加となった。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人口１人当たり人件費・物件費等の決算額は、前年度に比べ</a:t>
          </a:r>
          <a:r>
            <a:rPr kumimoji="1" lang="en-US" altLang="ja-JP" sz="1100">
              <a:latin typeface="ＭＳ Ｐゴシック" panose="020B0600070205080204" pitchFamily="50" charset="-128"/>
              <a:ea typeface="ＭＳ Ｐゴシック" panose="020B0600070205080204" pitchFamily="50" charset="-128"/>
            </a:rPr>
            <a:t>15.1</a:t>
          </a:r>
          <a:r>
            <a:rPr kumimoji="1" lang="ja-JP" altLang="en-US" sz="1100">
              <a:latin typeface="ＭＳ Ｐゴシック" panose="020B0600070205080204" pitchFamily="50" charset="-128"/>
              <a:ea typeface="ＭＳ Ｐゴシック" panose="020B0600070205080204" pitchFamily="50" charset="-128"/>
            </a:rPr>
            <a:t>％の増加となり、類似団体平均を上回る水準となっている。</a:t>
          </a:r>
        </a:p>
        <a:p>
          <a:r>
            <a:rPr kumimoji="1" lang="ja-JP" altLang="en-US" sz="1100">
              <a:latin typeface="ＭＳ Ｐゴシック" panose="020B0600070205080204" pitchFamily="50" charset="-128"/>
              <a:ea typeface="ＭＳ Ｐゴシック" panose="020B0600070205080204" pitchFamily="50" charset="-128"/>
            </a:rPr>
            <a:t>　引き続き、「第３期・県都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改革プラン」に位置付けた職員数の適正化や、市有施設における包括委託による経費削減などの取組を進め、人件費・物件費の縮減に努める。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25310</xdr:rowOff>
    </xdr:from>
    <xdr:to>
      <xdr:col>23</xdr:col>
      <xdr:colOff>133350</xdr:colOff>
      <xdr:row>85</xdr:row>
      <xdr:rowOff>165948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427110"/>
          <a:ext cx="838200" cy="3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145726</xdr:rowOff>
    </xdr:from>
    <xdr:to>
      <xdr:col>19</xdr:col>
      <xdr:colOff>133350</xdr:colOff>
      <xdr:row>84</xdr:row>
      <xdr:rowOff>25310</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376076"/>
          <a:ext cx="8890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145726</xdr:rowOff>
    </xdr:from>
    <xdr:to>
      <xdr:col>15</xdr:col>
      <xdr:colOff>82550</xdr:colOff>
      <xdr:row>84</xdr:row>
      <xdr:rowOff>22380</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2336800" y="14376076"/>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144312</xdr:rowOff>
    </xdr:from>
    <xdr:to>
      <xdr:col>11</xdr:col>
      <xdr:colOff>31750</xdr:colOff>
      <xdr:row>84</xdr:row>
      <xdr:rowOff>22380</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374662"/>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115148</xdr:rowOff>
    </xdr:from>
    <xdr:to>
      <xdr:col>23</xdr:col>
      <xdr:colOff>184150</xdr:colOff>
      <xdr:row>86</xdr:row>
      <xdr:rowOff>45298</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6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87225</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66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145960</xdr:rowOff>
    </xdr:from>
    <xdr:to>
      <xdr:col>19</xdr:col>
      <xdr:colOff>184150</xdr:colOff>
      <xdr:row>84</xdr:row>
      <xdr:rowOff>76110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3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60887</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46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94926</xdr:rowOff>
    </xdr:from>
    <xdr:to>
      <xdr:col>15</xdr:col>
      <xdr:colOff>133350</xdr:colOff>
      <xdr:row>84</xdr:row>
      <xdr:rowOff>25076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3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9853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41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143030</xdr:rowOff>
    </xdr:from>
    <xdr:to>
      <xdr:col>11</xdr:col>
      <xdr:colOff>82550</xdr:colOff>
      <xdr:row>84</xdr:row>
      <xdr:rowOff>73180</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3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57957</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45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93512</xdr:rowOff>
    </xdr:from>
    <xdr:to>
      <xdr:col>7</xdr:col>
      <xdr:colOff>31750</xdr:colOff>
      <xdr:row>84</xdr:row>
      <xdr:rowOff>23662</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3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8439</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4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ラスパイレス指数は、昨年度に比べて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ポイント減少しており、類似団体平均と比較すると指数が低い順で上位に位置している。</a:t>
          </a:r>
        </a:p>
        <a:p>
          <a:r>
            <a:rPr kumimoji="1" lang="ja-JP" altLang="en-US" sz="1100">
              <a:latin typeface="ＭＳ Ｐゴシック" panose="020B0600070205080204" pitchFamily="50" charset="-128"/>
              <a:ea typeface="ＭＳ Ｐゴシック" panose="020B0600070205080204" pitchFamily="50" charset="-128"/>
            </a:rPr>
            <a:t>　今後も秋田県人事委員会勧告等を踏まえ、給与制度の適正化に努める。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30843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6179800" y="144154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82550</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48986</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44843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48986</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622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行政改革の一環として、公営企業（ガス事業、交通事業）を廃止した際に当該企業職員を受け入れたことなどにより、類似団体平均と比較して上回っている。</a:t>
          </a:r>
        </a:p>
        <a:p>
          <a:r>
            <a:rPr kumimoji="1" lang="ja-JP" altLang="en-US" sz="1100">
              <a:latin typeface="ＭＳ Ｐゴシック" panose="020B0600070205080204" pitchFamily="50" charset="-128"/>
              <a:ea typeface="ＭＳ Ｐゴシック" panose="020B0600070205080204" pitchFamily="50" charset="-128"/>
            </a:rPr>
            <a:t>　前年度と比べ普通会計の職員は増加しているが、これまでも定員適正化の取組を進めてきたところであり、今後も事務事業執行体制の効率化を図るとともに、「第３期・県都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改革プラン」に基づいた定員管理に努める。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170604</xdr:rowOff>
    </xdr:from>
    <xdr:to>
      <xdr:col>81</xdr:col>
      <xdr:colOff>44450</xdr:colOff>
      <xdr:row>64</xdr:row>
      <xdr:rowOff>19262</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97195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170604</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91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114300</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86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45931</xdr:rowOff>
    </xdr:from>
    <xdr:to>
      <xdr:col>68</xdr:col>
      <xdr:colOff>152400</xdr:colOff>
      <xdr:row>63</xdr:row>
      <xdr:rowOff>66040</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84728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139912</xdr:rowOff>
    </xdr:from>
    <xdr:to>
      <xdr:col>81</xdr:col>
      <xdr:colOff>95250</xdr:colOff>
      <xdr:row>64</xdr:row>
      <xdr:rowOff>70062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111989</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119804</xdr:rowOff>
    </xdr:from>
    <xdr:to>
      <xdr:col>77</xdr:col>
      <xdr:colOff>95250</xdr:colOff>
      <xdr:row>64</xdr:row>
      <xdr:rowOff>49954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34731</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63500</xdr:rowOff>
    </xdr:from>
    <xdr:to>
      <xdr:col>73</xdr:col>
      <xdr:colOff>44450</xdr:colOff>
      <xdr:row>63</xdr:row>
      <xdr:rowOff>165100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149877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平成６年度に借り入れた美術工芸短期大学建設事業などの大規模事業の償還が終了したことによる元利償還金の減少のほか、公営企業債の元利償還金に対する繰入金の減少のため、前年度の比率との比較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今後、古川流域治水対策事業や日新小学校増改築等事業などの投資的経費の増加により一時的に地方債残高の増加が見込まれる年度もあるものの、大規模事業に係る地方債の償還が順次終了していくことから、当面の間、実質公債費比率は９％未満で推移するものと見られる。</a:t>
          </a:r>
        </a:p>
        <a:p>
          <a:r>
            <a:rPr kumimoji="1" lang="ja-JP" altLang="en-US" sz="1100">
              <a:latin typeface="ＭＳ Ｐゴシック" panose="020B0600070205080204" pitchFamily="50" charset="-128"/>
              <a:ea typeface="ＭＳ Ｐゴシック" panose="020B0600070205080204" pitchFamily="50" charset="-128"/>
            </a:rPr>
            <a:t>　引き続き、第７次秋田市行政改革大綱に基づき地方債残高を抑制するため、新たな地方債の発行はその年度に支出する元利償還金の額以内とするよう努める。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129963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73147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154094</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5290800" y="73308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30904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63077</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3512800" y="740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分母となる標準財政規模が増加した一方で、分子となる地方債の現在高などの将来負担額が、あきた芸術劇場の整備など大規模事業の実施に伴い増加し、分子の増加率が分母の増加率を上回ったことにより、前年度と比較して</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近年は改善傾向にあったものの、類似団体平均との比較では、依然として比率は上回っている状況にあることから、引き続き地方債発行額の抑制や繰上償還等を実施し地方債残高の縮減に努めるとともに、充当可能基金である財政調整基金および減債基金の取崩しを抑制し、基金残高を確保することにより比率の改善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36745</xdr:rowOff>
    </xdr:from>
    <xdr:to>
      <xdr:col>81</xdr:col>
      <xdr:colOff>44450</xdr:colOff>
      <xdr:row>17</xdr:row>
      <xdr:rowOff>80179</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179800" y="295139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36745</xdr:rowOff>
    </xdr:from>
    <xdr:to>
      <xdr:col>77</xdr:col>
      <xdr:colOff>44450</xdr:colOff>
      <xdr:row>17</xdr:row>
      <xdr:rowOff>76158</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2951395"/>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76158</xdr:rowOff>
    </xdr:from>
    <xdr:to>
      <xdr:col>72</xdr:col>
      <xdr:colOff>203200</xdr:colOff>
      <xdr:row>17</xdr:row>
      <xdr:rowOff>128439</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2990808"/>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128439</xdr:rowOff>
    </xdr:from>
    <xdr:to>
      <xdr:col>68</xdr:col>
      <xdr:colOff>152400</xdr:colOff>
      <xdr:row>17</xdr:row>
      <xdr:rowOff>155787</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3043089"/>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29379</xdr:rowOff>
    </xdr:from>
    <xdr:to>
      <xdr:col>81</xdr:col>
      <xdr:colOff>95250</xdr:colOff>
      <xdr:row>17</xdr:row>
      <xdr:rowOff>130979</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1456</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91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157395</xdr:rowOff>
    </xdr:from>
    <xdr:to>
      <xdr:col>77</xdr:col>
      <xdr:colOff>95250</xdr:colOff>
      <xdr:row>17</xdr:row>
      <xdr:rowOff>87545</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72322</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298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25358</xdr:rowOff>
    </xdr:from>
    <xdr:to>
      <xdr:col>73</xdr:col>
      <xdr:colOff>44450</xdr:colOff>
      <xdr:row>17</xdr:row>
      <xdr:rowOff>126958</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111735</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0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77639</xdr:rowOff>
    </xdr:from>
    <xdr:to>
      <xdr:col>68</xdr:col>
      <xdr:colOff>203200</xdr:colOff>
      <xdr:row>18</xdr:row>
      <xdr:rowOff>7789</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164016</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07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104987</xdr:rowOff>
    </xdr:from>
    <xdr:to>
      <xdr:col>64</xdr:col>
      <xdr:colOff>152400</xdr:colOff>
      <xdr:row>18</xdr:row>
      <xdr:rowOff>35137</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19914</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職員の新陳代謝による減少があったものの、会計年度任用職員制度の導入に伴い、物件費として計上していた臨時職員賃金等が会計年度任用職員給料等として人件費に計上したこと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％増となり、比率は前年度から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人件費の比率は類似団体平均を上回る水準で推移しており、今後、退職手当による年度ごとの増減はあるものの、再任用職員を適正に配置しつつ、職員の年齢構成を考慮した新規採用を行う等、職員数の適正管理に取り組むことで、人件費全体で減少傾向に推移するものと見通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489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47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物件費は、会計年度任用職員制度の導入に伴い、賃金を人件費に計上することとなったため減少したものの、ごみ処理施設運営費などの増加により、充当される経常一般財源等は前年度比で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％増となっており、比率は前年度と同水準となっている。</a:t>
          </a:r>
        </a:p>
        <a:p>
          <a:r>
            <a:rPr kumimoji="1" lang="ja-JP" altLang="en-US" sz="1100">
              <a:latin typeface="ＭＳ Ｐゴシック" panose="020B0600070205080204" pitchFamily="50" charset="-128"/>
              <a:ea typeface="ＭＳ Ｐゴシック" panose="020B0600070205080204" pitchFamily="50" charset="-128"/>
            </a:rPr>
            <a:t>　物件費の比率は、平成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年度以降上昇傾向にあるものの、類似団体平均を下回る水準で推移しており、施設保有量の見直しや民間活力の導入による施設運営の効率化などを通じて、施設の管理的経費等の縮減に努める。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64407</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636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159657</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505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サービス利用の増加に伴う障がい者保護費の増加や、保育料無償化に伴う私立保育所等給付費の増加があった一方で、制度改正に伴う児童扶養手当費の減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％減となっており、比率は前年度より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扶助費の比率は類似団体平均を下回る水準で推移しており、今後は、障がい者保護費などは増加する一方、子どもの数の減少により私立保育所等給付費が減少するなど、全体としては横ばいで推移するものと見込んでおり、引き続き各制度の適切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25400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58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その他の経費は、除排雪関係経費や秋田県後期高齢者医療広域連合療養給付費負担金、介護保険事業会計繰出金が増加したことにより、充当される経常一般財源等は前年度比で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％増となり、比率としては前年度から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その他の経費の比率は、類似団体平均を上回る水準で推移しており、特別会計への繰出金の抑制を図るに当たっては、「第３期・県都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改革プラン」の下、収入の確保や事業の効率化、経費の見直しを図るとともに、基準外繰出しの縮減に努める。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69850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1007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152400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1007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59</xdr:row>
      <xdr:rowOff>44450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1009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補助費等は、高資本費対策の減少に伴う下水道事業会計負担金の減少や、過去の施設整備に係る償還の減少に伴う病院法人運営費負担金等の減少などにより、充当される経常一般財源等は前年度比で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％減となっており、比率は前年度より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補助費等の比率は類似団体平均を下回っているものの、下水道事業会計などの公営企業に対する負担金の割合が高いことなどから、病院法人および大学法人を含む各会計の経営状況を十分精査の上、負担金等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xmlns=""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xmlns=""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xmlns=""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168910</xdr:rowOff>
    </xdr:from>
    <xdr:to>
      <xdr:col>82</xdr:col>
      <xdr:colOff>107950</xdr:colOff>
      <xdr:row>34</xdr:row>
      <xdr:rowOff>12700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5671800" y="582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xmlns=""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27940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4782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27940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893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88900</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flipV="1">
          <a:off x="13004800" y="584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118110</xdr:rowOff>
    </xdr:from>
    <xdr:to>
      <xdr:col>82</xdr:col>
      <xdr:colOff>158750</xdr:colOff>
      <xdr:row>34</xdr:row>
      <xdr:rowOff>48260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134637</xdr:rowOff>
    </xdr:from>
    <xdr:ext cx="762000" cy="259045"/>
    <xdr:sp macro="" textlink="">
      <xdr:nvSpPr>
        <xdr:cNvPr id="332" name="補助費等該当値テキスト">
          <a:extLst>
            <a:ext uri="{FF2B5EF4-FFF2-40B4-BE49-F238E27FC236}">
              <a16:creationId xmlns:a16="http://schemas.microsoft.com/office/drawing/2014/main" xmlns="" id="{00000000-0008-0000-0400-00004C010000}"/>
            </a:ext>
          </a:extLst>
        </xdr:cNvPr>
        <xdr:cNvSpPr txBox="1"/>
      </xdr:nvSpPr>
      <xdr:spPr>
        <a:xfrm>
          <a:off x="16598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148590</xdr:rowOff>
    </xdr:from>
    <xdr:to>
      <xdr:col>74</xdr:col>
      <xdr:colOff>31750</xdr:colOff>
      <xdr:row>34</xdr:row>
      <xdr:rowOff>78740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88917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公債費は、依然として類似団体平均を上回っているが、過去の大規模事業の償還終了により元利償還金が減少し、比率は前年度から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あきた芸術劇場整備事業などの大規模事業の進捗に伴い地方債残高が増加したことから、今後は一時的に公債費が増加となる年度もあるものの、合併特例事業債や臨時地方道整備事業などの大型の投資的経費にかかる地方債の償還が順次終了するほか、大規模事業の年度間調整等による地方債発行の平準化や、償還額を超えない発行にするなど、地方債残高の抑制に努めることで、公債費は減少していくと見込んでい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xmlns=""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xmlns=""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xmlns=""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119380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987800" y="134391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xmlns=""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78</xdr:row>
      <xdr:rowOff>119380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3098800" y="13484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111761</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2209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134620</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flipV="1">
          <a:off x="1320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93" name="公債費該当値テキスト">
          <a:extLst>
            <a:ext uri="{FF2B5EF4-FFF2-40B4-BE49-F238E27FC236}">
              <a16:creationId xmlns:a16="http://schemas.microsoft.com/office/drawing/2014/main" xmlns="" id="{00000000-0008-0000-0400-000089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公債費以外の経費は、分母となる経常一般財源等は地方消費税交付金の増加などにより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％増加したが、分子となる人件費や物件費などに充当した経常一般財源等が前年度比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％の増加となり、増加率を上回ったため、比率は前年度から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公債費以外の経費の比率は、類似団体平均を下回る水準で推移しており、「第３期・県都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改革プラン」に位置付けた取組を着実に推進することなどにより、歳入に見合った歳出構造を堅持し、安定的で持続可能な財政運営に努める。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xmlns=""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xmlns=""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xmlns=""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74</xdr:row>
      <xdr:rowOff>149860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5671800" y="12814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xmlns=""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74</xdr:row>
      <xdr:rowOff>127000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4782800" y="1277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88900</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893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74</xdr:row>
      <xdr:rowOff>81280</xdr:rowOff>
    </xdr:to>
    <xdr:cxnSp macro="">
      <xdr:nvCxnSpPr>
        <xdr:cNvPr id="443" name="直線コネクタ 442">
          <a:extLst>
            <a:ext uri="{FF2B5EF4-FFF2-40B4-BE49-F238E27FC236}">
              <a16:creationId xmlns:a16="http://schemas.microsoft.com/office/drawing/2014/main" xmlns="" id="{00000000-0008-0000-0400-0000BB010000}"/>
            </a:ext>
          </a:extLst>
        </xdr:cNvPr>
        <xdr:cNvCxnSpPr/>
      </xdr:nvCxnSpPr>
      <xdr:spPr>
        <a:xfrm>
          <a:off x="13004800" y="12760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xmlns=""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115587</xdr:rowOff>
    </xdr:from>
    <xdr:ext cx="762000" cy="259045"/>
    <xdr:sp macro="" textlink="">
      <xdr:nvSpPr>
        <xdr:cNvPr id="454" name="公債費以外該当値テキスト">
          <a:extLst>
            <a:ext uri="{FF2B5EF4-FFF2-40B4-BE49-F238E27FC236}">
              <a16:creationId xmlns:a16="http://schemas.microsoft.com/office/drawing/2014/main" xmlns="" id="{00000000-0008-0000-0400-0000C6010000}"/>
            </a:ext>
          </a:extLst>
        </xdr:cNvPr>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15428</xdr:rowOff>
    </xdr:from>
    <xdr:to>
      <xdr:col>29</xdr:col>
      <xdr:colOff>127000</xdr:colOff>
      <xdr:row>15</xdr:row>
      <xdr:rowOff>51410</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634803"/>
          <a:ext cx="647700" cy="3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51410</xdr:rowOff>
    </xdr:from>
    <xdr:to>
      <xdr:col>26</xdr:col>
      <xdr:colOff>50800</xdr:colOff>
      <xdr:row>15</xdr:row>
      <xdr:rowOff>108331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670785"/>
          <a:ext cx="6985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108331</xdr:rowOff>
    </xdr:from>
    <xdr:to>
      <xdr:col>22</xdr:col>
      <xdr:colOff>114300</xdr:colOff>
      <xdr:row>15</xdr:row>
      <xdr:rowOff>113817</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727706"/>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113817</xdr:rowOff>
    </xdr:from>
    <xdr:to>
      <xdr:col>18</xdr:col>
      <xdr:colOff>177800</xdr:colOff>
      <xdr:row>15</xdr:row>
      <xdr:rowOff>144450</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733192"/>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136078</xdr:rowOff>
    </xdr:from>
    <xdr:to>
      <xdr:col>29</xdr:col>
      <xdr:colOff>177800</xdr:colOff>
      <xdr:row>15</xdr:row>
      <xdr:rowOff>66228</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584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152605</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42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610</xdr:rowOff>
    </xdr:from>
    <xdr:to>
      <xdr:col>26</xdr:col>
      <xdr:colOff>101600</xdr:colOff>
      <xdr:row>15</xdr:row>
      <xdr:rowOff>102210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6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112387</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38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57531</xdr:rowOff>
    </xdr:from>
    <xdr:to>
      <xdr:col>22</xdr:col>
      <xdr:colOff>165100</xdr:colOff>
      <xdr:row>15</xdr:row>
      <xdr:rowOff>159131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67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169308</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44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63017</xdr:rowOff>
    </xdr:from>
    <xdr:to>
      <xdr:col>19</xdr:col>
      <xdr:colOff>38100</xdr:colOff>
      <xdr:row>15</xdr:row>
      <xdr:rowOff>164617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68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3344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45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93650</xdr:rowOff>
    </xdr:from>
    <xdr:to>
      <xdr:col>15</xdr:col>
      <xdr:colOff>101600</xdr:colOff>
      <xdr:row>16</xdr:row>
      <xdr:rowOff>23800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71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33977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48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198171</xdr:rowOff>
    </xdr:from>
    <xdr:to>
      <xdr:col>29</xdr:col>
      <xdr:colOff>127000</xdr:colOff>
      <xdr:row>34</xdr:row>
      <xdr:rowOff>251587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6465621"/>
          <a:ext cx="647700" cy="5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198171</xdr:rowOff>
    </xdr:from>
    <xdr:to>
      <xdr:col>26</xdr:col>
      <xdr:colOff>50800</xdr:colOff>
      <xdr:row>34</xdr:row>
      <xdr:rowOff>215735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6465621"/>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215735</xdr:rowOff>
    </xdr:from>
    <xdr:to>
      <xdr:col>22</xdr:col>
      <xdr:colOff>114300</xdr:colOff>
      <xdr:row>34</xdr:row>
      <xdr:rowOff>233490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6483185"/>
          <a:ext cx="698500" cy="1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190627</xdr:rowOff>
    </xdr:from>
    <xdr:to>
      <xdr:col>18</xdr:col>
      <xdr:colOff>177800</xdr:colOff>
      <xdr:row>34</xdr:row>
      <xdr:rowOff>233490</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6458077"/>
          <a:ext cx="698500" cy="4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200787</xdr:rowOff>
    </xdr:from>
    <xdr:to>
      <xdr:col>29</xdr:col>
      <xdr:colOff>177800</xdr:colOff>
      <xdr:row>34</xdr:row>
      <xdr:rowOff>302387</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46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45864</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31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147371</xdr:rowOff>
    </xdr:from>
    <xdr:to>
      <xdr:col>26</xdr:col>
      <xdr:colOff>101600</xdr:colOff>
      <xdr:row>34</xdr:row>
      <xdr:rowOff>248971</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41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259148</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183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164935</xdr:rowOff>
    </xdr:from>
    <xdr:to>
      <xdr:col>22</xdr:col>
      <xdr:colOff>165100</xdr:colOff>
      <xdr:row>34</xdr:row>
      <xdr:rowOff>266535</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43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276712</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20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182690</xdr:rowOff>
    </xdr:from>
    <xdr:to>
      <xdr:col>19</xdr:col>
      <xdr:colOff>38100</xdr:colOff>
      <xdr:row>34</xdr:row>
      <xdr:rowOff>284290</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45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294467</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2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139827</xdr:rowOff>
    </xdr:from>
    <xdr:to>
      <xdr:col>15</xdr:col>
      <xdr:colOff>101600</xdr:colOff>
      <xdr:row>34</xdr:row>
      <xdr:rowOff>241427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4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251604</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17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131960</xdr:rowOff>
    </xdr:from>
    <xdr:to>
      <xdr:col>24</xdr:col>
      <xdr:colOff>63500</xdr:colOff>
      <xdr:row>34</xdr:row>
      <xdr:rowOff>1920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789810"/>
          <a:ext cx="8382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1920</xdr:rowOff>
    </xdr:from>
    <xdr:to>
      <xdr:col>19</xdr:col>
      <xdr:colOff>177800</xdr:colOff>
      <xdr:row>34</xdr:row>
      <xdr:rowOff>48750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831220"/>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xdr:rowOff>
    </xdr:from>
    <xdr:to>
      <xdr:col>15</xdr:col>
      <xdr:colOff>50800</xdr:colOff>
      <xdr:row>34</xdr:row>
      <xdr:rowOff>48750</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5829391"/>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xdr:rowOff>
    </xdr:from>
    <xdr:to>
      <xdr:col>10</xdr:col>
      <xdr:colOff>114300</xdr:colOff>
      <xdr:row>34</xdr:row>
      <xdr:rowOff>116481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829391"/>
          <a:ext cx="889000" cy="1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81160</xdr:rowOff>
    </xdr:from>
    <xdr:to>
      <xdr:col>24</xdr:col>
      <xdr:colOff>114300</xdr:colOff>
      <xdr:row>34</xdr:row>
      <xdr:rowOff>11310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7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104037</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59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122570</xdr:rowOff>
    </xdr:from>
    <xdr:to>
      <xdr:col>20</xdr:col>
      <xdr:colOff>38100</xdr:colOff>
      <xdr:row>34</xdr:row>
      <xdr:rowOff>52720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7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69247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5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169400</xdr:rowOff>
    </xdr:from>
    <xdr:to>
      <xdr:col>15</xdr:col>
      <xdr:colOff>101600</xdr:colOff>
      <xdr:row>34</xdr:row>
      <xdr:rowOff>99550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116077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6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120741</xdr:rowOff>
    </xdr:from>
    <xdr:to>
      <xdr:col>10</xdr:col>
      <xdr:colOff>165100</xdr:colOff>
      <xdr:row>34</xdr:row>
      <xdr:rowOff>50891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7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67418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5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65681</xdr:rowOff>
    </xdr:from>
    <xdr:to>
      <xdr:col>6</xdr:col>
      <xdr:colOff>38100</xdr:colOff>
      <xdr:row>34</xdr:row>
      <xdr:rowOff>167281</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8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12358</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6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3294</xdr:rowOff>
    </xdr:from>
    <xdr:to>
      <xdr:col>24</xdr:col>
      <xdr:colOff>63500</xdr:colOff>
      <xdr:row>57</xdr:row>
      <xdr:rowOff>38407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604494"/>
          <a:ext cx="838200" cy="20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38407</xdr:rowOff>
    </xdr:from>
    <xdr:to>
      <xdr:col>19</xdr:col>
      <xdr:colOff>177800</xdr:colOff>
      <xdr:row>57</xdr:row>
      <xdr:rowOff>90117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811057"/>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90117</xdr:rowOff>
    </xdr:from>
    <xdr:to>
      <xdr:col>15</xdr:col>
      <xdr:colOff>50800</xdr:colOff>
      <xdr:row>57</xdr:row>
      <xdr:rowOff>91511</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862767"/>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91511</xdr:rowOff>
    </xdr:from>
    <xdr:to>
      <xdr:col>10</xdr:col>
      <xdr:colOff>114300</xdr:colOff>
      <xdr:row>58</xdr:row>
      <xdr:rowOff>34041</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864161"/>
          <a:ext cx="889000" cy="1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123944</xdr:rowOff>
    </xdr:from>
    <xdr:to>
      <xdr:col>24</xdr:col>
      <xdr:colOff>114300</xdr:colOff>
      <xdr:row>56</xdr:row>
      <xdr:rowOff>54094</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5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146821</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4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159057</xdr:rowOff>
    </xdr:from>
    <xdr:to>
      <xdr:col>20</xdr:col>
      <xdr:colOff>38100</xdr:colOff>
      <xdr:row>57</xdr:row>
      <xdr:rowOff>89207</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7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105734</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53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39317</xdr:rowOff>
    </xdr:from>
    <xdr:to>
      <xdr:col>15</xdr:col>
      <xdr:colOff>101600</xdr:colOff>
      <xdr:row>57</xdr:row>
      <xdr:rowOff>140917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81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157444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58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40711</xdr:rowOff>
    </xdr:from>
    <xdr:to>
      <xdr:col>10</xdr:col>
      <xdr:colOff>165100</xdr:colOff>
      <xdr:row>57</xdr:row>
      <xdr:rowOff>142311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158838</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5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154691</xdr:rowOff>
    </xdr:from>
    <xdr:to>
      <xdr:col>6</xdr:col>
      <xdr:colOff>38100</xdr:colOff>
      <xdr:row>58</xdr:row>
      <xdr:rowOff>84841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9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75968</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1002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58471</xdr:rowOff>
    </xdr:from>
    <xdr:to>
      <xdr:col>24</xdr:col>
      <xdr:colOff>63500</xdr:colOff>
      <xdr:row>77</xdr:row>
      <xdr:rowOff>76225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2745771"/>
          <a:ext cx="838200" cy="53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38049</xdr:rowOff>
    </xdr:from>
    <xdr:to>
      <xdr:col>19</xdr:col>
      <xdr:colOff>177800</xdr:colOff>
      <xdr:row>77</xdr:row>
      <xdr:rowOff>76225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239699"/>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145338</xdr:rowOff>
    </xdr:from>
    <xdr:to>
      <xdr:col>15</xdr:col>
      <xdr:colOff>50800</xdr:colOff>
      <xdr:row>77</xdr:row>
      <xdr:rowOff>38049</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019300" y="13004088"/>
          <a:ext cx="889000" cy="2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107544</xdr:rowOff>
    </xdr:from>
    <xdr:to>
      <xdr:col>10</xdr:col>
      <xdr:colOff>114300</xdr:colOff>
      <xdr:row>75</xdr:row>
      <xdr:rowOff>145338</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2794844"/>
          <a:ext cx="889000" cy="2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7671</xdr:rowOff>
    </xdr:from>
    <xdr:to>
      <xdr:col>24</xdr:col>
      <xdr:colOff>114300</xdr:colOff>
      <xdr:row>74</xdr:row>
      <xdr:rowOff>109271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26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30548</xdr:rowOff>
    </xdr:from>
    <xdr:ext cx="534377"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25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25425</xdr:rowOff>
    </xdr:from>
    <xdr:to>
      <xdr:col>20</xdr:col>
      <xdr:colOff>38100</xdr:colOff>
      <xdr:row>77</xdr:row>
      <xdr:rowOff>127025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2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118152</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31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158699</xdr:rowOff>
    </xdr:from>
    <xdr:to>
      <xdr:col>15</xdr:col>
      <xdr:colOff>101600</xdr:colOff>
      <xdr:row>77</xdr:row>
      <xdr:rowOff>88849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1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105376</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296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94538</xdr:rowOff>
    </xdr:from>
    <xdr:to>
      <xdr:col>10</xdr:col>
      <xdr:colOff>165100</xdr:colOff>
      <xdr:row>76</xdr:row>
      <xdr:rowOff>24688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295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41215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272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56744</xdr:rowOff>
    </xdr:from>
    <xdr:to>
      <xdr:col>6</xdr:col>
      <xdr:colOff>38100</xdr:colOff>
      <xdr:row>74</xdr:row>
      <xdr:rowOff>158344</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27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3421</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63111" y="1251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11010</xdr:rowOff>
    </xdr:from>
    <xdr:to>
      <xdr:col>24</xdr:col>
      <xdr:colOff>63500</xdr:colOff>
      <xdr:row>95</xdr:row>
      <xdr:rowOff>49188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298760"/>
          <a:ext cx="838200" cy="3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49188</xdr:rowOff>
    </xdr:from>
    <xdr:to>
      <xdr:col>19</xdr:col>
      <xdr:colOff>177800</xdr:colOff>
      <xdr:row>95</xdr:row>
      <xdr:rowOff>113271</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336938"/>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113271</xdr:rowOff>
    </xdr:from>
    <xdr:to>
      <xdr:col>15</xdr:col>
      <xdr:colOff>50800</xdr:colOff>
      <xdr:row>95</xdr:row>
      <xdr:rowOff>126949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401021"/>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126949</xdr:rowOff>
    </xdr:from>
    <xdr:to>
      <xdr:col>10</xdr:col>
      <xdr:colOff>114300</xdr:colOff>
      <xdr:row>95</xdr:row>
      <xdr:rowOff>130581</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414699"/>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131660</xdr:rowOff>
    </xdr:from>
    <xdr:to>
      <xdr:col>24</xdr:col>
      <xdr:colOff>114300</xdr:colOff>
      <xdr:row>95</xdr:row>
      <xdr:rowOff>61810</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2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110087</xdr:rowOff>
    </xdr:from>
    <xdr:ext cx="599010"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22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169838</xdr:rowOff>
    </xdr:from>
    <xdr:to>
      <xdr:col>20</xdr:col>
      <xdr:colOff>38100</xdr:colOff>
      <xdr:row>95</xdr:row>
      <xdr:rowOff>99988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2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91115</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497795" y="163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62471</xdr:rowOff>
    </xdr:from>
    <xdr:to>
      <xdr:col>15</xdr:col>
      <xdr:colOff>101600</xdr:colOff>
      <xdr:row>95</xdr:row>
      <xdr:rowOff>164071</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3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155198</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08795" y="1644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76149</xdr:rowOff>
    </xdr:from>
    <xdr:to>
      <xdr:col>10</xdr:col>
      <xdr:colOff>165100</xdr:colOff>
      <xdr:row>96</xdr:row>
      <xdr:rowOff>6299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3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168876</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19795" y="1645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79781</xdr:rowOff>
    </xdr:from>
    <xdr:to>
      <xdr:col>6</xdr:col>
      <xdr:colOff>38100</xdr:colOff>
      <xdr:row>96</xdr:row>
      <xdr:rowOff>9931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3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1058</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30795" y="1646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18755</xdr:rowOff>
    </xdr:from>
    <xdr:to>
      <xdr:col>55</xdr:col>
      <xdr:colOff>0</xdr:colOff>
      <xdr:row>37</xdr:row>
      <xdr:rowOff>106911</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5676605"/>
          <a:ext cx="838200" cy="77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106126</xdr:rowOff>
    </xdr:from>
    <xdr:to>
      <xdr:col>50</xdr:col>
      <xdr:colOff>114300</xdr:colOff>
      <xdr:row>37</xdr:row>
      <xdr:rowOff>106911</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6449776"/>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106126</xdr:rowOff>
    </xdr:from>
    <xdr:to>
      <xdr:col>45</xdr:col>
      <xdr:colOff>177800</xdr:colOff>
      <xdr:row>37</xdr:row>
      <xdr:rowOff>122303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449776"/>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122303</xdr:rowOff>
    </xdr:from>
    <xdr:to>
      <xdr:col>41</xdr:col>
      <xdr:colOff>50800</xdr:colOff>
      <xdr:row>37</xdr:row>
      <xdr:rowOff>136934</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46595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139405</xdr:rowOff>
    </xdr:from>
    <xdr:to>
      <xdr:col>55</xdr:col>
      <xdr:colOff>50800</xdr:colOff>
      <xdr:row>33</xdr:row>
      <xdr:rowOff>69555</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56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117832</xdr:rowOff>
    </xdr:from>
    <xdr:ext cx="599010"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560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56111</xdr:rowOff>
    </xdr:from>
    <xdr:to>
      <xdr:col>50</xdr:col>
      <xdr:colOff>165100</xdr:colOff>
      <xdr:row>37</xdr:row>
      <xdr:rowOff>157711</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3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2788</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17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55326</xdr:rowOff>
    </xdr:from>
    <xdr:to>
      <xdr:col>46</xdr:col>
      <xdr:colOff>38100</xdr:colOff>
      <xdr:row>37</xdr:row>
      <xdr:rowOff>156926</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3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2003</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1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71503</xdr:rowOff>
    </xdr:from>
    <xdr:to>
      <xdr:col>41</xdr:col>
      <xdr:colOff>101600</xdr:colOff>
      <xdr:row>38</xdr:row>
      <xdr:rowOff>1653</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4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18180</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1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86134</xdr:rowOff>
    </xdr:from>
    <xdr:to>
      <xdr:col>36</xdr:col>
      <xdr:colOff>165100</xdr:colOff>
      <xdr:row>38</xdr:row>
      <xdr:rowOff>16284</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42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32811</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2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137283</xdr:rowOff>
    </xdr:from>
    <xdr:to>
      <xdr:col>55</xdr:col>
      <xdr:colOff>0</xdr:colOff>
      <xdr:row>57</xdr:row>
      <xdr:rowOff>42039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9395583"/>
          <a:ext cx="838200" cy="4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42039</xdr:rowOff>
    </xdr:from>
    <xdr:to>
      <xdr:col>50</xdr:col>
      <xdr:colOff>114300</xdr:colOff>
      <xdr:row>57</xdr:row>
      <xdr:rowOff>91351</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814689"/>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47852</xdr:rowOff>
    </xdr:from>
    <xdr:to>
      <xdr:col>45</xdr:col>
      <xdr:colOff>177800</xdr:colOff>
      <xdr:row>57</xdr:row>
      <xdr:rowOff>91351</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820502"/>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141235</xdr:rowOff>
    </xdr:from>
    <xdr:to>
      <xdr:col>41</xdr:col>
      <xdr:colOff>50800</xdr:colOff>
      <xdr:row>57</xdr:row>
      <xdr:rowOff>47852</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6972300" y="9742435"/>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86483</xdr:rowOff>
    </xdr:from>
    <xdr:to>
      <xdr:col>55</xdr:col>
      <xdr:colOff>50800</xdr:colOff>
      <xdr:row>55</xdr:row>
      <xdr:rowOff>16633</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3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109360</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1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162689</xdr:rowOff>
    </xdr:from>
    <xdr:to>
      <xdr:col>50</xdr:col>
      <xdr:colOff>165100</xdr:colOff>
      <xdr:row>57</xdr:row>
      <xdr:rowOff>92839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7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83966</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98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40551</xdr:rowOff>
    </xdr:from>
    <xdr:to>
      <xdr:col>46</xdr:col>
      <xdr:colOff>38100</xdr:colOff>
      <xdr:row>57</xdr:row>
      <xdr:rowOff>142151</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8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133278</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99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168502</xdr:rowOff>
    </xdr:from>
    <xdr:to>
      <xdr:col>41</xdr:col>
      <xdr:colOff>101600</xdr:colOff>
      <xdr:row>57</xdr:row>
      <xdr:rowOff>98652</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7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89779</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986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90435</xdr:rowOff>
    </xdr:from>
    <xdr:to>
      <xdr:col>36</xdr:col>
      <xdr:colOff>165100</xdr:colOff>
      <xdr:row>57</xdr:row>
      <xdr:rowOff>20585</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6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37112</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94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130259</xdr:rowOff>
    </xdr:from>
    <xdr:to>
      <xdr:col>55</xdr:col>
      <xdr:colOff>0</xdr:colOff>
      <xdr:row>77</xdr:row>
      <xdr:rowOff>20256</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2989009"/>
          <a:ext cx="838200" cy="2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170858</xdr:rowOff>
    </xdr:from>
    <xdr:to>
      <xdr:col>50</xdr:col>
      <xdr:colOff>114300</xdr:colOff>
      <xdr:row>77</xdr:row>
      <xdr:rowOff>20256</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201058"/>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138351</xdr:rowOff>
    </xdr:from>
    <xdr:to>
      <xdr:col>45</xdr:col>
      <xdr:colOff>177800</xdr:colOff>
      <xdr:row>76</xdr:row>
      <xdr:rowOff>170858</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7861300" y="13168551"/>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137437</xdr:rowOff>
    </xdr:from>
    <xdr:to>
      <xdr:col>41</xdr:col>
      <xdr:colOff>50800</xdr:colOff>
      <xdr:row>76</xdr:row>
      <xdr:rowOff>138351</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6972300" y="131676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79459</xdr:rowOff>
    </xdr:from>
    <xdr:to>
      <xdr:col>55</xdr:col>
      <xdr:colOff>50800</xdr:colOff>
      <xdr:row>76</xdr:row>
      <xdr:rowOff>9609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29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102336</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278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140906</xdr:rowOff>
    </xdr:from>
    <xdr:to>
      <xdr:col>50</xdr:col>
      <xdr:colOff>165100</xdr:colOff>
      <xdr:row>77</xdr:row>
      <xdr:rowOff>71056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1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87583</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29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120058</xdr:rowOff>
    </xdr:from>
    <xdr:to>
      <xdr:col>46</xdr:col>
      <xdr:colOff>38100</xdr:colOff>
      <xdr:row>77</xdr:row>
      <xdr:rowOff>50208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1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66736</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29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87551</xdr:rowOff>
    </xdr:from>
    <xdr:to>
      <xdr:col>41</xdr:col>
      <xdr:colOff>101600</xdr:colOff>
      <xdr:row>77</xdr:row>
      <xdr:rowOff>17701</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1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34228</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289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86637</xdr:rowOff>
    </xdr:from>
    <xdr:to>
      <xdr:col>36</xdr:col>
      <xdr:colOff>165100</xdr:colOff>
      <xdr:row>77</xdr:row>
      <xdr:rowOff>16787</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11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33314</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05111" y="128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151685</xdr:rowOff>
    </xdr:from>
    <xdr:to>
      <xdr:col>55</xdr:col>
      <xdr:colOff>0</xdr:colOff>
      <xdr:row>97</xdr:row>
      <xdr:rowOff>4156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9639300" y="16439435"/>
          <a:ext cx="838200" cy="1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4156</xdr:rowOff>
    </xdr:from>
    <xdr:to>
      <xdr:col>50</xdr:col>
      <xdr:colOff>114300</xdr:colOff>
      <xdr:row>97</xdr:row>
      <xdr:rowOff>126687</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8750300" y="16634806"/>
          <a:ext cx="889000" cy="1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109803</xdr:rowOff>
    </xdr:from>
    <xdr:to>
      <xdr:col>45</xdr:col>
      <xdr:colOff>177800</xdr:colOff>
      <xdr:row>97</xdr:row>
      <xdr:rowOff>126687</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7861300" y="16740453"/>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69242</xdr:rowOff>
    </xdr:from>
    <xdr:to>
      <xdr:col>41</xdr:col>
      <xdr:colOff>50800</xdr:colOff>
      <xdr:row>97</xdr:row>
      <xdr:rowOff>109803</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6972300" y="16699892"/>
          <a:ext cx="8890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100885</xdr:rowOff>
    </xdr:from>
    <xdr:to>
      <xdr:col>55</xdr:col>
      <xdr:colOff>50800</xdr:colOff>
      <xdr:row>96</xdr:row>
      <xdr:rowOff>31035</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63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123762</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624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124806</xdr:rowOff>
    </xdr:from>
    <xdr:to>
      <xdr:col>50</xdr:col>
      <xdr:colOff>165100</xdr:colOff>
      <xdr:row>97</xdr:row>
      <xdr:rowOff>54956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5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46083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72111" y="166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75887</xdr:rowOff>
    </xdr:from>
    <xdr:to>
      <xdr:col>46</xdr:col>
      <xdr:colOff>38100</xdr:colOff>
      <xdr:row>98</xdr:row>
      <xdr:rowOff>6037</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70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168614</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483111" y="1679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59003</xdr:rowOff>
    </xdr:from>
    <xdr:to>
      <xdr:col>41</xdr:col>
      <xdr:colOff>101600</xdr:colOff>
      <xdr:row>97</xdr:row>
      <xdr:rowOff>160603</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66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151730</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94111" y="1678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18442</xdr:rowOff>
    </xdr:from>
    <xdr:to>
      <xdr:col>36</xdr:col>
      <xdr:colOff>165100</xdr:colOff>
      <xdr:row>97</xdr:row>
      <xdr:rowOff>120042</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66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111169</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05111" y="167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xmlns=""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xmlns=""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xmlns=""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113506</xdr:rowOff>
    </xdr:from>
    <xdr:to>
      <xdr:col>85</xdr:col>
      <xdr:colOff>127000</xdr:colOff>
      <xdr:row>39</xdr:row>
      <xdr:rowOff>64</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5481300" y="6628606"/>
          <a:ext cx="8382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3" name="災害復旧事業費平均値テキスト">
          <a:extLst>
            <a:ext uri="{FF2B5EF4-FFF2-40B4-BE49-F238E27FC236}">
              <a16:creationId xmlns:a16="http://schemas.microsoft.com/office/drawing/2014/main" xmlns="" id="{00000000-0008-0000-0600-00000B020000}"/>
            </a:ext>
          </a:extLst>
        </xdr:cNvPr>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145320</xdr:rowOff>
    </xdr:from>
    <xdr:to>
      <xdr:col>81</xdr:col>
      <xdr:colOff>50800</xdr:colOff>
      <xdr:row>39</xdr:row>
      <xdr:rowOff>64</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4592300" y="6660420"/>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145320</xdr:rowOff>
    </xdr:from>
    <xdr:to>
      <xdr:col>76</xdr:col>
      <xdr:colOff>114300</xdr:colOff>
      <xdr:row>39</xdr:row>
      <xdr:rowOff>3035</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3703300" y="6660420"/>
          <a:ext cx="8890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3035</xdr:rowOff>
    </xdr:from>
    <xdr:to>
      <xdr:col>71</xdr:col>
      <xdr:colOff>177800</xdr:colOff>
      <xdr:row>39</xdr:row>
      <xdr:rowOff>28791</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flipV="1">
          <a:off x="12814300" y="6689585"/>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60107</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468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62706</xdr:rowOff>
    </xdr:from>
    <xdr:to>
      <xdr:col>85</xdr:col>
      <xdr:colOff>177800</xdr:colOff>
      <xdr:row>38</xdr:row>
      <xdr:rowOff>164306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6268700" y="65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22083</xdr:rowOff>
    </xdr:from>
    <xdr:ext cx="469744" cy="259045"/>
    <xdr:sp macro="" textlink="">
      <xdr:nvSpPr>
        <xdr:cNvPr id="542" name="災害復旧事業費該当値テキスト">
          <a:extLst>
            <a:ext uri="{FF2B5EF4-FFF2-40B4-BE49-F238E27FC236}">
              <a16:creationId xmlns:a16="http://schemas.microsoft.com/office/drawing/2014/main" xmlns="" id="{00000000-0008-0000-0600-00001E020000}"/>
            </a:ext>
          </a:extLst>
        </xdr:cNvPr>
        <xdr:cNvSpPr txBox="1"/>
      </xdr:nvSpPr>
      <xdr:spPr>
        <a:xfrm>
          <a:off x="16370300" y="636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120714</xdr:rowOff>
    </xdr:from>
    <xdr:to>
      <xdr:col>81</xdr:col>
      <xdr:colOff>101600</xdr:colOff>
      <xdr:row>39</xdr:row>
      <xdr:rowOff>50864</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5430500" y="66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41991</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46428" y="67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94520</xdr:rowOff>
    </xdr:from>
    <xdr:to>
      <xdr:col>76</xdr:col>
      <xdr:colOff>165100</xdr:colOff>
      <xdr:row>39</xdr:row>
      <xdr:rowOff>24670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4541500" y="66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41197</xdr:rowOff>
    </xdr:from>
    <xdr:ext cx="469744"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4357428" y="63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123685</xdr:rowOff>
    </xdr:from>
    <xdr:to>
      <xdr:col>72</xdr:col>
      <xdr:colOff>38100</xdr:colOff>
      <xdr:row>39</xdr:row>
      <xdr:rowOff>53835</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3652500" y="66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70362</xdr:rowOff>
    </xdr:from>
    <xdr:ext cx="469744"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3468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149441</xdr:rowOff>
    </xdr:from>
    <xdr:to>
      <xdr:col>67</xdr:col>
      <xdr:colOff>101600</xdr:colOff>
      <xdr:row>39</xdr:row>
      <xdr:rowOff>79591</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2763500" y="66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70718</xdr:rowOff>
    </xdr:from>
    <xdr:ext cx="378565"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625017" y="6757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xmlns=""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xmlns=""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xmlns=""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132819</xdr:rowOff>
    </xdr:from>
    <xdr:to>
      <xdr:col>85</xdr:col>
      <xdr:colOff>127000</xdr:colOff>
      <xdr:row>72</xdr:row>
      <xdr:rowOff>152479</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5481300" y="12477219"/>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xmlns=""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132819</xdr:rowOff>
    </xdr:from>
    <xdr:to>
      <xdr:col>81</xdr:col>
      <xdr:colOff>50800</xdr:colOff>
      <xdr:row>72</xdr:row>
      <xdr:rowOff>146193</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4592300" y="12477219"/>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146193</xdr:rowOff>
    </xdr:from>
    <xdr:to>
      <xdr:col>76</xdr:col>
      <xdr:colOff>114300</xdr:colOff>
      <xdr:row>72</xdr:row>
      <xdr:rowOff>159748</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3703300" y="12490593"/>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154879</xdr:rowOff>
    </xdr:from>
    <xdr:to>
      <xdr:col>71</xdr:col>
      <xdr:colOff>177800</xdr:colOff>
      <xdr:row>72</xdr:row>
      <xdr:rowOff>159748</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2814300" y="12499279"/>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101679</xdr:rowOff>
    </xdr:from>
    <xdr:to>
      <xdr:col>85</xdr:col>
      <xdr:colOff>177800</xdr:colOff>
      <xdr:row>73</xdr:row>
      <xdr:rowOff>31829</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6268700" y="124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124556</xdr:rowOff>
    </xdr:from>
    <xdr:ext cx="534377" cy="259045"/>
    <xdr:sp macro="" textlink="">
      <xdr:nvSpPr>
        <xdr:cNvPr id="646" name="公債費該当値テキスト">
          <a:extLst>
            <a:ext uri="{FF2B5EF4-FFF2-40B4-BE49-F238E27FC236}">
              <a16:creationId xmlns:a16="http://schemas.microsoft.com/office/drawing/2014/main" xmlns="" id="{00000000-0008-0000-0600-000086020000}"/>
            </a:ext>
          </a:extLst>
        </xdr:cNvPr>
        <xdr:cNvSpPr txBox="1"/>
      </xdr:nvSpPr>
      <xdr:spPr>
        <a:xfrm>
          <a:off x="16370300" y="1229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82019</xdr:rowOff>
    </xdr:from>
    <xdr:to>
      <xdr:col>81</xdr:col>
      <xdr:colOff>101600</xdr:colOff>
      <xdr:row>73</xdr:row>
      <xdr:rowOff>12169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5430500" y="124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28696</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214111" y="122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95393</xdr:rowOff>
    </xdr:from>
    <xdr:to>
      <xdr:col>76</xdr:col>
      <xdr:colOff>165100</xdr:colOff>
      <xdr:row>73</xdr:row>
      <xdr:rowOff>25543</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4541500" y="124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42070</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325111" y="1221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108948</xdr:rowOff>
    </xdr:from>
    <xdr:to>
      <xdr:col>72</xdr:col>
      <xdr:colOff>38100</xdr:colOff>
      <xdr:row>73</xdr:row>
      <xdr:rowOff>39098</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3652500" y="124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55625</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36111" y="122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104079</xdr:rowOff>
    </xdr:from>
    <xdr:to>
      <xdr:col>67</xdr:col>
      <xdr:colOff>101600</xdr:colOff>
      <xdr:row>73</xdr:row>
      <xdr:rowOff>34229</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2763500" y="124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50756</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47111" y="1222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36754</xdr:rowOff>
    </xdr:from>
    <xdr:to>
      <xdr:col>85</xdr:col>
      <xdr:colOff>127000</xdr:colOff>
      <xdr:row>97</xdr:row>
      <xdr:rowOff>156159</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5481300" y="16667404"/>
          <a:ext cx="838200" cy="1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125527</xdr:rowOff>
    </xdr:from>
    <xdr:to>
      <xdr:col>81</xdr:col>
      <xdr:colOff>50800</xdr:colOff>
      <xdr:row>97</xdr:row>
      <xdr:rowOff>156159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4592300" y="16756177"/>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125527</xdr:rowOff>
    </xdr:from>
    <xdr:to>
      <xdr:col>76</xdr:col>
      <xdr:colOff>114300</xdr:colOff>
      <xdr:row>97</xdr:row>
      <xdr:rowOff>133375</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3703300" y="16756177"/>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84189</xdr:rowOff>
    </xdr:from>
    <xdr:to>
      <xdr:col>71</xdr:col>
      <xdr:colOff>177800</xdr:colOff>
      <xdr:row>97</xdr:row>
      <xdr:rowOff>133375</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2814300" y="16714839"/>
          <a:ext cx="8890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157404</xdr:rowOff>
    </xdr:from>
    <xdr:to>
      <xdr:col>85</xdr:col>
      <xdr:colOff>177800</xdr:colOff>
      <xdr:row>97</xdr:row>
      <xdr:rowOff>87554</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6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8831</xdr:rowOff>
    </xdr:from>
    <xdr:ext cx="469744"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646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105359</xdr:rowOff>
    </xdr:from>
    <xdr:to>
      <xdr:col>81</xdr:col>
      <xdr:colOff>101600</xdr:colOff>
      <xdr:row>98</xdr:row>
      <xdr:rowOff>35509</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7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74727</xdr:rowOff>
    </xdr:from>
    <xdr:to>
      <xdr:col>76</xdr:col>
      <xdr:colOff>165100</xdr:colOff>
      <xdr:row>98</xdr:row>
      <xdr:rowOff>4877</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7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21404</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357428" y="1648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82575</xdr:rowOff>
    </xdr:from>
    <xdr:to>
      <xdr:col>72</xdr:col>
      <xdr:colOff>38100</xdr:colOff>
      <xdr:row>98</xdr:row>
      <xdr:rowOff>12725</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29252</xdr:rowOff>
    </xdr:from>
    <xdr:ext cx="469744"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68428" y="1648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33389</xdr:rowOff>
    </xdr:from>
    <xdr:to>
      <xdr:col>67</xdr:col>
      <xdr:colOff>101600</xdr:colOff>
      <xdr:row>97</xdr:row>
      <xdr:rowOff>134989</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6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151516</xdr:rowOff>
    </xdr:from>
    <xdr:ext cx="469744"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79428" y="164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xmlns=""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xmlns=""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12827</xdr:rowOff>
    </xdr:from>
    <xdr:to>
      <xdr:col>116</xdr:col>
      <xdr:colOff>63500</xdr:colOff>
      <xdr:row>36</xdr:row>
      <xdr:rowOff>39279</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1323300" y="6185027"/>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a:extLst>
            <a:ext uri="{FF2B5EF4-FFF2-40B4-BE49-F238E27FC236}">
              <a16:creationId xmlns:a16="http://schemas.microsoft.com/office/drawing/2014/main" xmlns="" id="{00000000-0008-0000-0600-0000E7020000}"/>
            </a:ext>
          </a:extLst>
        </xdr:cNvPr>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12827</xdr:rowOff>
    </xdr:from>
    <xdr:to>
      <xdr:col>111</xdr:col>
      <xdr:colOff>177800</xdr:colOff>
      <xdr:row>36</xdr:row>
      <xdr:rowOff>32748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20434300" y="6185027"/>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417</xdr:rowOff>
    </xdr:from>
    <xdr:to>
      <xdr:col>107</xdr:col>
      <xdr:colOff>50800</xdr:colOff>
      <xdr:row>36</xdr:row>
      <xdr:rowOff>32748</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9545300" y="6172617"/>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417</xdr:rowOff>
    </xdr:from>
    <xdr:to>
      <xdr:col>102</xdr:col>
      <xdr:colOff>114300</xdr:colOff>
      <xdr:row>36</xdr:row>
      <xdr:rowOff>7439</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flipV="1">
          <a:off x="18656300" y="6172617"/>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159929</xdr:rowOff>
    </xdr:from>
    <xdr:to>
      <xdr:col>116</xdr:col>
      <xdr:colOff>114300</xdr:colOff>
      <xdr:row>36</xdr:row>
      <xdr:rowOff>90079</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2110700" y="61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11356</xdr:rowOff>
    </xdr:from>
    <xdr:ext cx="469744" cy="259045"/>
    <xdr:sp macro="" textlink="">
      <xdr:nvSpPr>
        <xdr:cNvPr id="762" name="投資及び出資金該当値テキスト">
          <a:extLst>
            <a:ext uri="{FF2B5EF4-FFF2-40B4-BE49-F238E27FC236}">
              <a16:creationId xmlns:a16="http://schemas.microsoft.com/office/drawing/2014/main" xmlns="" id="{00000000-0008-0000-0600-0000FA020000}"/>
            </a:ext>
          </a:extLst>
        </xdr:cNvPr>
        <xdr:cNvSpPr txBox="1"/>
      </xdr:nvSpPr>
      <xdr:spPr>
        <a:xfrm>
          <a:off x="22212300" y="601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133477</xdr:rowOff>
    </xdr:from>
    <xdr:to>
      <xdr:col>112</xdr:col>
      <xdr:colOff>38100</xdr:colOff>
      <xdr:row>36</xdr:row>
      <xdr:rowOff>63627</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1272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80154</xdr:rowOff>
    </xdr:from>
    <xdr:ext cx="469744"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088428"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153398</xdr:rowOff>
    </xdr:from>
    <xdr:to>
      <xdr:col>107</xdr:col>
      <xdr:colOff>101600</xdr:colOff>
      <xdr:row>36</xdr:row>
      <xdr:rowOff>83548</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0383500" y="61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100075</xdr:rowOff>
    </xdr:from>
    <xdr:ext cx="469744"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199428" y="59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121067</xdr:rowOff>
    </xdr:from>
    <xdr:to>
      <xdr:col>102</xdr:col>
      <xdr:colOff>165100</xdr:colOff>
      <xdr:row>36</xdr:row>
      <xdr:rowOff>51217</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9494500" y="61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67744</xdr:rowOff>
    </xdr:from>
    <xdr:ext cx="469744"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9310428" y="58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128089</xdr:rowOff>
    </xdr:from>
    <xdr:to>
      <xdr:col>98</xdr:col>
      <xdr:colOff>38100</xdr:colOff>
      <xdr:row>36</xdr:row>
      <xdr:rowOff>58239</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8605500" y="61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74766</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421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73520</xdr:rowOff>
    </xdr:from>
    <xdr:to>
      <xdr:col>116</xdr:col>
      <xdr:colOff>63500</xdr:colOff>
      <xdr:row>57</xdr:row>
      <xdr:rowOff>77505</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9846170"/>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77505</xdr:rowOff>
    </xdr:from>
    <xdr:to>
      <xdr:col>111</xdr:col>
      <xdr:colOff>177800</xdr:colOff>
      <xdr:row>57</xdr:row>
      <xdr:rowOff>77815</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9850155"/>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77815</xdr:rowOff>
    </xdr:from>
    <xdr:to>
      <xdr:col>107</xdr:col>
      <xdr:colOff>50800</xdr:colOff>
      <xdr:row>57</xdr:row>
      <xdr:rowOff>124857</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9850465"/>
          <a:ext cx="889000" cy="4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87514</xdr:rowOff>
    </xdr:from>
    <xdr:to>
      <xdr:col>102</xdr:col>
      <xdr:colOff>114300</xdr:colOff>
      <xdr:row>57</xdr:row>
      <xdr:rowOff>124857</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656300" y="9860164"/>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22720</xdr:rowOff>
    </xdr:from>
    <xdr:to>
      <xdr:col>116</xdr:col>
      <xdr:colOff>114300</xdr:colOff>
      <xdr:row>57</xdr:row>
      <xdr:rowOff>124320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7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45597</xdr:rowOff>
    </xdr:from>
    <xdr:ext cx="534377"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6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26705</xdr:rowOff>
    </xdr:from>
    <xdr:to>
      <xdr:col>112</xdr:col>
      <xdr:colOff>38100</xdr:colOff>
      <xdr:row>57</xdr:row>
      <xdr:rowOff>128305</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7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144832</xdr:rowOff>
    </xdr:from>
    <xdr:ext cx="534377"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56111" y="95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27015</xdr:rowOff>
    </xdr:from>
    <xdr:to>
      <xdr:col>107</xdr:col>
      <xdr:colOff>101600</xdr:colOff>
      <xdr:row>57</xdr:row>
      <xdr:rowOff>128615</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7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145142</xdr:rowOff>
    </xdr:from>
    <xdr:ext cx="534377"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67111" y="957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74057</xdr:rowOff>
    </xdr:from>
    <xdr:to>
      <xdr:col>102</xdr:col>
      <xdr:colOff>165100</xdr:colOff>
      <xdr:row>58</xdr:row>
      <xdr:rowOff>4207</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98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20734</xdr:rowOff>
    </xdr:from>
    <xdr:ext cx="534377"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278111" y="962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36714</xdr:rowOff>
    </xdr:from>
    <xdr:to>
      <xdr:col>98</xdr:col>
      <xdr:colOff>38100</xdr:colOff>
      <xdr:row>57</xdr:row>
      <xdr:rowOff>138314</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98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154841</xdr:rowOff>
    </xdr:from>
    <xdr:ext cx="534377"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129794</xdr:rowOff>
    </xdr:from>
    <xdr:to>
      <xdr:col>116</xdr:col>
      <xdr:colOff>63500</xdr:colOff>
      <xdr:row>75</xdr:row>
      <xdr:rowOff>17894</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1323300" y="12817094"/>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17894</xdr:rowOff>
    </xdr:from>
    <xdr:to>
      <xdr:col>111</xdr:col>
      <xdr:colOff>177800</xdr:colOff>
      <xdr:row>75</xdr:row>
      <xdr:rowOff>51880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20434300" y="12876644"/>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51880</xdr:rowOff>
    </xdr:from>
    <xdr:to>
      <xdr:col>107</xdr:col>
      <xdr:colOff>50800</xdr:colOff>
      <xdr:row>75</xdr:row>
      <xdr:rowOff>92456</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9545300" y="12910630"/>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92456</xdr:rowOff>
    </xdr:from>
    <xdr:to>
      <xdr:col>102</xdr:col>
      <xdr:colOff>114300</xdr:colOff>
      <xdr:row>75</xdr:row>
      <xdr:rowOff>108496</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flipV="1">
          <a:off x="18656300" y="12951206"/>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78994</xdr:rowOff>
    </xdr:from>
    <xdr:to>
      <xdr:col>116</xdr:col>
      <xdr:colOff>114300</xdr:colOff>
      <xdr:row>75</xdr:row>
      <xdr:rowOff>9144</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27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101871</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261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138544</xdr:rowOff>
    </xdr:from>
    <xdr:to>
      <xdr:col>112</xdr:col>
      <xdr:colOff>38100</xdr:colOff>
      <xdr:row>75</xdr:row>
      <xdr:rowOff>68694</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28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85221</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26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1080</xdr:rowOff>
    </xdr:from>
    <xdr:to>
      <xdr:col>107</xdr:col>
      <xdr:colOff>101600</xdr:colOff>
      <xdr:row>75</xdr:row>
      <xdr:rowOff>102680</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28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119207</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41656</xdr:rowOff>
    </xdr:from>
    <xdr:to>
      <xdr:col>102</xdr:col>
      <xdr:colOff>165100</xdr:colOff>
      <xdr:row>75</xdr:row>
      <xdr:rowOff>143256</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2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159783</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26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57696</xdr:rowOff>
    </xdr:from>
    <xdr:to>
      <xdr:col>98</xdr:col>
      <xdr:colOff>38100</xdr:colOff>
      <xdr:row>75</xdr:row>
      <xdr:rowOff>159296</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29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4373</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26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593,021</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　</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人件費は、住民一人当たり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70,487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1.8</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加となっている。類似団体平均と比べて高い水準にあるのは、行財政改革の一環として公営企業（ガス事業、交通事業）を廃止した際に当該企業職員を受け入れたことによるものであるが、定員適正化の取組を進めており、今後、人件費は減少する見通し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扶助費は、住民一人当たり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116,633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2.6</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加となっている。類似団体平均と同程度の水準であり、障がい者保護費などは増加する一方、子どもの数の減少により私立保育所等給付費が減少するなど、全体としては横ばいで推移するものと見通しており、引き続き各制度の適切な執行に努め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普通建設事業は、住民一人当たり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70,148</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57.7</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％の増加となっている。令和２年度は、あきた芸術劇場や泉外旭川駅の整備等、大規模事業の進捗により類似団体平均を上回ったものであり、令和３年度もこの傾向は続くものと見通している。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災害復旧事業は、住民一人当たり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5,375</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円であり、前年度と比較する</a:t>
          </a:r>
          <a:r>
            <a:rPr kumimoji="1" lang="en-US" altLang="ja-JP" sz="1100">
              <a:solidFill>
                <a:schemeClr val="tx1"/>
              </a:solidFill>
              <a:latin typeface="ＭＳ Ｐゴシック" panose="020B0600070205080204" pitchFamily="50" charset="-128"/>
              <a:ea typeface="ＭＳ Ｐゴシック" panose="020B0600070205080204" pitchFamily="50" charset="-128"/>
            </a:rPr>
            <a:t>130.7</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％の増加となっている。令和元年度に発生した火災に伴う第２リサイクルプラザ火災復旧事業の増加により、類似団体平均を上回ったが、令和３年度以降は減少すると見通している。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公債費は、住民一人当たり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44,441</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1.9</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少となっている。類似団体平均を上回る水準で推移しており、今後、大規模事業の実施に伴い、一時的に地方債残高は増加するものの、過去の大規模事業等の償還終了や地方債発行の抑制に係る継続的な取組などにより、減少していくものと見通している。           　　　　　　　　　　　　　　　　　　　　　　　　　　　　　　　　　　　　　　　　　　　　　　　　　　　　　　　　　　　　　　　　　　　　　　　　　　　　　　　　　       　</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「第３期・県都</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あきた</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改革プラン」に位置づけた取り組みを推進することで、歳出全般にわたる見直しを進めていく。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145796</xdr:rowOff>
    </xdr:from>
    <xdr:to>
      <xdr:col>24</xdr:col>
      <xdr:colOff>63500</xdr:colOff>
      <xdr:row>34</xdr:row>
      <xdr:rowOff>63500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803646"/>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63500</xdr:rowOff>
    </xdr:from>
    <xdr:to>
      <xdr:col>19</xdr:col>
      <xdr:colOff>177800</xdr:colOff>
      <xdr:row>33</xdr:row>
      <xdr:rowOff>145796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72135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63500</xdr:rowOff>
    </xdr:from>
    <xdr:to>
      <xdr:col>15</xdr:col>
      <xdr:colOff>50800</xdr:colOff>
      <xdr:row>33</xdr:row>
      <xdr:rowOff>86360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721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86360</xdr:rowOff>
    </xdr:from>
    <xdr:to>
      <xdr:col>10</xdr:col>
      <xdr:colOff>114300</xdr:colOff>
      <xdr:row>33</xdr:row>
      <xdr:rowOff>102362</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74421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12700</xdr:rowOff>
    </xdr:from>
    <xdr:to>
      <xdr:col>24</xdr:col>
      <xdr:colOff>114300</xdr:colOff>
      <xdr:row>34</xdr:row>
      <xdr:rowOff>114300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35577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94996</xdr:rowOff>
    </xdr:from>
    <xdr:to>
      <xdr:col>20</xdr:col>
      <xdr:colOff>38100</xdr:colOff>
      <xdr:row>34</xdr:row>
      <xdr:rowOff>25146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41673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12700</xdr:rowOff>
    </xdr:from>
    <xdr:to>
      <xdr:col>15</xdr:col>
      <xdr:colOff>101600</xdr:colOff>
      <xdr:row>33</xdr:row>
      <xdr:rowOff>114300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6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130827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35560</xdr:rowOff>
    </xdr:from>
    <xdr:to>
      <xdr:col>10</xdr:col>
      <xdr:colOff>165100</xdr:colOff>
      <xdr:row>33</xdr:row>
      <xdr:rowOff>137160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153687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51562</xdr:rowOff>
    </xdr:from>
    <xdr:to>
      <xdr:col>6</xdr:col>
      <xdr:colOff>38100</xdr:colOff>
      <xdr:row>33</xdr:row>
      <xdr:rowOff>153162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7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169689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48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xmlns=""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xmlns=""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xmlns=""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1429</xdr:rowOff>
    </xdr:from>
    <xdr:to>
      <xdr:col>24</xdr:col>
      <xdr:colOff>63500</xdr:colOff>
      <xdr:row>57</xdr:row>
      <xdr:rowOff>161983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3797300" y="8745379"/>
          <a:ext cx="838200" cy="11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xmlns=""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161983</xdr:rowOff>
    </xdr:from>
    <xdr:to>
      <xdr:col>19</xdr:col>
      <xdr:colOff>177800</xdr:colOff>
      <xdr:row>58</xdr:row>
      <xdr:rowOff>22777</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908300" y="9934633"/>
          <a:ext cx="889000" cy="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107870</xdr:rowOff>
    </xdr:from>
    <xdr:to>
      <xdr:col>15</xdr:col>
      <xdr:colOff>50800</xdr:colOff>
      <xdr:row>58</xdr:row>
      <xdr:rowOff>22777</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2019300" y="9880520"/>
          <a:ext cx="889000" cy="8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99347</xdr:rowOff>
    </xdr:from>
    <xdr:to>
      <xdr:col>10</xdr:col>
      <xdr:colOff>114300</xdr:colOff>
      <xdr:row>57</xdr:row>
      <xdr:rowOff>107870</xdr:rowOff>
    </xdr:to>
    <xdr:cxnSp macro="">
      <xdr:nvCxnSpPr>
        <xdr:cNvPr id="130" name="直線コネクタ 129">
          <a:extLst>
            <a:ext uri="{FF2B5EF4-FFF2-40B4-BE49-F238E27FC236}">
              <a16:creationId xmlns:a16="http://schemas.microsoft.com/office/drawing/2014/main" xmlns="" id="{00000000-0008-0000-0700-000082000000}"/>
            </a:ext>
          </a:extLst>
        </xdr:cNvPr>
        <xdr:cNvCxnSpPr/>
      </xdr:nvCxnSpPr>
      <xdr:spPr>
        <a:xfrm>
          <a:off x="1130300" y="9871997"/>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122079</xdr:rowOff>
    </xdr:from>
    <xdr:to>
      <xdr:col>24</xdr:col>
      <xdr:colOff>114300</xdr:colOff>
      <xdr:row>51</xdr:row>
      <xdr:rowOff>52229</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4584700" y="86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37006</xdr:rowOff>
    </xdr:from>
    <xdr:ext cx="599010" cy="259045"/>
    <xdr:sp macro="" textlink="">
      <xdr:nvSpPr>
        <xdr:cNvPr id="141" name="総務費該当値テキスト">
          <a:extLst>
            <a:ext uri="{FF2B5EF4-FFF2-40B4-BE49-F238E27FC236}">
              <a16:creationId xmlns:a16="http://schemas.microsoft.com/office/drawing/2014/main" xmlns="" id="{00000000-0008-0000-0700-00008D000000}"/>
            </a:ext>
          </a:extLst>
        </xdr:cNvPr>
        <xdr:cNvSpPr txBox="1"/>
      </xdr:nvSpPr>
      <xdr:spPr>
        <a:xfrm>
          <a:off x="4686300" y="860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111183</xdr:rowOff>
    </xdr:from>
    <xdr:to>
      <xdr:col>20</xdr:col>
      <xdr:colOff>38100</xdr:colOff>
      <xdr:row>58</xdr:row>
      <xdr:rowOff>41333</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3746500" y="98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57860</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3530111" y="96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143427</xdr:rowOff>
    </xdr:from>
    <xdr:to>
      <xdr:col>15</xdr:col>
      <xdr:colOff>101600</xdr:colOff>
      <xdr:row>58</xdr:row>
      <xdr:rowOff>73577</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2857500" y="99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90104</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2641111" y="96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57070</xdr:rowOff>
    </xdr:from>
    <xdr:to>
      <xdr:col>10</xdr:col>
      <xdr:colOff>165100</xdr:colOff>
      <xdr:row>57</xdr:row>
      <xdr:rowOff>158670</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968500" y="98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3747</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1752111" y="960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48547</xdr:rowOff>
    </xdr:from>
    <xdr:to>
      <xdr:col>6</xdr:col>
      <xdr:colOff>38100</xdr:colOff>
      <xdr:row>57</xdr:row>
      <xdr:rowOff>150147</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079500" y="98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166674</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863111" y="95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105073</xdr:rowOff>
    </xdr:from>
    <xdr:to>
      <xdr:col>24</xdr:col>
      <xdr:colOff>63500</xdr:colOff>
      <xdr:row>77</xdr:row>
      <xdr:rowOff>8190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3135273"/>
          <a:ext cx="838200" cy="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8190</xdr:rowOff>
    </xdr:from>
    <xdr:to>
      <xdr:col>19</xdr:col>
      <xdr:colOff>177800</xdr:colOff>
      <xdr:row>77</xdr:row>
      <xdr:rowOff>68638</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3209840"/>
          <a:ext cx="889000" cy="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68638</xdr:rowOff>
    </xdr:from>
    <xdr:to>
      <xdr:col>15</xdr:col>
      <xdr:colOff>50800</xdr:colOff>
      <xdr:row>77</xdr:row>
      <xdr:rowOff>79687</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327028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79687</xdr:rowOff>
    </xdr:from>
    <xdr:to>
      <xdr:col>10</xdr:col>
      <xdr:colOff>114300</xdr:colOff>
      <xdr:row>77</xdr:row>
      <xdr:rowOff>91084</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3281337"/>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54273</xdr:rowOff>
    </xdr:from>
    <xdr:to>
      <xdr:col>24</xdr:col>
      <xdr:colOff>114300</xdr:colOff>
      <xdr:row>76</xdr:row>
      <xdr:rowOff>155873</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30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32700</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306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128840</xdr:rowOff>
    </xdr:from>
    <xdr:to>
      <xdr:col>20</xdr:col>
      <xdr:colOff>38100</xdr:colOff>
      <xdr:row>77</xdr:row>
      <xdr:rowOff>58990</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50117</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325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17838</xdr:rowOff>
    </xdr:from>
    <xdr:to>
      <xdr:col>15</xdr:col>
      <xdr:colOff>101600</xdr:colOff>
      <xdr:row>77</xdr:row>
      <xdr:rowOff>119438</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32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110565</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331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28887</xdr:rowOff>
    </xdr:from>
    <xdr:to>
      <xdr:col>10</xdr:col>
      <xdr:colOff>165100</xdr:colOff>
      <xdr:row>77</xdr:row>
      <xdr:rowOff>130487</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32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121614</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332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40284</xdr:rowOff>
    </xdr:from>
    <xdr:to>
      <xdr:col>6</xdr:col>
      <xdr:colOff>38100</xdr:colOff>
      <xdr:row>77</xdr:row>
      <xdr:rowOff>141884</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32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133011</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33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118049</xdr:rowOff>
    </xdr:from>
    <xdr:to>
      <xdr:col>24</xdr:col>
      <xdr:colOff>63500</xdr:colOff>
      <xdr:row>97</xdr:row>
      <xdr:rowOff>128727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3797300" y="16748699"/>
          <a:ext cx="8382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128727</xdr:rowOff>
    </xdr:from>
    <xdr:to>
      <xdr:col>19</xdr:col>
      <xdr:colOff>177800</xdr:colOff>
      <xdr:row>97</xdr:row>
      <xdr:rowOff>167590</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908300" y="1675937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167590</xdr:rowOff>
    </xdr:from>
    <xdr:to>
      <xdr:col>15</xdr:col>
      <xdr:colOff>50800</xdr:colOff>
      <xdr:row>98</xdr:row>
      <xdr:rowOff>50938</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2019300" y="16798240"/>
          <a:ext cx="8890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50938</xdr:rowOff>
    </xdr:from>
    <xdr:to>
      <xdr:col>10</xdr:col>
      <xdr:colOff>114300</xdr:colOff>
      <xdr:row>98</xdr:row>
      <xdr:rowOff>55215</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flipV="1">
          <a:off x="1130300" y="16853038"/>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67249</xdr:rowOff>
    </xdr:from>
    <xdr:to>
      <xdr:col>24</xdr:col>
      <xdr:colOff>114300</xdr:colOff>
      <xdr:row>97</xdr:row>
      <xdr:rowOff>168849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6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45676</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6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77927</xdr:rowOff>
    </xdr:from>
    <xdr:to>
      <xdr:col>20</xdr:col>
      <xdr:colOff>38100</xdr:colOff>
      <xdr:row>98</xdr:row>
      <xdr:rowOff>8077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7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170654</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68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116790</xdr:rowOff>
    </xdr:from>
    <xdr:to>
      <xdr:col>15</xdr:col>
      <xdr:colOff>101600</xdr:colOff>
      <xdr:row>98</xdr:row>
      <xdr:rowOff>46940</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38067</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68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xdr:rowOff>
    </xdr:from>
    <xdr:to>
      <xdr:col>10</xdr:col>
      <xdr:colOff>165100</xdr:colOff>
      <xdr:row>98</xdr:row>
      <xdr:rowOff>101738</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8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92865</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68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4415</xdr:rowOff>
    </xdr:from>
    <xdr:to>
      <xdr:col>6</xdr:col>
      <xdr:colOff>38100</xdr:colOff>
      <xdr:row>98</xdr:row>
      <xdr:rowOff>106015</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8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97142</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68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xmlns=""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xmlns=""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xmlns=""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105410</xdr:rowOff>
    </xdr:from>
    <xdr:to>
      <xdr:col>55</xdr:col>
      <xdr:colOff>0</xdr:colOff>
      <xdr:row>33</xdr:row>
      <xdr:rowOff>102667</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9639300" y="5420360"/>
          <a:ext cx="838200" cy="3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xmlns="" id="{00000000-0008-0000-0700-000029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102667</xdr:rowOff>
    </xdr:from>
    <xdr:to>
      <xdr:col>50</xdr:col>
      <xdr:colOff>114300</xdr:colOff>
      <xdr:row>34</xdr:row>
      <xdr:rowOff>44602</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8750300" y="5760517"/>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44602</xdr:rowOff>
    </xdr:from>
    <xdr:to>
      <xdr:col>45</xdr:col>
      <xdr:colOff>177800</xdr:colOff>
      <xdr:row>34</xdr:row>
      <xdr:rowOff>118669</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flipV="1">
          <a:off x="7861300" y="5873902"/>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118669</xdr:rowOff>
    </xdr:from>
    <xdr:to>
      <xdr:col>41</xdr:col>
      <xdr:colOff>50800</xdr:colOff>
      <xdr:row>35</xdr:row>
      <xdr:rowOff>47346</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flipV="1">
          <a:off x="6972300" y="5947969"/>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54610</xdr:rowOff>
    </xdr:from>
    <xdr:to>
      <xdr:col>55</xdr:col>
      <xdr:colOff>50800</xdr:colOff>
      <xdr:row>31</xdr:row>
      <xdr:rowOff>156210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104267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152569</xdr:rowOff>
    </xdr:from>
    <xdr:ext cx="469744" cy="259045"/>
    <xdr:sp macro="" textlink="">
      <xdr:nvSpPr>
        <xdr:cNvPr id="316" name="労働費該当値テキスト">
          <a:extLst>
            <a:ext uri="{FF2B5EF4-FFF2-40B4-BE49-F238E27FC236}">
              <a16:creationId xmlns:a16="http://schemas.microsoft.com/office/drawing/2014/main" xmlns="" id="{00000000-0008-0000-0700-00003C010000}"/>
            </a:ext>
          </a:extLst>
        </xdr:cNvPr>
        <xdr:cNvSpPr txBox="1"/>
      </xdr:nvSpPr>
      <xdr:spPr>
        <a:xfrm>
          <a:off x="10528300" y="52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51867</xdr:rowOff>
    </xdr:from>
    <xdr:to>
      <xdr:col>50</xdr:col>
      <xdr:colOff>165100</xdr:colOff>
      <xdr:row>33</xdr:row>
      <xdr:rowOff>153467</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9588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169994</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9404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165252</xdr:rowOff>
    </xdr:from>
    <xdr:to>
      <xdr:col>46</xdr:col>
      <xdr:colOff>38100</xdr:colOff>
      <xdr:row>34</xdr:row>
      <xdr:rowOff>95402</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8699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111929</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8515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67869</xdr:rowOff>
    </xdr:from>
    <xdr:to>
      <xdr:col>41</xdr:col>
      <xdr:colOff>101600</xdr:colOff>
      <xdr:row>34</xdr:row>
      <xdr:rowOff>169469</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7810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14546</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7626428" y="56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167996</xdr:rowOff>
    </xdr:from>
    <xdr:to>
      <xdr:col>36</xdr:col>
      <xdr:colOff>165100</xdr:colOff>
      <xdr:row>35</xdr:row>
      <xdr:rowOff>98146</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6921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114673</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737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31000</xdr:rowOff>
    </xdr:from>
    <xdr:to>
      <xdr:col>55</xdr:col>
      <xdr:colOff>0</xdr:colOff>
      <xdr:row>55</xdr:row>
      <xdr:rowOff>42373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9460750"/>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31000</xdr:rowOff>
    </xdr:from>
    <xdr:to>
      <xdr:col>50</xdr:col>
      <xdr:colOff>114300</xdr:colOff>
      <xdr:row>55</xdr:row>
      <xdr:rowOff>64376</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9460750"/>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146386</xdr:rowOff>
    </xdr:from>
    <xdr:to>
      <xdr:col>45</xdr:col>
      <xdr:colOff>177800</xdr:colOff>
      <xdr:row>55</xdr:row>
      <xdr:rowOff>64376</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404686"/>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146386</xdr:rowOff>
    </xdr:from>
    <xdr:to>
      <xdr:col>41</xdr:col>
      <xdr:colOff>50800</xdr:colOff>
      <xdr:row>55</xdr:row>
      <xdr:rowOff>138557</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404686"/>
          <a:ext cx="889000" cy="16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163023</xdr:rowOff>
    </xdr:from>
    <xdr:to>
      <xdr:col>55</xdr:col>
      <xdr:colOff>50800</xdr:colOff>
      <xdr:row>55</xdr:row>
      <xdr:rowOff>93173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4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14450</xdr:rowOff>
    </xdr:from>
    <xdr:ext cx="469744"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27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151650</xdr:rowOff>
    </xdr:from>
    <xdr:to>
      <xdr:col>50</xdr:col>
      <xdr:colOff>165100</xdr:colOff>
      <xdr:row>55</xdr:row>
      <xdr:rowOff>81800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98327</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04428" y="918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13576</xdr:rowOff>
    </xdr:from>
    <xdr:to>
      <xdr:col>46</xdr:col>
      <xdr:colOff>38100</xdr:colOff>
      <xdr:row>55</xdr:row>
      <xdr:rowOff>115176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4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131703</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15428" y="921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95586</xdr:rowOff>
    </xdr:from>
    <xdr:to>
      <xdr:col>41</xdr:col>
      <xdr:colOff>101600</xdr:colOff>
      <xdr:row>55</xdr:row>
      <xdr:rowOff>25736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42263</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626428" y="91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87757</xdr:rowOff>
    </xdr:from>
    <xdr:to>
      <xdr:col>36</xdr:col>
      <xdr:colOff>165100</xdr:colOff>
      <xdr:row>56</xdr:row>
      <xdr:rowOff>17907</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34434</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37428" y="929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66663</xdr:rowOff>
    </xdr:from>
    <xdr:to>
      <xdr:col>55</xdr:col>
      <xdr:colOff>0</xdr:colOff>
      <xdr:row>77</xdr:row>
      <xdr:rowOff>15190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096863"/>
          <a:ext cx="838200" cy="1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15190</xdr:rowOff>
    </xdr:from>
    <xdr:to>
      <xdr:col>50</xdr:col>
      <xdr:colOff>114300</xdr:colOff>
      <xdr:row>77</xdr:row>
      <xdr:rowOff>33934</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216840"/>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33934</xdr:rowOff>
    </xdr:from>
    <xdr:to>
      <xdr:col>45</xdr:col>
      <xdr:colOff>177800</xdr:colOff>
      <xdr:row>77</xdr:row>
      <xdr:rowOff>102654</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235584"/>
          <a:ext cx="889000" cy="6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102654</xdr:rowOff>
    </xdr:from>
    <xdr:to>
      <xdr:col>41</xdr:col>
      <xdr:colOff>50800</xdr:colOff>
      <xdr:row>77</xdr:row>
      <xdr:rowOff>113906</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304304"/>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15863</xdr:rowOff>
    </xdr:from>
    <xdr:to>
      <xdr:col>55</xdr:col>
      <xdr:colOff>50800</xdr:colOff>
      <xdr:row>76</xdr:row>
      <xdr:rowOff>117463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0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38740</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289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135840</xdr:rowOff>
    </xdr:from>
    <xdr:to>
      <xdr:col>50</xdr:col>
      <xdr:colOff>165100</xdr:colOff>
      <xdr:row>77</xdr:row>
      <xdr:rowOff>65990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1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82516</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29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154584</xdr:rowOff>
    </xdr:from>
    <xdr:to>
      <xdr:col>46</xdr:col>
      <xdr:colOff>38100</xdr:colOff>
      <xdr:row>77</xdr:row>
      <xdr:rowOff>84734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101261</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29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51854</xdr:rowOff>
    </xdr:from>
    <xdr:to>
      <xdr:col>41</xdr:col>
      <xdr:colOff>101600</xdr:colOff>
      <xdr:row>77</xdr:row>
      <xdr:rowOff>153454</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2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169981</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0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63106</xdr:rowOff>
    </xdr:from>
    <xdr:to>
      <xdr:col>36</xdr:col>
      <xdr:colOff>165100</xdr:colOff>
      <xdr:row>77</xdr:row>
      <xdr:rowOff>164706</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2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9783</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03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65842</xdr:rowOff>
    </xdr:from>
    <xdr:to>
      <xdr:col>55</xdr:col>
      <xdr:colOff>0</xdr:colOff>
      <xdr:row>96</xdr:row>
      <xdr:rowOff>44031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9639300" y="16182142"/>
          <a:ext cx="838200" cy="3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8446</xdr:rowOff>
    </xdr:from>
    <xdr:to>
      <xdr:col>50</xdr:col>
      <xdr:colOff>114300</xdr:colOff>
      <xdr:row>96</xdr:row>
      <xdr:rowOff>44031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8750300" y="16467646"/>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8331</xdr:rowOff>
    </xdr:from>
    <xdr:to>
      <xdr:col>45</xdr:col>
      <xdr:colOff>177800</xdr:colOff>
      <xdr:row>96</xdr:row>
      <xdr:rowOff>8446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7861300" y="1646753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10846</xdr:rowOff>
    </xdr:from>
    <xdr:to>
      <xdr:col>41</xdr:col>
      <xdr:colOff>50800</xdr:colOff>
      <xdr:row>96</xdr:row>
      <xdr:rowOff>8331</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6972300" y="16298596"/>
          <a:ext cx="889000" cy="1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15042</xdr:rowOff>
    </xdr:from>
    <xdr:to>
      <xdr:col>55</xdr:col>
      <xdr:colOff>50800</xdr:colOff>
      <xdr:row>94</xdr:row>
      <xdr:rowOff>116642</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10426700" y="161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37919</xdr:rowOff>
    </xdr:from>
    <xdr:ext cx="534377"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598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164681</xdr:rowOff>
    </xdr:from>
    <xdr:to>
      <xdr:col>50</xdr:col>
      <xdr:colOff>165100</xdr:colOff>
      <xdr:row>96</xdr:row>
      <xdr:rowOff>94831</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95885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111358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72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129096</xdr:rowOff>
    </xdr:from>
    <xdr:to>
      <xdr:col>46</xdr:col>
      <xdr:colOff>38100</xdr:colOff>
      <xdr:row>96</xdr:row>
      <xdr:rowOff>59246</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8699500" y="164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75773</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83111" y="161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128981</xdr:rowOff>
    </xdr:from>
    <xdr:to>
      <xdr:col>41</xdr:col>
      <xdr:colOff>101600</xdr:colOff>
      <xdr:row>96</xdr:row>
      <xdr:rowOff>59131</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7810500" y="1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75658</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94111" y="1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131496</xdr:rowOff>
    </xdr:from>
    <xdr:to>
      <xdr:col>36</xdr:col>
      <xdr:colOff>165100</xdr:colOff>
      <xdr:row>95</xdr:row>
      <xdr:rowOff>61646</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6921500" y="162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78173</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705111" y="160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xmlns=""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xmlns=""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xmlns=""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56424</xdr:rowOff>
    </xdr:from>
    <xdr:to>
      <xdr:col>85</xdr:col>
      <xdr:colOff>127000</xdr:colOff>
      <xdr:row>37</xdr:row>
      <xdr:rowOff>75366</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5481300" y="6400074"/>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xmlns=""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75366</xdr:rowOff>
    </xdr:from>
    <xdr:to>
      <xdr:col>81</xdr:col>
      <xdr:colOff>50800</xdr:colOff>
      <xdr:row>37</xdr:row>
      <xdr:rowOff>94633</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4592300" y="6419016"/>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94633</xdr:rowOff>
    </xdr:from>
    <xdr:to>
      <xdr:col>76</xdr:col>
      <xdr:colOff>114300</xdr:colOff>
      <xdr:row>37</xdr:row>
      <xdr:rowOff>163322</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3703300" y="6438283"/>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92892</xdr:rowOff>
    </xdr:from>
    <xdr:to>
      <xdr:col>71</xdr:col>
      <xdr:colOff>177800</xdr:colOff>
      <xdr:row>37</xdr:row>
      <xdr:rowOff>163322</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2814300" y="6436542"/>
          <a:ext cx="889000" cy="7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5624</xdr:rowOff>
    </xdr:from>
    <xdr:to>
      <xdr:col>85</xdr:col>
      <xdr:colOff>177800</xdr:colOff>
      <xdr:row>37</xdr:row>
      <xdr:rowOff>107224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6268700" y="63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28501</xdr:rowOff>
    </xdr:from>
    <xdr:ext cx="534377" cy="259045"/>
    <xdr:sp macro="" textlink="">
      <xdr:nvSpPr>
        <xdr:cNvPr id="544" name="消防費該当値テキスト">
          <a:extLst>
            <a:ext uri="{FF2B5EF4-FFF2-40B4-BE49-F238E27FC236}">
              <a16:creationId xmlns:a16="http://schemas.microsoft.com/office/drawing/2014/main" xmlns="" id="{00000000-0008-0000-0700-000020020000}"/>
            </a:ext>
          </a:extLst>
        </xdr:cNvPr>
        <xdr:cNvSpPr txBox="1"/>
      </xdr:nvSpPr>
      <xdr:spPr>
        <a:xfrm>
          <a:off x="16370300" y="62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24566</xdr:rowOff>
    </xdr:from>
    <xdr:to>
      <xdr:col>81</xdr:col>
      <xdr:colOff>101600</xdr:colOff>
      <xdr:row>37</xdr:row>
      <xdr:rowOff>126166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54305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142693</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14111" y="61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43833</xdr:rowOff>
    </xdr:from>
    <xdr:to>
      <xdr:col>76</xdr:col>
      <xdr:colOff>165100</xdr:colOff>
      <xdr:row>37</xdr:row>
      <xdr:rowOff>145433</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4541500" y="63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161960</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4325111" y="616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112522</xdr:rowOff>
    </xdr:from>
    <xdr:to>
      <xdr:col>72</xdr:col>
      <xdr:colOff>38100</xdr:colOff>
      <xdr:row>38</xdr:row>
      <xdr:rowOff>42672</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3652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33799</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3436111" y="65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42092</xdr:rowOff>
    </xdr:from>
    <xdr:to>
      <xdr:col>67</xdr:col>
      <xdr:colOff>101600</xdr:colOff>
      <xdr:row>37</xdr:row>
      <xdr:rowOff>143692</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2763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160219</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547111" y="61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xmlns=""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xmlns=""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xmlns=""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26276</xdr:rowOff>
    </xdr:from>
    <xdr:to>
      <xdr:col>85</xdr:col>
      <xdr:colOff>127000</xdr:colOff>
      <xdr:row>56</xdr:row>
      <xdr:rowOff>25514</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5481300" y="9284576"/>
          <a:ext cx="838200" cy="3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a:extLst>
            <a:ext uri="{FF2B5EF4-FFF2-40B4-BE49-F238E27FC236}">
              <a16:creationId xmlns:a16="http://schemas.microsoft.com/office/drawing/2014/main" xmlns="" id="{00000000-0008-0000-0700-000047020000}"/>
            </a:ext>
          </a:extLst>
        </xdr:cNvPr>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25514</xdr:rowOff>
    </xdr:from>
    <xdr:to>
      <xdr:col>81</xdr:col>
      <xdr:colOff>50800</xdr:colOff>
      <xdr:row>56</xdr:row>
      <xdr:rowOff>87884</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4592300" y="9626714"/>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87884</xdr:rowOff>
    </xdr:from>
    <xdr:to>
      <xdr:col>76</xdr:col>
      <xdr:colOff>114300</xdr:colOff>
      <xdr:row>56</xdr:row>
      <xdr:rowOff>91008</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3703300" y="968908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91008</xdr:rowOff>
    </xdr:from>
    <xdr:to>
      <xdr:col>71</xdr:col>
      <xdr:colOff>177800</xdr:colOff>
      <xdr:row>57</xdr:row>
      <xdr:rowOff>119431</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2814300" y="9692208"/>
          <a:ext cx="889000" cy="1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146926</xdr:rowOff>
    </xdr:from>
    <xdr:to>
      <xdr:col>85</xdr:col>
      <xdr:colOff>177800</xdr:colOff>
      <xdr:row>54</xdr:row>
      <xdr:rowOff>77076</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6268700" y="92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169803</xdr:rowOff>
    </xdr:from>
    <xdr:ext cx="534377" cy="259045"/>
    <xdr:sp macro="" textlink="">
      <xdr:nvSpPr>
        <xdr:cNvPr id="602" name="教育費該当値テキスト">
          <a:extLst>
            <a:ext uri="{FF2B5EF4-FFF2-40B4-BE49-F238E27FC236}">
              <a16:creationId xmlns:a16="http://schemas.microsoft.com/office/drawing/2014/main" xmlns="" id="{00000000-0008-0000-0700-00005A020000}"/>
            </a:ext>
          </a:extLst>
        </xdr:cNvPr>
        <xdr:cNvSpPr txBox="1"/>
      </xdr:nvSpPr>
      <xdr:spPr>
        <a:xfrm>
          <a:off x="16370300" y="90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146164</xdr:rowOff>
    </xdr:from>
    <xdr:to>
      <xdr:col>81</xdr:col>
      <xdr:colOff>101600</xdr:colOff>
      <xdr:row>56</xdr:row>
      <xdr:rowOff>76314</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5430500" y="95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67441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214111" y="96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37084</xdr:rowOff>
    </xdr:from>
    <xdr:to>
      <xdr:col>76</xdr:col>
      <xdr:colOff>165100</xdr:colOff>
      <xdr:row>56</xdr:row>
      <xdr:rowOff>138684</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4541500" y="96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155211</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325111" y="94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40208</xdr:rowOff>
    </xdr:from>
    <xdr:to>
      <xdr:col>72</xdr:col>
      <xdr:colOff>38100</xdr:colOff>
      <xdr:row>56</xdr:row>
      <xdr:rowOff>141808</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3652500" y="96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158335</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436111" y="94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68631</xdr:rowOff>
    </xdr:from>
    <xdr:to>
      <xdr:col>67</xdr:col>
      <xdr:colOff>101600</xdr:colOff>
      <xdr:row>57</xdr:row>
      <xdr:rowOff>170231</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2763500" y="98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161358</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547111" y="993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113506</xdr:rowOff>
    </xdr:from>
    <xdr:to>
      <xdr:col>85</xdr:col>
      <xdr:colOff>127000</xdr:colOff>
      <xdr:row>79</xdr:row>
      <xdr:rowOff>64</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5481300" y="13486606"/>
          <a:ext cx="8382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145320</xdr:rowOff>
    </xdr:from>
    <xdr:to>
      <xdr:col>81</xdr:col>
      <xdr:colOff>50800</xdr:colOff>
      <xdr:row>79</xdr:row>
      <xdr:rowOff>64</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4592300" y="13518420"/>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145320</xdr:rowOff>
    </xdr:from>
    <xdr:to>
      <xdr:col>76</xdr:col>
      <xdr:colOff>114300</xdr:colOff>
      <xdr:row>79</xdr:row>
      <xdr:rowOff>3035</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3703300" y="13518420"/>
          <a:ext cx="8890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3035</xdr:rowOff>
    </xdr:from>
    <xdr:to>
      <xdr:col>71</xdr:col>
      <xdr:colOff>177800</xdr:colOff>
      <xdr:row>79</xdr:row>
      <xdr:rowOff>28790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2814300" y="13547585"/>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60107</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62706</xdr:rowOff>
    </xdr:from>
    <xdr:to>
      <xdr:col>85</xdr:col>
      <xdr:colOff>177800</xdr:colOff>
      <xdr:row>78</xdr:row>
      <xdr:rowOff>164306</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6268700" y="134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22083</xdr:rowOff>
    </xdr:from>
    <xdr:ext cx="469744"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2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120714</xdr:rowOff>
    </xdr:from>
    <xdr:to>
      <xdr:col>81</xdr:col>
      <xdr:colOff>101600</xdr:colOff>
      <xdr:row>79</xdr:row>
      <xdr:rowOff>50864</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5430500" y="134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41991</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46428" y="1358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94520</xdr:rowOff>
    </xdr:from>
    <xdr:to>
      <xdr:col>76</xdr:col>
      <xdr:colOff>165100</xdr:colOff>
      <xdr:row>79</xdr:row>
      <xdr:rowOff>24670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4541500" y="134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41197</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357428" y="132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123685</xdr:rowOff>
    </xdr:from>
    <xdr:to>
      <xdr:col>72</xdr:col>
      <xdr:colOff>38100</xdr:colOff>
      <xdr:row>79</xdr:row>
      <xdr:rowOff>53835</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36525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70362</xdr:rowOff>
    </xdr:from>
    <xdr:ext cx="469744"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468428" y="1327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149440</xdr:rowOff>
    </xdr:from>
    <xdr:to>
      <xdr:col>67</xdr:col>
      <xdr:colOff>101600</xdr:colOff>
      <xdr:row>79</xdr:row>
      <xdr:rowOff>79590</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2763500" y="135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70717</xdr:rowOff>
    </xdr:from>
    <xdr:ext cx="378565"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25017" y="1361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xmlns=""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xmlns=""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xmlns=""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132820</xdr:rowOff>
    </xdr:from>
    <xdr:to>
      <xdr:col>85</xdr:col>
      <xdr:colOff>127000</xdr:colOff>
      <xdr:row>92</xdr:row>
      <xdr:rowOff>152479</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5481300" y="15906220"/>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a:extLst>
            <a:ext uri="{FF2B5EF4-FFF2-40B4-BE49-F238E27FC236}">
              <a16:creationId xmlns:a16="http://schemas.microsoft.com/office/drawing/2014/main" xmlns="" id="{00000000-0008-0000-0700-0000B7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132820</xdr:rowOff>
    </xdr:from>
    <xdr:to>
      <xdr:col>81</xdr:col>
      <xdr:colOff>50800</xdr:colOff>
      <xdr:row>92</xdr:row>
      <xdr:rowOff>146193</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4592300" y="15906220"/>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146193</xdr:rowOff>
    </xdr:from>
    <xdr:to>
      <xdr:col>76</xdr:col>
      <xdr:colOff>114300</xdr:colOff>
      <xdr:row>92</xdr:row>
      <xdr:rowOff>159748</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3703300" y="15919593"/>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154879</xdr:rowOff>
    </xdr:from>
    <xdr:to>
      <xdr:col>71</xdr:col>
      <xdr:colOff>177800</xdr:colOff>
      <xdr:row>92</xdr:row>
      <xdr:rowOff>159748</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2814300" y="15928279"/>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101679</xdr:rowOff>
    </xdr:from>
    <xdr:to>
      <xdr:col>85</xdr:col>
      <xdr:colOff>177800</xdr:colOff>
      <xdr:row>93</xdr:row>
      <xdr:rowOff>31829</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6268700" y="158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124556</xdr:rowOff>
    </xdr:from>
    <xdr:ext cx="534377" cy="259045"/>
    <xdr:sp macro="" textlink="">
      <xdr:nvSpPr>
        <xdr:cNvPr id="714" name="公債費該当値テキスト">
          <a:extLst>
            <a:ext uri="{FF2B5EF4-FFF2-40B4-BE49-F238E27FC236}">
              <a16:creationId xmlns:a16="http://schemas.microsoft.com/office/drawing/2014/main" xmlns="" id="{00000000-0008-0000-0700-0000CA020000}"/>
            </a:ext>
          </a:extLst>
        </xdr:cNvPr>
        <xdr:cNvSpPr txBox="1"/>
      </xdr:nvSpPr>
      <xdr:spPr>
        <a:xfrm>
          <a:off x="16370300" y="1572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82020</xdr:rowOff>
    </xdr:from>
    <xdr:to>
      <xdr:col>81</xdr:col>
      <xdr:colOff>101600</xdr:colOff>
      <xdr:row>93</xdr:row>
      <xdr:rowOff>12170</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5430500" y="158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28697</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14111" y="1563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95393</xdr:rowOff>
    </xdr:from>
    <xdr:to>
      <xdr:col>76</xdr:col>
      <xdr:colOff>165100</xdr:colOff>
      <xdr:row>93</xdr:row>
      <xdr:rowOff>25543</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4541500" y="158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42070</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325111" y="1564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108948</xdr:rowOff>
    </xdr:from>
    <xdr:to>
      <xdr:col>72</xdr:col>
      <xdr:colOff>38100</xdr:colOff>
      <xdr:row>93</xdr:row>
      <xdr:rowOff>39098</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3652500" y="158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55625</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436111" y="156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104079</xdr:rowOff>
    </xdr:from>
    <xdr:to>
      <xdr:col>67</xdr:col>
      <xdr:colOff>101600</xdr:colOff>
      <xdr:row>93</xdr:row>
      <xdr:rowOff>34229</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2763500" y="1587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50756</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2547111" y="1565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xmlns=""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xmlns=""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xmlns=""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40640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1323300" y="6727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xmlns=""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34163</xdr:rowOff>
    </xdr:from>
    <xdr:to>
      <xdr:col>111</xdr:col>
      <xdr:colOff>177800</xdr:colOff>
      <xdr:row>39</xdr:row>
      <xdr:rowOff>40640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0434300" y="6549263"/>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34163</xdr:rowOff>
    </xdr:from>
    <xdr:to>
      <xdr:col>107</xdr:col>
      <xdr:colOff>50800</xdr:colOff>
      <xdr:row>39</xdr:row>
      <xdr:rowOff>40259</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19545300" y="6549263"/>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146575</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5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39878</xdr:rowOff>
    </xdr:from>
    <xdr:to>
      <xdr:col>102</xdr:col>
      <xdr:colOff>114300</xdr:colOff>
      <xdr:row>39</xdr:row>
      <xdr:rowOff>40259</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656300" y="67264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161290</xdr:rowOff>
    </xdr:from>
    <xdr:to>
      <xdr:col>116</xdr:col>
      <xdr:colOff>114300</xdr:colOff>
      <xdr:row>39</xdr:row>
      <xdr:rowOff>91440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76217</xdr:rowOff>
    </xdr:from>
    <xdr:ext cx="313932" cy="259045"/>
    <xdr:sp macro="" textlink="">
      <xdr:nvSpPr>
        <xdr:cNvPr id="771" name="諸支出金該当値テキスト">
          <a:extLst>
            <a:ext uri="{FF2B5EF4-FFF2-40B4-BE49-F238E27FC236}">
              <a16:creationId xmlns:a16="http://schemas.microsoft.com/office/drawing/2014/main" xmlns="" id="{00000000-0008-0000-0700-000003030000}"/>
            </a:ext>
          </a:extLst>
        </xdr:cNvPr>
        <xdr:cNvSpPr txBox="1"/>
      </xdr:nvSpPr>
      <xdr:spPr>
        <a:xfrm>
          <a:off x="22212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82567</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154813</xdr:rowOff>
    </xdr:from>
    <xdr:to>
      <xdr:col>107</xdr:col>
      <xdr:colOff>101600</xdr:colOff>
      <xdr:row>38</xdr:row>
      <xdr:rowOff>84963</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0383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101490</xdr:rowOff>
    </xdr:from>
    <xdr:ext cx="378565"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245017" y="627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8605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81805</xdr:rowOff>
    </xdr:from>
    <xdr:ext cx="313932"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499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164,952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196.1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％の増加となっている。これは、特別定額給付金給付事業のほか、あきた芸術劇場の整備の進捗に伴う増加などによるものである。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労働費は、住民一人当たり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38.0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％の増加となっている。これは、新型コロナウイルス感染症対策勤労者特別融資事業や新型コロナウイルス感染症対策離職者採用支援事業の増加によるものである。　</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商工費は、住民一人当たり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38,751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％の増加となっている。これは、新型コロナウイルス感染症対策特別金融支援基金積立金や、飲食店応援クーポン発行事業の増加などによるものである。　　</a:t>
          </a:r>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63,877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％の増加となっている。これは、大雪に伴う除排雪関係経費のほか、泉・外旭川駅の整備の進捗に伴う増加などによるものである。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52,977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％の増加となっている。これは、次世代型学校ＩＣＴ環境整備事業や、体育施設整備補修等経費の増加などによるものである。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「第３期・県都</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あきた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改革プラン」に位置づけた取り組みを推進することで、歳出全般にわたる見直しを進めていく。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については、大雪対応や収支調整のため、取崩額が増加したことから、残高は減少した。今後も、歳入の確保はもとより、経費全般にわたる徹底した精査により、取崩額の抑制に取り組んでいく。</a:t>
          </a:r>
        </a:p>
        <a:p>
          <a:r>
            <a:rPr kumimoji="1" lang="ja-JP" altLang="en-US" sz="1000">
              <a:latin typeface="ＭＳ ゴシック" pitchFamily="49" charset="-128"/>
              <a:ea typeface="ＭＳ ゴシック" pitchFamily="49" charset="-128"/>
            </a:rPr>
            <a:t>　実質収支の標準財政規模比については、年々扶助費が増加しているものの、その他経費や、財政調整基金、減債基金の取崩しを抑制するなど、「第３期・県都</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あきた</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改革プラン」に位置付けた取組の着実な実施により、概ね２％台で安定的に推移している</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実質単年度収支の標準財政規模比は、収支調整に係る財政調整基金の取崩しなどで、５年連続で赤字となった。</a:t>
          </a:r>
        </a:p>
        <a:p>
          <a:r>
            <a:rPr kumimoji="1" lang="ja-JP" altLang="en-US" sz="1000">
              <a:latin typeface="ＭＳ ゴシック" pitchFamily="49" charset="-128"/>
              <a:ea typeface="ＭＳ ゴシック" pitchFamily="49" charset="-128"/>
            </a:rPr>
            <a:t>　引き続き、繰出金の見直し等による歳出全般の削減や基金取崩しの抑制に努め、安定した財政運営の確保に努める。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および全ての特別会計、企業会計で赤字が生じていない。介護保険事業会計において、保険給付費が見込みより減少したことなどにより実質収支が増加したほか、水道事業および下水道事業において過去に発行した公営企業債の償還が順次終了してきていることや、借入れの抑制などにより借入金の償還額が減少するなど、黒字額は前年度より増加した。</a:t>
          </a:r>
        </a:p>
        <a:p>
          <a:r>
            <a:rPr kumimoji="1" lang="ja-JP" altLang="en-US" sz="1400">
              <a:latin typeface="ＭＳ ゴシック" pitchFamily="49" charset="-128"/>
              <a:ea typeface="ＭＳ ゴシック" pitchFamily="49" charset="-128"/>
            </a:rPr>
            <a:t>○今後</a:t>
          </a:r>
        </a:p>
        <a:p>
          <a:r>
            <a:rPr kumimoji="1" lang="ja-JP" altLang="en-US" sz="1400">
              <a:latin typeface="ＭＳ ゴシック" pitchFamily="49" charset="-128"/>
              <a:ea typeface="ＭＳ ゴシック" pitchFamily="49" charset="-128"/>
            </a:rPr>
            <a:t>　引き続き、各会計において収入の確保や事業の効率化、経費の見直しを行うなど、適切な財政運営、公営企業運営を行っていく。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184296203</v>
      </c>
      <c r="BO4" s="464"/>
      <c r="BP4" s="464"/>
      <c r="BQ4" s="464"/>
      <c r="BR4" s="464"/>
      <c r="BS4" s="464"/>
      <c r="BT4" s="464"/>
      <c r="BU4" s="465"/>
      <c r="BV4" s="463">
        <v>137573901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2.5</v>
      </c>
      <c r="CU4" s="648"/>
      <c r="CV4" s="648"/>
      <c r="CW4" s="648"/>
      <c r="CX4" s="648"/>
      <c r="CY4" s="648"/>
      <c r="CZ4" s="648"/>
      <c r="DA4" s="649"/>
      <c r="DB4" s="647">
        <v>2.4</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181102641</v>
      </c>
      <c r="BO5" s="469"/>
      <c r="BP5" s="469"/>
      <c r="BQ5" s="469"/>
      <c r="BR5" s="469"/>
      <c r="BS5" s="469"/>
      <c r="BT5" s="469"/>
      <c r="BU5" s="470"/>
      <c r="BV5" s="468">
        <v>134804136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91.5</v>
      </c>
      <c r="CU5" s="439"/>
      <c r="CV5" s="439"/>
      <c r="CW5" s="439"/>
      <c r="CX5" s="439"/>
      <c r="CY5" s="439"/>
      <c r="CZ5" s="439"/>
      <c r="DA5" s="440"/>
      <c r="DB5" s="438">
        <v>91.9</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3193562</v>
      </c>
      <c r="BO6" s="469"/>
      <c r="BP6" s="469"/>
      <c r="BQ6" s="469"/>
      <c r="BR6" s="469"/>
      <c r="BS6" s="469"/>
      <c r="BT6" s="469"/>
      <c r="BU6" s="470"/>
      <c r="BV6" s="468">
        <v>2769765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98.4</v>
      </c>
      <c r="CU6" s="622"/>
      <c r="CV6" s="622"/>
      <c r="CW6" s="622"/>
      <c r="CX6" s="622"/>
      <c r="CY6" s="622"/>
      <c r="CZ6" s="622"/>
      <c r="DA6" s="623"/>
      <c r="DB6" s="621">
        <v>98</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1352601</v>
      </c>
      <c r="BO7" s="469"/>
      <c r="BP7" s="469"/>
      <c r="BQ7" s="469"/>
      <c r="BR7" s="469"/>
      <c r="BS7" s="469"/>
      <c r="BT7" s="469"/>
      <c r="BU7" s="470"/>
      <c r="BV7" s="468">
        <v>1047884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73040581</v>
      </c>
      <c r="CU7" s="469"/>
      <c r="CV7" s="469"/>
      <c r="CW7" s="469"/>
      <c r="CX7" s="469"/>
      <c r="CY7" s="469"/>
      <c r="CZ7" s="469"/>
      <c r="DA7" s="470"/>
      <c r="DB7" s="468">
        <v>71645893</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1840961</v>
      </c>
      <c r="BO8" s="469"/>
      <c r="BP8" s="469"/>
      <c r="BQ8" s="469"/>
      <c r="BR8" s="469"/>
      <c r="BS8" s="469"/>
      <c r="BT8" s="469"/>
      <c r="BU8" s="470"/>
      <c r="BV8" s="468">
        <v>1721881</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0.67</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307672</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94</v>
      </c>
      <c r="AV9" s="526"/>
      <c r="AW9" s="526"/>
      <c r="AX9" s="526"/>
      <c r="AY9" s="448" t="s">
        <v>114</v>
      </c>
      <c r="AZ9" s="449"/>
      <c r="BA9" s="449"/>
      <c r="BB9" s="449"/>
      <c r="BC9" s="449"/>
      <c r="BD9" s="449"/>
      <c r="BE9" s="449"/>
      <c r="BF9" s="449"/>
      <c r="BG9" s="449"/>
      <c r="BH9" s="449"/>
      <c r="BI9" s="449"/>
      <c r="BJ9" s="449"/>
      <c r="BK9" s="449"/>
      <c r="BL9" s="449"/>
      <c r="BM9" s="450"/>
      <c r="BN9" s="468">
        <v>119080</v>
      </c>
      <c r="BO9" s="469"/>
      <c r="BP9" s="469"/>
      <c r="BQ9" s="469"/>
      <c r="BR9" s="469"/>
      <c r="BS9" s="469"/>
      <c r="BT9" s="469"/>
      <c r="BU9" s="470"/>
      <c r="BV9" s="468">
        <v>11216</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14.9</v>
      </c>
      <c r="CU9" s="439"/>
      <c r="CV9" s="439"/>
      <c r="CW9" s="439"/>
      <c r="CX9" s="439"/>
      <c r="CY9" s="439"/>
      <c r="CZ9" s="439"/>
      <c r="DA9" s="440"/>
      <c r="DB9" s="438">
        <v>16.399999999999999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116</v>
      </c>
      <c r="M10" s="442"/>
      <c r="N10" s="442"/>
      <c r="O10" s="442"/>
      <c r="P10" s="442"/>
      <c r="Q10" s="443"/>
      <c r="R10" s="444">
        <v>315814</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637277</v>
      </c>
      <c r="BO10" s="469"/>
      <c r="BP10" s="469"/>
      <c r="BQ10" s="469"/>
      <c r="BR10" s="469"/>
      <c r="BS10" s="469"/>
      <c r="BT10" s="469"/>
      <c r="BU10" s="470"/>
      <c r="BV10" s="468">
        <v>717793</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24200</v>
      </c>
      <c r="BO11" s="469"/>
      <c r="BP11" s="469"/>
      <c r="BQ11" s="469"/>
      <c r="BR11" s="469"/>
      <c r="BS11" s="469"/>
      <c r="BT11" s="469"/>
      <c r="BU11" s="470"/>
      <c r="BV11" s="468">
        <v>700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305390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1200673</v>
      </c>
      <c r="BO12" s="469"/>
      <c r="BP12" s="469"/>
      <c r="BQ12" s="469"/>
      <c r="BR12" s="469"/>
      <c r="BS12" s="469"/>
      <c r="BT12" s="469"/>
      <c r="BU12" s="470"/>
      <c r="BV12" s="468">
        <v>978403</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304056</v>
      </c>
      <c r="S13" s="572"/>
      <c r="T13" s="572"/>
      <c r="U13" s="572"/>
      <c r="V13" s="573"/>
      <c r="W13" s="559" t="s">
        <v>139</v>
      </c>
      <c r="X13" s="481"/>
      <c r="Y13" s="481"/>
      <c r="Z13" s="481"/>
      <c r="AA13" s="481"/>
      <c r="AB13" s="482"/>
      <c r="AC13" s="444">
        <v>2893</v>
      </c>
      <c r="AD13" s="445"/>
      <c r="AE13" s="445"/>
      <c r="AF13" s="445"/>
      <c r="AG13" s="446"/>
      <c r="AH13" s="444">
        <v>3066</v>
      </c>
      <c r="AI13" s="445"/>
      <c r="AJ13" s="445"/>
      <c r="AK13" s="445"/>
      <c r="AL13" s="447"/>
      <c r="AM13" s="537" t="s">
        <v>140</v>
      </c>
      <c r="AN13" s="442"/>
      <c r="AO13" s="442"/>
      <c r="AP13" s="442"/>
      <c r="AQ13" s="442"/>
      <c r="AR13" s="442"/>
      <c r="AS13" s="442"/>
      <c r="AT13" s="443"/>
      <c r="AU13" s="525" t="s">
        <v>124</v>
      </c>
      <c r="AV13" s="526"/>
      <c r="AW13" s="526"/>
      <c r="AX13" s="526"/>
      <c r="AY13" s="448" t="s">
        <v>141</v>
      </c>
      <c r="AZ13" s="449"/>
      <c r="BA13" s="449"/>
      <c r="BB13" s="449"/>
      <c r="BC13" s="449"/>
      <c r="BD13" s="449"/>
      <c r="BE13" s="449"/>
      <c r="BF13" s="449"/>
      <c r="BG13" s="449"/>
      <c r="BH13" s="449"/>
      <c r="BI13" s="449"/>
      <c r="BJ13" s="449"/>
      <c r="BK13" s="449"/>
      <c r="BL13" s="449"/>
      <c r="BM13" s="450"/>
      <c r="BN13" s="468">
        <v>-420116</v>
      </c>
      <c r="BO13" s="469"/>
      <c r="BP13" s="469"/>
      <c r="BQ13" s="469"/>
      <c r="BR13" s="469"/>
      <c r="BS13" s="469"/>
      <c r="BT13" s="469"/>
      <c r="BU13" s="470"/>
      <c r="BV13" s="468">
        <v>-248694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9.1</v>
      </c>
      <c r="CU13" s="439"/>
      <c r="CV13" s="439"/>
      <c r="CW13" s="439"/>
      <c r="CX13" s="439"/>
      <c r="CY13" s="439"/>
      <c r="CZ13" s="439"/>
      <c r="DA13" s="440"/>
      <c r="DB13" s="438">
        <v>9.3000000000000007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307403</v>
      </c>
      <c r="S14" s="572"/>
      <c r="T14" s="572"/>
      <c r="U14" s="572"/>
      <c r="V14" s="573"/>
      <c r="W14" s="574"/>
      <c r="X14" s="484"/>
      <c r="Y14" s="484"/>
      <c r="Z14" s="484"/>
      <c r="AA14" s="484"/>
      <c r="AB14" s="485"/>
      <c r="AC14" s="564">
        <v>2.1</v>
      </c>
      <c r="AD14" s="565"/>
      <c r="AE14" s="565"/>
      <c r="AF14" s="565"/>
      <c r="AG14" s="566"/>
      <c r="AH14" s="564">
        <v>2.2000000000000002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77.599999999999994</v>
      </c>
      <c r="CU14" s="576"/>
      <c r="CV14" s="576"/>
      <c r="CW14" s="576"/>
      <c r="CX14" s="576"/>
      <c r="CY14" s="576"/>
      <c r="CZ14" s="576"/>
      <c r="DA14" s="577"/>
      <c r="DB14" s="575">
        <v>72.2</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145</v>
      </c>
      <c r="N15" s="569"/>
      <c r="O15" s="569"/>
      <c r="P15" s="569"/>
      <c r="Q15" s="570"/>
      <c r="R15" s="571">
        <v>305963</v>
      </c>
      <c r="S15" s="572"/>
      <c r="T15" s="572"/>
      <c r="U15" s="572"/>
      <c r="V15" s="573"/>
      <c r="W15" s="559" t="s">
        <v>146</v>
      </c>
      <c r="X15" s="481"/>
      <c r="Y15" s="481"/>
      <c r="Z15" s="481"/>
      <c r="AA15" s="481"/>
      <c r="AB15" s="482"/>
      <c r="AC15" s="444">
        <v>22567</v>
      </c>
      <c r="AD15" s="445"/>
      <c r="AE15" s="445"/>
      <c r="AF15" s="445"/>
      <c r="AG15" s="446"/>
      <c r="AH15" s="444">
        <v>23583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38960640</v>
      </c>
      <c r="BO15" s="464"/>
      <c r="BP15" s="464"/>
      <c r="BQ15" s="464"/>
      <c r="BR15" s="464"/>
      <c r="BS15" s="464"/>
      <c r="BT15" s="464"/>
      <c r="BU15" s="465"/>
      <c r="BV15" s="463">
        <v>37304574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16.600000000000001</v>
      </c>
      <c r="AD16" s="565"/>
      <c r="AE16" s="565"/>
      <c r="AF16" s="565"/>
      <c r="AG16" s="566"/>
      <c r="AH16" s="564">
        <v>16.7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58035334</v>
      </c>
      <c r="BO16" s="469"/>
      <c r="BP16" s="469"/>
      <c r="BQ16" s="469"/>
      <c r="BR16" s="469"/>
      <c r="BS16" s="469"/>
      <c r="BT16" s="469"/>
      <c r="BU16" s="470"/>
      <c r="BV16" s="468">
        <v>56498440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110438</v>
      </c>
      <c r="AD17" s="445"/>
      <c r="AE17" s="445"/>
      <c r="AF17" s="445"/>
      <c r="AG17" s="446"/>
      <c r="AH17" s="444">
        <v>114459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49445724</v>
      </c>
      <c r="BO17" s="469"/>
      <c r="BP17" s="469"/>
      <c r="BQ17" s="469"/>
      <c r="BR17" s="469"/>
      <c r="BS17" s="469"/>
      <c r="BT17" s="469"/>
      <c r="BU17" s="470"/>
      <c r="BV17" s="468">
        <v>47736970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906.07</v>
      </c>
      <c r="M18" s="533"/>
      <c r="N18" s="533"/>
      <c r="O18" s="533"/>
      <c r="P18" s="533"/>
      <c r="Q18" s="533"/>
      <c r="R18" s="534"/>
      <c r="S18" s="534"/>
      <c r="T18" s="534"/>
      <c r="U18" s="534"/>
      <c r="V18" s="535"/>
      <c r="W18" s="549"/>
      <c r="X18" s="550"/>
      <c r="Y18" s="550"/>
      <c r="Z18" s="550"/>
      <c r="AA18" s="550"/>
      <c r="AB18" s="560"/>
      <c r="AC18" s="432">
        <v>81.3</v>
      </c>
      <c r="AD18" s="433"/>
      <c r="AE18" s="433"/>
      <c r="AF18" s="433"/>
      <c r="AG18" s="536"/>
      <c r="AH18" s="432">
        <v>81.099999999999994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70291918</v>
      </c>
      <c r="BO18" s="469"/>
      <c r="BP18" s="469"/>
      <c r="BQ18" s="469"/>
      <c r="BR18" s="469"/>
      <c r="BS18" s="469"/>
      <c r="BT18" s="469"/>
      <c r="BU18" s="470"/>
      <c r="BV18" s="468">
        <v>69833344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340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88703212</v>
      </c>
      <c r="BO19" s="469"/>
      <c r="BP19" s="469"/>
      <c r="BQ19" s="469"/>
      <c r="BR19" s="469"/>
      <c r="BS19" s="469"/>
      <c r="BT19" s="469"/>
      <c r="BU19" s="470"/>
      <c r="BV19" s="468">
        <v>82893037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136952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140729764</v>
      </c>
      <c r="BO23" s="469"/>
      <c r="BP23" s="469"/>
      <c r="BQ23" s="469"/>
      <c r="BR23" s="469"/>
      <c r="BS23" s="469"/>
      <c r="BT23" s="469"/>
      <c r="BU23" s="470"/>
      <c r="BV23" s="468">
        <v>135991679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10557</v>
      </c>
      <c r="R24" s="445"/>
      <c r="S24" s="445"/>
      <c r="T24" s="445"/>
      <c r="U24" s="445"/>
      <c r="V24" s="446"/>
      <c r="W24" s="510"/>
      <c r="X24" s="501"/>
      <c r="Y24" s="502"/>
      <c r="Z24" s="441" t="s">
        <v>170</v>
      </c>
      <c r="AA24" s="442"/>
      <c r="AB24" s="442"/>
      <c r="AC24" s="442"/>
      <c r="AD24" s="442"/>
      <c r="AE24" s="442"/>
      <c r="AF24" s="442"/>
      <c r="AG24" s="443"/>
      <c r="AH24" s="444">
        <v>2192</v>
      </c>
      <c r="AI24" s="445"/>
      <c r="AJ24" s="445"/>
      <c r="AK24" s="445"/>
      <c r="AL24" s="446"/>
      <c r="AM24" s="444">
        <v>6795200</v>
      </c>
      <c r="AN24" s="445"/>
      <c r="AO24" s="445"/>
      <c r="AP24" s="445"/>
      <c r="AQ24" s="445"/>
      <c r="AR24" s="446"/>
      <c r="AS24" s="444">
        <v>3100</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117849349</v>
      </c>
      <c r="BO24" s="469"/>
      <c r="BP24" s="469"/>
      <c r="BQ24" s="469"/>
      <c r="BR24" s="469"/>
      <c r="BS24" s="469"/>
      <c r="BT24" s="469"/>
      <c r="BU24" s="470"/>
      <c r="BV24" s="468">
        <v>113939923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2</v>
      </c>
      <c r="M25" s="445"/>
      <c r="N25" s="445"/>
      <c r="O25" s="445"/>
      <c r="P25" s="446"/>
      <c r="Q25" s="444">
        <v>8541</v>
      </c>
      <c r="R25" s="445"/>
      <c r="S25" s="445"/>
      <c r="T25" s="445"/>
      <c r="U25" s="445"/>
      <c r="V25" s="446"/>
      <c r="W25" s="510"/>
      <c r="X25" s="501"/>
      <c r="Y25" s="502"/>
      <c r="Z25" s="441" t="s">
        <v>173</v>
      </c>
      <c r="AA25" s="442"/>
      <c r="AB25" s="442"/>
      <c r="AC25" s="442"/>
      <c r="AD25" s="442"/>
      <c r="AE25" s="442"/>
      <c r="AF25" s="442"/>
      <c r="AG25" s="443"/>
      <c r="AH25" s="444">
        <v>408</v>
      </c>
      <c r="AI25" s="445"/>
      <c r="AJ25" s="445"/>
      <c r="AK25" s="445"/>
      <c r="AL25" s="446"/>
      <c r="AM25" s="444">
        <v>1282344</v>
      </c>
      <c r="AN25" s="445"/>
      <c r="AO25" s="445"/>
      <c r="AP25" s="445"/>
      <c r="AQ25" s="445"/>
      <c r="AR25" s="446"/>
      <c r="AS25" s="444">
        <v>3143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31780478</v>
      </c>
      <c r="BO25" s="464"/>
      <c r="BP25" s="464"/>
      <c r="BQ25" s="464"/>
      <c r="BR25" s="464"/>
      <c r="BS25" s="464"/>
      <c r="BT25" s="464"/>
      <c r="BU25" s="465"/>
      <c r="BV25" s="463">
        <v>28546378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6726</v>
      </c>
      <c r="R26" s="445"/>
      <c r="S26" s="445"/>
      <c r="T26" s="445"/>
      <c r="U26" s="445"/>
      <c r="V26" s="446"/>
      <c r="W26" s="510"/>
      <c r="X26" s="501"/>
      <c r="Y26" s="502"/>
      <c r="Z26" s="441" t="s">
        <v>176</v>
      </c>
      <c r="AA26" s="523"/>
      <c r="AB26" s="523"/>
      <c r="AC26" s="523"/>
      <c r="AD26" s="523"/>
      <c r="AE26" s="523"/>
      <c r="AF26" s="523"/>
      <c r="AG26" s="524"/>
      <c r="AH26" s="444">
        <v>184</v>
      </c>
      <c r="AI26" s="445"/>
      <c r="AJ26" s="445"/>
      <c r="AK26" s="445"/>
      <c r="AL26" s="446"/>
      <c r="AM26" s="444">
        <v>609592</v>
      </c>
      <c r="AN26" s="445"/>
      <c r="AO26" s="445"/>
      <c r="AP26" s="445"/>
      <c r="AQ26" s="445"/>
      <c r="AR26" s="446"/>
      <c r="AS26" s="444">
        <v>3313</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178</v>
      </c>
      <c r="F27" s="442"/>
      <c r="G27" s="442"/>
      <c r="H27" s="442"/>
      <c r="I27" s="442"/>
      <c r="J27" s="442"/>
      <c r="K27" s="443"/>
      <c r="L27" s="444">
        <v>1</v>
      </c>
      <c r="M27" s="445"/>
      <c r="N27" s="445"/>
      <c r="O27" s="445"/>
      <c r="P27" s="446"/>
      <c r="Q27" s="444">
        <v>7040</v>
      </c>
      <c r="R27" s="445"/>
      <c r="S27" s="445"/>
      <c r="T27" s="445"/>
      <c r="U27" s="445"/>
      <c r="V27" s="446"/>
      <c r="W27" s="510"/>
      <c r="X27" s="501"/>
      <c r="Y27" s="502"/>
      <c r="Z27" s="441" t="s">
        <v>179</v>
      </c>
      <c r="AA27" s="442"/>
      <c r="AB27" s="442"/>
      <c r="AC27" s="442"/>
      <c r="AD27" s="442"/>
      <c r="AE27" s="442"/>
      <c r="AF27" s="442"/>
      <c r="AG27" s="443"/>
      <c r="AH27" s="444">
        <v>82</v>
      </c>
      <c r="AI27" s="445"/>
      <c r="AJ27" s="445"/>
      <c r="AK27" s="445"/>
      <c r="AL27" s="446"/>
      <c r="AM27" s="444">
        <v>330296</v>
      </c>
      <c r="AN27" s="445"/>
      <c r="AO27" s="445"/>
      <c r="AP27" s="445"/>
      <c r="AQ27" s="445"/>
      <c r="AR27" s="446"/>
      <c r="AS27" s="444">
        <v>4028</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181</v>
      </c>
      <c r="BO27" s="472"/>
      <c r="BP27" s="472"/>
      <c r="BQ27" s="472"/>
      <c r="BR27" s="472"/>
      <c r="BS27" s="472"/>
      <c r="BT27" s="472"/>
      <c r="BU27" s="473"/>
      <c r="BV27" s="471" t="s">
        <v>181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182</v>
      </c>
      <c r="F28" s="442"/>
      <c r="G28" s="442"/>
      <c r="H28" s="442"/>
      <c r="I28" s="442"/>
      <c r="J28" s="442"/>
      <c r="K28" s="443"/>
      <c r="L28" s="444">
        <v>1</v>
      </c>
      <c r="M28" s="445"/>
      <c r="N28" s="445"/>
      <c r="O28" s="445"/>
      <c r="P28" s="446"/>
      <c r="Q28" s="444">
        <v>6550</v>
      </c>
      <c r="R28" s="445"/>
      <c r="S28" s="445"/>
      <c r="T28" s="445"/>
      <c r="U28" s="445"/>
      <c r="V28" s="446"/>
      <c r="W28" s="510"/>
      <c r="X28" s="501"/>
      <c r="Y28" s="502"/>
      <c r="Z28" s="441" t="s">
        <v>183</v>
      </c>
      <c r="AA28" s="442"/>
      <c r="AB28" s="442"/>
      <c r="AC28" s="442"/>
      <c r="AD28" s="442"/>
      <c r="AE28" s="442"/>
      <c r="AF28" s="442"/>
      <c r="AG28" s="443"/>
      <c r="AH28" s="444">
        <v>13</v>
      </c>
      <c r="AI28" s="445"/>
      <c r="AJ28" s="445"/>
      <c r="AK28" s="445"/>
      <c r="AL28" s="446"/>
      <c r="AM28" s="444">
        <v>34866</v>
      </c>
      <c r="AN28" s="445"/>
      <c r="AO28" s="445"/>
      <c r="AP28" s="445"/>
      <c r="AQ28" s="445"/>
      <c r="AR28" s="446"/>
      <c r="AS28" s="444">
        <v>2682</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3524396</v>
      </c>
      <c r="BO28" s="464"/>
      <c r="BP28" s="464"/>
      <c r="BQ28" s="464"/>
      <c r="BR28" s="464"/>
      <c r="BS28" s="464"/>
      <c r="BT28" s="464"/>
      <c r="BU28" s="465"/>
      <c r="BV28" s="463">
        <v>4087792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185</v>
      </c>
      <c r="F29" s="442"/>
      <c r="G29" s="442"/>
      <c r="H29" s="442"/>
      <c r="I29" s="442"/>
      <c r="J29" s="442"/>
      <c r="K29" s="443"/>
      <c r="L29" s="444">
        <v>34</v>
      </c>
      <c r="M29" s="445"/>
      <c r="N29" s="445"/>
      <c r="O29" s="445"/>
      <c r="P29" s="446"/>
      <c r="Q29" s="444">
        <v>6250</v>
      </c>
      <c r="R29" s="445"/>
      <c r="S29" s="445"/>
      <c r="T29" s="445"/>
      <c r="U29" s="445"/>
      <c r="V29" s="446"/>
      <c r="W29" s="511"/>
      <c r="X29" s="512"/>
      <c r="Y29" s="513"/>
      <c r="Z29" s="441" t="s">
        <v>186</v>
      </c>
      <c r="AA29" s="442"/>
      <c r="AB29" s="442"/>
      <c r="AC29" s="442"/>
      <c r="AD29" s="442"/>
      <c r="AE29" s="442"/>
      <c r="AF29" s="442"/>
      <c r="AG29" s="443"/>
      <c r="AH29" s="444">
        <v>2287</v>
      </c>
      <c r="AI29" s="445"/>
      <c r="AJ29" s="445"/>
      <c r="AK29" s="445"/>
      <c r="AL29" s="446"/>
      <c r="AM29" s="444">
        <v>7160362</v>
      </c>
      <c r="AN29" s="445"/>
      <c r="AO29" s="445"/>
      <c r="AP29" s="445"/>
      <c r="AQ29" s="445"/>
      <c r="AR29" s="446"/>
      <c r="AS29" s="444">
        <v>3131</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3278628</v>
      </c>
      <c r="BO29" s="469"/>
      <c r="BP29" s="469"/>
      <c r="BQ29" s="469"/>
      <c r="BR29" s="469"/>
      <c r="BS29" s="469"/>
      <c r="BT29" s="469"/>
      <c r="BU29" s="470"/>
      <c r="BV29" s="468">
        <v>4235913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8150599</v>
      </c>
      <c r="BO30" s="472"/>
      <c r="BP30" s="472"/>
      <c r="BQ30" s="472"/>
      <c r="BR30" s="472"/>
      <c r="BS30" s="472"/>
      <c r="BT30" s="472"/>
      <c r="BU30" s="473"/>
      <c r="BV30" s="471">
        <v>7589308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8</v>
      </c>
      <c r="V34" s="427"/>
      <c r="W34" s="426" t="str">
        <f>IF('各会計、関係団体の財政状況及び健全化判断比率'!B28="","",'各会計、関係団体の財政状況及び健全化判断比率'!B28)</f>
        <v>国民健康保険事業会計</v>
      </c>
      <c r="X34" s="426"/>
      <c r="Y34" s="426"/>
      <c r="Z34" s="426"/>
      <c r="AA34" s="426"/>
      <c r="AB34" s="426"/>
      <c r="AC34" s="426"/>
      <c r="AD34" s="426"/>
      <c r="AE34" s="426"/>
      <c r="AF34" s="426"/>
      <c r="AG34" s="426"/>
      <c r="AH34" s="426"/>
      <c r="AI34" s="426"/>
      <c r="AJ34" s="426"/>
      <c r="AK34" s="426"/>
      <c r="AL34" s="214"/>
      <c r="AM34" s="427">
        <f>IF(AO34="","",MAX(C34:D43,U34:V43)+1)</f>
        <v>11</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14</v>
      </c>
      <c r="BF34" s="427"/>
      <c r="BG34" s="426" t="str">
        <f>IF('各会計、関係団体の財政状況及び健全化判断比率'!B34="","",'各会計、関係団体の財政状況及び健全化判断比率'!B34)</f>
        <v>秋田市中央卸売市場会計</v>
      </c>
      <c r="BH34" s="426"/>
      <c r="BI34" s="426"/>
      <c r="BJ34" s="426"/>
      <c r="BK34" s="426"/>
      <c r="BL34" s="426"/>
      <c r="BM34" s="426"/>
      <c r="BN34" s="426"/>
      <c r="BO34" s="426"/>
      <c r="BP34" s="426"/>
      <c r="BQ34" s="426"/>
      <c r="BR34" s="426"/>
      <c r="BS34" s="426"/>
      <c r="BT34" s="426"/>
      <c r="BU34" s="426"/>
      <c r="BV34" s="214"/>
      <c r="BW34" s="427">
        <f>IF(BY34="","",MAX(C34:D43,U34:V43,AM34:AN43,BE34:BF43)+1)</f>
        <v>18</v>
      </c>
      <c r="BX34" s="427"/>
      <c r="BY34" s="426" t="str">
        <f>IF('各会計、関係団体の財政状況及び健全化判断比率'!B68="","",'各会計、関係団体の財政状況及び健全化判断比率'!B68)</f>
        <v>秋田県市町村総合事務組合（一般会計）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秋田市駐車場公社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土地区画整理会計</v>
      </c>
      <c r="F35" s="426"/>
      <c r="G35" s="426"/>
      <c r="H35" s="426"/>
      <c r="I35" s="426"/>
      <c r="J35" s="426"/>
      <c r="K35" s="426"/>
      <c r="L35" s="426"/>
      <c r="M35" s="426"/>
      <c r="N35" s="426"/>
      <c r="O35" s="426"/>
      <c r="P35" s="426"/>
      <c r="Q35" s="426"/>
      <c r="R35" s="426"/>
      <c r="S35" s="426"/>
      <c r="T35" s="214"/>
      <c r="U35" s="427">
        <f>IF(W35="","",U34+1)</f>
        <v>9</v>
      </c>
      <c r="V35" s="427"/>
      <c r="W35" s="426" t="str">
        <f>IF('各会計、関係団体の財政状況及び健全化判断比率'!B29="","",'各会計、関係団体の財政状況及び健全化判断比率'!B29)</f>
        <v>介護保険事業会計</v>
      </c>
      <c r="X35" s="426"/>
      <c r="Y35" s="426"/>
      <c r="Z35" s="426"/>
      <c r="AA35" s="426"/>
      <c r="AB35" s="426"/>
      <c r="AC35" s="426"/>
      <c r="AD35" s="426"/>
      <c r="AE35" s="426"/>
      <c r="AF35" s="426"/>
      <c r="AG35" s="426"/>
      <c r="AH35" s="426"/>
      <c r="AI35" s="426"/>
      <c r="AJ35" s="426"/>
      <c r="AK35" s="426"/>
      <c r="AL35" s="214"/>
      <c r="AM35" s="427">
        <f t="shared" ref="AM35:AM43" si="0">IF(AO35="","",AM34+1)</f>
        <v>12</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15</v>
      </c>
      <c r="BF35" s="427"/>
      <c r="BG35" s="426" t="str">
        <f>IF('各会計、関係団体の財政状況及び健全化判断比率'!B35="","",'各会計、関係団体の財政状況及び健全化判断比率'!B35)</f>
        <v>秋田市公設地方卸売市場会計</v>
      </c>
      <c r="BH35" s="426"/>
      <c r="BI35" s="426"/>
      <c r="BJ35" s="426"/>
      <c r="BK35" s="426"/>
      <c r="BL35" s="426"/>
      <c r="BM35" s="426"/>
      <c r="BN35" s="426"/>
      <c r="BO35" s="426"/>
      <c r="BP35" s="426"/>
      <c r="BQ35" s="426"/>
      <c r="BR35" s="426"/>
      <c r="BS35" s="426"/>
      <c r="BT35" s="426"/>
      <c r="BU35" s="426"/>
      <c r="BV35" s="214"/>
      <c r="BW35" s="427">
        <f t="shared" ref="BW35:BW43" si="2">IF(BY35="","",BW34+1)</f>
        <v>19</v>
      </c>
      <c r="BX35" s="427"/>
      <c r="BY35" s="426" t="str">
        <f>IF('各会計、関係団体の財政状況及び健全化判断比率'!B69="","",'各会計、関係団体の財政状況及び健全化判断比率'!B69)</f>
        <v>秋田県市町村会館管理組合（一般会計）</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太平山観光開発</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市有林会計</v>
      </c>
      <c r="F36" s="426"/>
      <c r="G36" s="426"/>
      <c r="H36" s="426"/>
      <c r="I36" s="426"/>
      <c r="J36" s="426"/>
      <c r="K36" s="426"/>
      <c r="L36" s="426"/>
      <c r="M36" s="426"/>
      <c r="N36" s="426"/>
      <c r="O36" s="426"/>
      <c r="P36" s="426"/>
      <c r="Q36" s="426"/>
      <c r="R36" s="426"/>
      <c r="S36" s="426"/>
      <c r="T36" s="214"/>
      <c r="U36" s="427">
        <f t="shared" ref="U36:U43" si="4">IF(W36="","",U35+1)</f>
        <v>10</v>
      </c>
      <c r="V36" s="427"/>
      <c r="W36" s="426" t="str">
        <f>IF('各会計、関係団体の財政状況及び健全化判断比率'!B30="","",'各会計、関係団体の財政状況及び健全化判断比率'!B30)</f>
        <v>後期高齢者医療事業会計</v>
      </c>
      <c r="X36" s="426"/>
      <c r="Y36" s="426"/>
      <c r="Z36" s="426"/>
      <c r="AA36" s="426"/>
      <c r="AB36" s="426"/>
      <c r="AC36" s="426"/>
      <c r="AD36" s="426"/>
      <c r="AE36" s="426"/>
      <c r="AF36" s="426"/>
      <c r="AG36" s="426"/>
      <c r="AH36" s="426"/>
      <c r="AI36" s="426"/>
      <c r="AJ36" s="426"/>
      <c r="AK36" s="426"/>
      <c r="AL36" s="214"/>
      <c r="AM36" s="427">
        <f t="shared" si="0"/>
        <v>13</v>
      </c>
      <c r="AN36" s="427"/>
      <c r="AO36" s="426" t="str">
        <f>IF('各会計、関係団体の財政状況及び健全化判断比率'!B33="","",'各会計、関係団体の財政状況及び健全化判断比率'!B33)</f>
        <v>農業集落排水事業会計</v>
      </c>
      <c r="AP36" s="426"/>
      <c r="AQ36" s="426"/>
      <c r="AR36" s="426"/>
      <c r="AS36" s="426"/>
      <c r="AT36" s="426"/>
      <c r="AU36" s="426"/>
      <c r="AV36" s="426"/>
      <c r="AW36" s="426"/>
      <c r="AX36" s="426"/>
      <c r="AY36" s="426"/>
      <c r="AZ36" s="426"/>
      <c r="BA36" s="426"/>
      <c r="BB36" s="426"/>
      <c r="BC36" s="426"/>
      <c r="BD36" s="214"/>
      <c r="BE36" s="427">
        <f t="shared" si="1"/>
        <v>16</v>
      </c>
      <c r="BF36" s="427"/>
      <c r="BG36" s="426" t="str">
        <f>IF('各会計、関係団体の財政状況及び健全化判断比率'!B36="","",'各会計、関係団体の財政状況及び健全化判断比率'!B36)</f>
        <v>秋田市大森山動物園会計</v>
      </c>
      <c r="BH36" s="426"/>
      <c r="BI36" s="426"/>
      <c r="BJ36" s="426"/>
      <c r="BK36" s="426"/>
      <c r="BL36" s="426"/>
      <c r="BM36" s="426"/>
      <c r="BN36" s="426"/>
      <c r="BO36" s="426"/>
      <c r="BP36" s="426"/>
      <c r="BQ36" s="426"/>
      <c r="BR36" s="426"/>
      <c r="BS36" s="426"/>
      <c r="BT36" s="426"/>
      <c r="BU36" s="426"/>
      <c r="BV36" s="214"/>
      <c r="BW36" s="427">
        <f t="shared" si="2"/>
        <v>20</v>
      </c>
      <c r="BX36" s="427"/>
      <c r="BY36" s="426" t="str">
        <f>IF('各会計、関係団体の財政状況及び健全化判断比率'!B70="","",'各会計、関係団体の財政状況及び健全化判断比率'!B70)</f>
        <v>秋田県後期高齢者医療広域連合（一般会計）</v>
      </c>
      <c r="BZ36" s="426"/>
      <c r="CA36" s="426"/>
      <c r="CB36" s="426"/>
      <c r="CC36" s="426"/>
      <c r="CD36" s="426"/>
      <c r="CE36" s="426"/>
      <c r="CF36" s="426"/>
      <c r="CG36" s="426"/>
      <c r="CH36" s="426"/>
      <c r="CI36" s="426"/>
      <c r="CJ36" s="426"/>
      <c r="CK36" s="426"/>
      <c r="CL36" s="426"/>
      <c r="CM36" s="426"/>
      <c r="CN36" s="214"/>
      <c r="CO36" s="427">
        <f t="shared" si="3"/>
        <v>24</v>
      </c>
      <c r="CP36" s="427"/>
      <c r="CQ36" s="426" t="str">
        <f>IF('各会計、関係団体の財政状況及び健全化判断比率'!BS9="","",'各会計、関係団体の財政状況及び健全化判断比率'!BS9)</f>
        <v>秋田市勤労者福祉振興協会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市営墓地会計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17</v>
      </c>
      <c r="BF37" s="427"/>
      <c r="BG37" s="426" t="str">
        <f>IF('各会計、関係団体の財政状況及び健全化判断比率'!B37="","",'各会計、関係団体の財政状況及び健全化判断比率'!B37)</f>
        <v>秋田市廃棄物発電会計</v>
      </c>
      <c r="BH37" s="426"/>
      <c r="BI37" s="426"/>
      <c r="BJ37" s="426"/>
      <c r="BK37" s="426"/>
      <c r="BL37" s="426"/>
      <c r="BM37" s="426"/>
      <c r="BN37" s="426"/>
      <c r="BO37" s="426"/>
      <c r="BP37" s="426"/>
      <c r="BQ37" s="426"/>
      <c r="BR37" s="426"/>
      <c r="BS37" s="426"/>
      <c r="BT37" s="426"/>
      <c r="BU37" s="426"/>
      <c r="BV37" s="214"/>
      <c r="BW37" s="427">
        <f t="shared" si="2"/>
        <v>21</v>
      </c>
      <c r="BX37" s="427"/>
      <c r="BY37" s="426" t="str">
        <f>IF('各会計、関係団体の財政状況及び健全化判断比率'!B71="","",'各会計、関係団体の財政状況及び健全化判断比率'!B71)</f>
        <v>秋田県後期高齢者医療広域連合（後期高齢者医療特別会計）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f t="shared" si="3"/>
        <v>25</v>
      </c>
      <c r="CP37" s="427"/>
      <c r="CQ37" s="426" t="str">
        <f>IF('各会計、関係団体の財政状況及び健全化判断比率'!BS10="","",'各会計、関係団体の財政状況及び健全化判断比率'!BS10)</f>
        <v>秋田観光コンベンション協会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f t="shared" ref="C38:C43" si="5">IF(E38="","",C37+1)</f>
        <v>5</v>
      </c>
      <c r="D38" s="427"/>
      <c r="E38" s="426" t="str">
        <f>IF('各会計、関係団体の財政状況及び健全化判断比率'!B11="","",'各会計、関係団体の財政状況及び健全化判断比率'!B11)</f>
        <v>母子父子寡婦福祉資金貸付事業会計</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26</v>
      </c>
      <c r="CP38" s="427"/>
      <c r="CQ38" s="426" t="str">
        <f>IF('各会計、関係団体の財政状況及び健全化判断比率'!BS11="","",'各会計、関係団体の財政状況及び健全化判断比率'!BS11)</f>
        <v>河辺地域振興</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f t="shared" si="5"/>
        <v>6</v>
      </c>
      <c r="D39" s="427"/>
      <c r="E39" s="426" t="str">
        <f>IF('各会計、関係団体の財政状況及び健全化判断比率'!B12="","",'各会計、関係団体の財政状況及び健全化判断比率'!B12)</f>
        <v>病院事業債管理会計</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27</v>
      </c>
      <c r="CP39" s="427"/>
      <c r="CQ39" s="426" t="str">
        <f>IF('各会計、関係団体の財政状況及び健全化判断比率'!BS12="","",'各会計、関係団体の財政状況及び健全化判断比率'!BS12)</f>
        <v>雄和振興公社</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f t="shared" si="5"/>
        <v>7</v>
      </c>
      <c r="D40" s="427"/>
      <c r="E40" s="426" t="str">
        <f>IF('各会計、関係団体の財政状況及び健全化判断比率'!B13="","",'各会計、関係団体の財政状況及び健全化判断比率'!B13)</f>
        <v>学校給食費会計</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28</v>
      </c>
      <c r="CP40" s="427"/>
      <c r="CQ40" s="426" t="str">
        <f>IF('各会計、関係団体の財政状況及び健全化判断比率'!BS13="","",'各会計、関係団体の財政状況及び健全化判断比率'!BS13)</f>
        <v>秋田市総合振興公社</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f t="shared" si="3"/>
        <v>29</v>
      </c>
      <c r="CP41" s="427"/>
      <c r="CQ41" s="426" t="str">
        <f>IF('各会計、関係団体の財政状況及び健全化判断比率'!BS14="","",'各会計、関係団体の財政状況及び健全化判断比率'!BS14)</f>
        <v>公立大学法人秋田公立美術大学</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f t="shared" si="3"/>
        <v>30</v>
      </c>
      <c r="CP42" s="427"/>
      <c r="CQ42" s="426" t="str">
        <f>IF('各会計、関係団体の財政状況及び健全化判断比率'!BS15="","",'各会計、関係団体の財政状況及び健全化判断比率'!BS15)</f>
        <v>公立大学法人国際教養大学</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f t="shared" si="3"/>
        <v>31</v>
      </c>
      <c r="CP43" s="427"/>
      <c r="CQ43" s="426" t="str">
        <f>IF('各会計、関係団体の財政状況及び健全化判断比率'!BS16="","",'各会計、関係団体の財政状況及び健全化判断比率'!BS16)</f>
        <v>市立秋田総合病院</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KhhOHRSZr3mx0urJRcjaQatMMLuRsLYXt8Pvt9fhSK9/gDDufdrZwYU8POPXxhRhTe3h8Q+PYuFpBjBfht9LXQ==" saltValue="5HEjqu+2dNVANX5fQi37/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c r="A34" s="22"/>
      <c r="B34" s="31"/>
      <c r="C34" s="1250" t="s">
        <v>586</v>
      </c>
      <c r="D34" s="1250"/>
      <c r="E34" s="1251"/>
      <c r="F34" s="32">
        <v>13.62</v>
      </c>
      <c r="G34" s="33">
        <v>14.95</v>
      </c>
      <c r="H34" s="33">
        <v>15.76</v>
      </c>
      <c r="I34" s="33">
        <v>16.28</v>
      </c>
      <c r="J34" s="34">
        <v>16.68</v>
      </c>
      <c r="K34" s="22"/>
      <c r="L34" s="22"/>
      <c r="M34" s="22"/>
      <c r="N34" s="22"/>
      <c r="O34" s="22"/>
      <c r="P34" s="22"/>
    </row>
    <row r="35" spans="1:16" ht="39" customHeight="1">
      <c r="A35" s="22"/>
      <c r="B35" s="35"/>
      <c r="C35" s="1244" t="s">
        <v>587</v>
      </c>
      <c r="D35" s="1245"/>
      <c r="E35" s="1246"/>
      <c r="F35" s="36">
        <v>5.28</v>
      </c>
      <c r="G35" s="37">
        <v>5.25</v>
      </c>
      <c r="H35" s="37">
        <v>5.77</v>
      </c>
      <c r="I35" s="37">
        <v>6.36</v>
      </c>
      <c r="J35" s="38">
        <v>5.82</v>
      </c>
      <c r="K35" s="22"/>
      <c r="L35" s="22"/>
      <c r="M35" s="22"/>
      <c r="N35" s="22"/>
      <c r="O35" s="22"/>
      <c r="P35" s="22"/>
    </row>
    <row r="36" spans="1:16" ht="39" customHeight="1">
      <c r="A36" s="22"/>
      <c r="B36" s="35"/>
      <c r="C36" s="1244" t="s">
        <v>588</v>
      </c>
      <c r="D36" s="1245"/>
      <c r="E36" s="1246"/>
      <c r="F36" s="36">
        <v>2.0099999999999998</v>
      </c>
      <c r="G36" s="37">
        <v>2.09</v>
      </c>
      <c r="H36" s="37">
        <v>1.99</v>
      </c>
      <c r="I36" s="37">
        <v>1.77</v>
      </c>
      <c r="J36" s="38">
        <v>1.95</v>
      </c>
      <c r="K36" s="22"/>
      <c r="L36" s="22"/>
      <c r="M36" s="22"/>
      <c r="N36" s="22"/>
      <c r="O36" s="22"/>
      <c r="P36" s="22"/>
    </row>
    <row r="37" spans="1:16" ht="39" customHeight="1">
      <c r="A37" s="22"/>
      <c r="B37" s="35"/>
      <c r="C37" s="1244" t="s">
        <v>589</v>
      </c>
      <c r="D37" s="1245"/>
      <c r="E37" s="1246"/>
      <c r="F37" s="36">
        <v>1.46</v>
      </c>
      <c r="G37" s="37">
        <v>0.87</v>
      </c>
      <c r="H37" s="37">
        <v>0.97</v>
      </c>
      <c r="I37" s="37">
        <v>0.8</v>
      </c>
      <c r="J37" s="38">
        <v>1.21</v>
      </c>
      <c r="K37" s="22"/>
      <c r="L37" s="22"/>
      <c r="M37" s="22"/>
      <c r="N37" s="22"/>
      <c r="O37" s="22"/>
      <c r="P37" s="22"/>
    </row>
    <row r="38" spans="1:16" ht="39" customHeight="1">
      <c r="A38" s="22"/>
      <c r="B38" s="35"/>
      <c r="C38" s="1244" t="s">
        <v>590</v>
      </c>
      <c r="D38" s="1245"/>
      <c r="E38" s="1246"/>
      <c r="F38" s="36">
        <v>0.82</v>
      </c>
      <c r="G38" s="37">
        <v>0.86</v>
      </c>
      <c r="H38" s="37">
        <v>0.89</v>
      </c>
      <c r="I38" s="37">
        <v>0.89</v>
      </c>
      <c r="J38" s="38">
        <v>0.9</v>
      </c>
      <c r="K38" s="22"/>
      <c r="L38" s="22"/>
      <c r="M38" s="22"/>
      <c r="N38" s="22"/>
      <c r="O38" s="22"/>
      <c r="P38" s="22"/>
    </row>
    <row r="39" spans="1:16" ht="39" customHeight="1">
      <c r="A39" s="22"/>
      <c r="B39" s="35"/>
      <c r="C39" s="1244" t="s">
        <v>591</v>
      </c>
      <c r="D39" s="1245"/>
      <c r="E39" s="1246"/>
      <c r="F39" s="36">
        <v>0.12</v>
      </c>
      <c r="G39" s="37">
        <v>0.14000000000000001</v>
      </c>
      <c r="H39" s="37">
        <v>0.31</v>
      </c>
      <c r="I39" s="37">
        <v>0.56000000000000005</v>
      </c>
      <c r="J39" s="38">
        <v>0.5</v>
      </c>
      <c r="K39" s="22"/>
      <c r="L39" s="22"/>
      <c r="M39" s="22"/>
      <c r="N39" s="22"/>
      <c r="O39" s="22"/>
      <c r="P39" s="22"/>
    </row>
    <row r="40" spans="1:16" ht="39" customHeight="1">
      <c r="A40" s="22"/>
      <c r="B40" s="35"/>
      <c r="C40" s="1244" t="s">
        <v>592</v>
      </c>
      <c r="D40" s="1245"/>
      <c r="E40" s="1246"/>
      <c r="F40" s="36">
        <v>1.52</v>
      </c>
      <c r="G40" s="37">
        <v>2</v>
      </c>
      <c r="H40" s="37">
        <v>0.62</v>
      </c>
      <c r="I40" s="37">
        <v>0.12</v>
      </c>
      <c r="J40" s="38">
        <v>0.36</v>
      </c>
      <c r="K40" s="22"/>
      <c r="L40" s="22"/>
      <c r="M40" s="22"/>
      <c r="N40" s="22"/>
      <c r="O40" s="22"/>
      <c r="P40" s="22"/>
    </row>
    <row r="41" spans="1:16" ht="39" customHeight="1">
      <c r="A41" s="22"/>
      <c r="B41" s="35"/>
      <c r="C41" s="1244" t="s">
        <v>593</v>
      </c>
      <c r="D41" s="1245"/>
      <c r="E41" s="1246"/>
      <c r="F41" s="36">
        <v>0.03</v>
      </c>
      <c r="G41" s="37">
        <v>0.04</v>
      </c>
      <c r="H41" s="37">
        <v>0.05</v>
      </c>
      <c r="I41" s="37">
        <v>0.05</v>
      </c>
      <c r="J41" s="38">
        <v>0.06</v>
      </c>
      <c r="K41" s="22"/>
      <c r="L41" s="22"/>
      <c r="M41" s="22"/>
      <c r="N41" s="22"/>
      <c r="O41" s="22"/>
      <c r="P41" s="22"/>
    </row>
    <row r="42" spans="1:16" ht="39" customHeight="1">
      <c r="A42" s="22"/>
      <c r="B42" s="39"/>
      <c r="C42" s="1244" t="s">
        <v>594</v>
      </c>
      <c r="D42" s="1245"/>
      <c r="E42" s="1246"/>
      <c r="F42" s="36" t="s">
        <v>549</v>
      </c>
      <c r="G42" s="37" t="s">
        <v>549</v>
      </c>
      <c r="H42" s="37" t="s">
        <v>549</v>
      </c>
      <c r="I42" s="37" t="s">
        <v>549</v>
      </c>
      <c r="J42" s="38" t="s">
        <v>549</v>
      </c>
      <c r="K42" s="22"/>
      <c r="L42" s="22"/>
      <c r="M42" s="22"/>
      <c r="N42" s="22"/>
      <c r="O42" s="22"/>
      <c r="P42" s="22"/>
    </row>
    <row r="43" spans="1:16" ht="39" customHeight="1" thickBot="1">
      <c r="A43" s="22"/>
      <c r="B43" s="40"/>
      <c r="C43" s="1247" t="s">
        <v>595</v>
      </c>
      <c r="D43" s="1248"/>
      <c r="E43" s="1249"/>
      <c r="F43" s="41">
        <v>0.19</v>
      </c>
      <c r="G43" s="42">
        <v>0.1</v>
      </c>
      <c r="H43" s="42">
        <v>0.08</v>
      </c>
      <c r="I43" s="42">
        <v>0.09</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rSUBfe6Q8EvE5tgUhBY9YoMcTT/OkdHv814xpKBeGA46MPHszbWMSKvTf+qyggkBvgICgJCtRv6C07ULG+pHA==" saltValue="dCpxjBIGMR/jpG94LqXG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c r="A45" s="48"/>
      <c r="B45" s="1270" t="s">
        <v>11</v>
      </c>
      <c r="C45" s="1271"/>
      <c r="D45" s="58"/>
      <c r="E45" s="1276" t="s">
        <v>12</v>
      </c>
      <c r="F45" s="1276"/>
      <c r="G45" s="1276"/>
      <c r="H45" s="1276"/>
      <c r="I45" s="1276"/>
      <c r="J45" s="1277"/>
      <c r="K45" s="59">
        <v>14276</v>
      </c>
      <c r="L45" s="60">
        <v>14443</v>
      </c>
      <c r="M45" s="60">
        <v>14532</v>
      </c>
      <c r="N45" s="60">
        <v>14549</v>
      </c>
      <c r="O45" s="61">
        <v>13898</v>
      </c>
      <c r="P45" s="48"/>
      <c r="Q45" s="48"/>
      <c r="R45" s="48"/>
      <c r="S45" s="48"/>
      <c r="T45" s="48"/>
      <c r="U45" s="48"/>
    </row>
    <row r="46" spans="1:21" ht="30.75" customHeight="1">
      <c r="A46" s="48"/>
      <c r="B46" s="1272"/>
      <c r="C46" s="1273"/>
      <c r="D46" s="62"/>
      <c r="E46" s="1254" t="s">
        <v>13</v>
      </c>
      <c r="F46" s="1254"/>
      <c r="G46" s="1254"/>
      <c r="H46" s="1254"/>
      <c r="I46" s="1254"/>
      <c r="J46" s="1255"/>
      <c r="K46" s="63" t="s">
        <v>549</v>
      </c>
      <c r="L46" s="64" t="s">
        <v>549</v>
      </c>
      <c r="M46" s="64" t="s">
        <v>549</v>
      </c>
      <c r="N46" s="64" t="s">
        <v>549</v>
      </c>
      <c r="O46" s="65" t="s">
        <v>549</v>
      </c>
      <c r="P46" s="48"/>
      <c r="Q46" s="48"/>
      <c r="R46" s="48"/>
      <c r="S46" s="48"/>
      <c r="T46" s="48"/>
      <c r="U46" s="48"/>
    </row>
    <row r="47" spans="1:21" ht="30.75" customHeight="1">
      <c r="A47" s="48"/>
      <c r="B47" s="1272"/>
      <c r="C47" s="1273"/>
      <c r="D47" s="62"/>
      <c r="E47" s="1254" t="s">
        <v>14</v>
      </c>
      <c r="F47" s="1254"/>
      <c r="G47" s="1254"/>
      <c r="H47" s="1254"/>
      <c r="I47" s="1254"/>
      <c r="J47" s="1255"/>
      <c r="K47" s="63" t="s">
        <v>549</v>
      </c>
      <c r="L47" s="64" t="s">
        <v>549</v>
      </c>
      <c r="M47" s="64" t="s">
        <v>549</v>
      </c>
      <c r="N47" s="64" t="s">
        <v>549</v>
      </c>
      <c r="O47" s="65" t="s">
        <v>549</v>
      </c>
      <c r="P47" s="48"/>
      <c r="Q47" s="48"/>
      <c r="R47" s="48"/>
      <c r="S47" s="48"/>
      <c r="T47" s="48"/>
      <c r="U47" s="48"/>
    </row>
    <row r="48" spans="1:21" ht="30.75" customHeight="1">
      <c r="A48" s="48"/>
      <c r="B48" s="1272"/>
      <c r="C48" s="1273"/>
      <c r="D48" s="62"/>
      <c r="E48" s="1254" t="s">
        <v>15</v>
      </c>
      <c r="F48" s="1254"/>
      <c r="G48" s="1254"/>
      <c r="H48" s="1254"/>
      <c r="I48" s="1254"/>
      <c r="J48" s="1255"/>
      <c r="K48" s="63">
        <v>4153</v>
      </c>
      <c r="L48" s="64">
        <v>3640</v>
      </c>
      <c r="M48" s="64">
        <v>3492</v>
      </c>
      <c r="N48" s="64">
        <v>3414</v>
      </c>
      <c r="O48" s="65">
        <v>3277</v>
      </c>
      <c r="P48" s="48"/>
      <c r="Q48" s="48"/>
      <c r="R48" s="48"/>
      <c r="S48" s="48"/>
      <c r="T48" s="48"/>
      <c r="U48" s="48"/>
    </row>
    <row r="49" spans="1:21" ht="30.75" customHeight="1">
      <c r="A49" s="48"/>
      <c r="B49" s="1272"/>
      <c r="C49" s="1273"/>
      <c r="D49" s="62"/>
      <c r="E49" s="1254" t="s">
        <v>16</v>
      </c>
      <c r="F49" s="1254"/>
      <c r="G49" s="1254"/>
      <c r="H49" s="1254"/>
      <c r="I49" s="1254"/>
      <c r="J49" s="1255"/>
      <c r="K49" s="63" t="s">
        <v>549</v>
      </c>
      <c r="L49" s="64" t="s">
        <v>549</v>
      </c>
      <c r="M49" s="64" t="s">
        <v>549</v>
      </c>
      <c r="N49" s="64" t="s">
        <v>549</v>
      </c>
      <c r="O49" s="65" t="s">
        <v>549</v>
      </c>
      <c r="P49" s="48"/>
      <c r="Q49" s="48"/>
      <c r="R49" s="48"/>
      <c r="S49" s="48"/>
      <c r="T49" s="48"/>
      <c r="U49" s="48"/>
    </row>
    <row r="50" spans="1:21" ht="30.75" customHeight="1">
      <c r="A50" s="48"/>
      <c r="B50" s="1272"/>
      <c r="C50" s="1273"/>
      <c r="D50" s="62"/>
      <c r="E50" s="1254" t="s">
        <v>17</v>
      </c>
      <c r="F50" s="1254"/>
      <c r="G50" s="1254"/>
      <c r="H50" s="1254"/>
      <c r="I50" s="1254"/>
      <c r="J50" s="1255"/>
      <c r="K50" s="63">
        <v>9</v>
      </c>
      <c r="L50" s="64">
        <v>7</v>
      </c>
      <c r="M50" s="64">
        <v>6</v>
      </c>
      <c r="N50" s="64">
        <v>7</v>
      </c>
      <c r="O50" s="65">
        <v>6</v>
      </c>
      <c r="P50" s="48"/>
      <c r="Q50" s="48"/>
      <c r="R50" s="48"/>
      <c r="S50" s="48"/>
      <c r="T50" s="48"/>
      <c r="U50" s="48"/>
    </row>
    <row r="51" spans="1:21" ht="30.75" customHeight="1">
      <c r="A51" s="48"/>
      <c r="B51" s="1274"/>
      <c r="C51" s="1275"/>
      <c r="D51" s="66"/>
      <c r="E51" s="1254" t="s">
        <v>18</v>
      </c>
      <c r="F51" s="1254"/>
      <c r="G51" s="1254"/>
      <c r="H51" s="1254"/>
      <c r="I51" s="1254"/>
      <c r="J51" s="1255"/>
      <c r="K51" s="63" t="s">
        <v>549</v>
      </c>
      <c r="L51" s="64" t="s">
        <v>549</v>
      </c>
      <c r="M51" s="64" t="s">
        <v>549</v>
      </c>
      <c r="N51" s="64" t="s">
        <v>549</v>
      </c>
      <c r="O51" s="65" t="s">
        <v>549</v>
      </c>
      <c r="P51" s="48"/>
      <c r="Q51" s="48"/>
      <c r="R51" s="48"/>
      <c r="S51" s="48"/>
      <c r="T51" s="48"/>
      <c r="U51" s="48"/>
    </row>
    <row r="52" spans="1:21" ht="30.75" customHeight="1">
      <c r="A52" s="48"/>
      <c r="B52" s="1252" t="s">
        <v>19</v>
      </c>
      <c r="C52" s="1253"/>
      <c r="D52" s="66"/>
      <c r="E52" s="1254" t="s">
        <v>20</v>
      </c>
      <c r="F52" s="1254"/>
      <c r="G52" s="1254"/>
      <c r="H52" s="1254"/>
      <c r="I52" s="1254"/>
      <c r="J52" s="1255"/>
      <c r="K52" s="63">
        <v>12510</v>
      </c>
      <c r="L52" s="64">
        <v>12559</v>
      </c>
      <c r="M52" s="64">
        <v>12403</v>
      </c>
      <c r="N52" s="64">
        <v>12243</v>
      </c>
      <c r="O52" s="65">
        <v>11919</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5928</v>
      </c>
      <c r="L53" s="69">
        <v>5531</v>
      </c>
      <c r="M53" s="69">
        <v>5627</v>
      </c>
      <c r="N53" s="69">
        <v>5727</v>
      </c>
      <c r="O53" s="70">
        <v>5262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c r="B57" s="1260" t="s">
        <v>25</v>
      </c>
      <c r="C57" s="1261"/>
      <c r="D57" s="1264" t="s">
        <v>26</v>
      </c>
      <c r="E57" s="1265"/>
      <c r="F57" s="1265"/>
      <c r="G57" s="1265"/>
      <c r="H57" s="1265"/>
      <c r="I57" s="1265"/>
      <c r="J57" s="1266"/>
      <c r="K57" s="83" t="s">
        <v>625</v>
      </c>
      <c r="L57" s="84" t="s">
        <v>626</v>
      </c>
      <c r="M57" s="84" t="s">
        <v>627</v>
      </c>
      <c r="N57" s="84" t="s">
        <v>626</v>
      </c>
      <c r="O57" s="85" t="s">
        <v>627</v>
      </c>
    </row>
    <row r="58" spans="1:21" ht="31.5" customHeight="1" thickBot="1">
      <c r="B58" s="1262"/>
      <c r="C58" s="1263"/>
      <c r="D58" s="1267" t="s">
        <v>27</v>
      </c>
      <c r="E58" s="1268"/>
      <c r="F58" s="1268"/>
      <c r="G58" s="1268"/>
      <c r="H58" s="1268"/>
      <c r="I58" s="1268"/>
      <c r="J58" s="1269"/>
      <c r="K58" s="86" t="s">
        <v>625</v>
      </c>
      <c r="L58" s="87" t="s">
        <v>626</v>
      </c>
      <c r="M58" s="87" t="s">
        <v>626</v>
      </c>
      <c r="N58" s="87" t="s">
        <v>626</v>
      </c>
      <c r="O58" s="88" t="s">
        <v>626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l6PWr78oaaNHvnySIZigwzKnJnYy3TlGk2fsh8BzuW68zoCLVUSxmCEpOxjz2nsbavL40vuPii1PoYkSOFZkA==" saltValue="o7n8Njk7k4Q3CRamSm+u3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576</v>
      </c>
      <c r="J40" s="100" t="s">
        <v>577</v>
      </c>
      <c r="K40" s="100" t="s">
        <v>578</v>
      </c>
      <c r="L40" s="100" t="s">
        <v>579</v>
      </c>
      <c r="M40" s="101" t="s">
        <v>580</v>
      </c>
    </row>
    <row r="41" spans="2:13" ht="27.75" customHeight="1">
      <c r="B41" s="1290" t="s">
        <v>30</v>
      </c>
      <c r="C41" s="1291"/>
      <c r="D41" s="102"/>
      <c r="E41" s="1292" t="s">
        <v>31</v>
      </c>
      <c r="F41" s="1292"/>
      <c r="G41" s="1292"/>
      <c r="H41" s="1293"/>
      <c r="I41" s="103">
        <v>143700</v>
      </c>
      <c r="J41" s="104">
        <v>142191</v>
      </c>
      <c r="K41" s="104">
        <v>139738</v>
      </c>
      <c r="L41" s="104">
        <v>138363</v>
      </c>
      <c r="M41" s="105">
        <v>144428</v>
      </c>
    </row>
    <row r="42" spans="2:13" ht="27.75" customHeight="1">
      <c r="B42" s="1280"/>
      <c r="C42" s="1281"/>
      <c r="D42" s="106"/>
      <c r="E42" s="1284" t="s">
        <v>32</v>
      </c>
      <c r="F42" s="1284"/>
      <c r="G42" s="1284"/>
      <c r="H42" s="1285"/>
      <c r="I42" s="107">
        <v>122</v>
      </c>
      <c r="J42" s="108">
        <v>113</v>
      </c>
      <c r="K42" s="108">
        <v>104</v>
      </c>
      <c r="L42" s="108">
        <v>94</v>
      </c>
      <c r="M42" s="109">
        <v>83</v>
      </c>
    </row>
    <row r="43" spans="2:13" ht="27.75" customHeight="1">
      <c r="B43" s="1280"/>
      <c r="C43" s="1281"/>
      <c r="D43" s="106"/>
      <c r="E43" s="1284" t="s">
        <v>33</v>
      </c>
      <c r="F43" s="1284"/>
      <c r="G43" s="1284"/>
      <c r="H43" s="1285"/>
      <c r="I43" s="107">
        <v>50526</v>
      </c>
      <c r="J43" s="108">
        <v>46834</v>
      </c>
      <c r="K43" s="108">
        <v>43570</v>
      </c>
      <c r="L43" s="108">
        <v>40255</v>
      </c>
      <c r="M43" s="109">
        <v>37822</v>
      </c>
    </row>
    <row r="44" spans="2:13" ht="27.75" customHeight="1">
      <c r="B44" s="1280"/>
      <c r="C44" s="1281"/>
      <c r="D44" s="106"/>
      <c r="E44" s="1284" t="s">
        <v>34</v>
      </c>
      <c r="F44" s="1284"/>
      <c r="G44" s="1284"/>
      <c r="H44" s="1285"/>
      <c r="I44" s="107" t="s">
        <v>549</v>
      </c>
      <c r="J44" s="108" t="s">
        <v>549</v>
      </c>
      <c r="K44" s="108" t="s">
        <v>549</v>
      </c>
      <c r="L44" s="108" t="s">
        <v>549</v>
      </c>
      <c r="M44" s="109" t="s">
        <v>549</v>
      </c>
    </row>
    <row r="45" spans="2:13" ht="27.75" customHeight="1">
      <c r="B45" s="1280"/>
      <c r="C45" s="1281"/>
      <c r="D45" s="106"/>
      <c r="E45" s="1284" t="s">
        <v>35</v>
      </c>
      <c r="F45" s="1284"/>
      <c r="G45" s="1284"/>
      <c r="H45" s="1285"/>
      <c r="I45" s="107">
        <v>19937</v>
      </c>
      <c r="J45" s="108">
        <v>18762</v>
      </c>
      <c r="K45" s="108">
        <v>17579</v>
      </c>
      <c r="L45" s="108">
        <v>17116</v>
      </c>
      <c r="M45" s="109">
        <v>16415</v>
      </c>
    </row>
    <row r="46" spans="2:13" ht="27.75" customHeight="1">
      <c r="B46" s="1280"/>
      <c r="C46" s="1281"/>
      <c r="D46" s="110"/>
      <c r="E46" s="1284" t="s">
        <v>36</v>
      </c>
      <c r="F46" s="1284"/>
      <c r="G46" s="1284"/>
      <c r="H46" s="1285"/>
      <c r="I46" s="107" t="s">
        <v>549</v>
      </c>
      <c r="J46" s="108" t="s">
        <v>549</v>
      </c>
      <c r="K46" s="108" t="s">
        <v>549</v>
      </c>
      <c r="L46" s="108" t="s">
        <v>549</v>
      </c>
      <c r="M46" s="109" t="s">
        <v>549</v>
      </c>
    </row>
    <row r="47" spans="2:13" ht="27.75" customHeight="1">
      <c r="B47" s="1280"/>
      <c r="C47" s="1281"/>
      <c r="D47" s="111"/>
      <c r="E47" s="1294" t="s">
        <v>37</v>
      </c>
      <c r="F47" s="1295"/>
      <c r="G47" s="1295"/>
      <c r="H47" s="1296"/>
      <c r="I47" s="107" t="s">
        <v>549</v>
      </c>
      <c r="J47" s="108" t="s">
        <v>549</v>
      </c>
      <c r="K47" s="108" t="s">
        <v>549</v>
      </c>
      <c r="L47" s="108" t="s">
        <v>549</v>
      </c>
      <c r="M47" s="109" t="s">
        <v>549</v>
      </c>
    </row>
    <row r="48" spans="2:13" ht="27.75" customHeight="1">
      <c r="B48" s="1280"/>
      <c r="C48" s="1281"/>
      <c r="D48" s="106"/>
      <c r="E48" s="1284" t="s">
        <v>38</v>
      </c>
      <c r="F48" s="1284"/>
      <c r="G48" s="1284"/>
      <c r="H48" s="1285"/>
      <c r="I48" s="107" t="s">
        <v>549</v>
      </c>
      <c r="J48" s="108" t="s">
        <v>549</v>
      </c>
      <c r="K48" s="108" t="s">
        <v>549</v>
      </c>
      <c r="L48" s="108" t="s">
        <v>549</v>
      </c>
      <c r="M48" s="109" t="s">
        <v>549</v>
      </c>
    </row>
    <row r="49" spans="2:13" ht="27.75" customHeight="1">
      <c r="B49" s="1282"/>
      <c r="C49" s="1283"/>
      <c r="D49" s="106"/>
      <c r="E49" s="1284" t="s">
        <v>39</v>
      </c>
      <c r="F49" s="1284"/>
      <c r="G49" s="1284"/>
      <c r="H49" s="1285"/>
      <c r="I49" s="107" t="s">
        <v>549</v>
      </c>
      <c r="J49" s="108" t="s">
        <v>549</v>
      </c>
      <c r="K49" s="108" t="s">
        <v>549</v>
      </c>
      <c r="L49" s="108" t="s">
        <v>549</v>
      </c>
      <c r="M49" s="109" t="s">
        <v>549</v>
      </c>
    </row>
    <row r="50" spans="2:13" ht="27.75" customHeight="1">
      <c r="B50" s="1278" t="s">
        <v>40</v>
      </c>
      <c r="C50" s="1279"/>
      <c r="D50" s="112"/>
      <c r="E50" s="1284" t="s">
        <v>41</v>
      </c>
      <c r="F50" s="1284"/>
      <c r="G50" s="1284"/>
      <c r="H50" s="1285"/>
      <c r="I50" s="107">
        <v>22858</v>
      </c>
      <c r="J50" s="108">
        <v>22032</v>
      </c>
      <c r="K50" s="108">
        <v>22057</v>
      </c>
      <c r="L50" s="108">
        <v>20160</v>
      </c>
      <c r="M50" s="109">
        <v>18034</v>
      </c>
    </row>
    <row r="51" spans="2:13" ht="27.75" customHeight="1">
      <c r="B51" s="1280"/>
      <c r="C51" s="1281"/>
      <c r="D51" s="106"/>
      <c r="E51" s="1284" t="s">
        <v>42</v>
      </c>
      <c r="F51" s="1284"/>
      <c r="G51" s="1284"/>
      <c r="H51" s="1285"/>
      <c r="I51" s="107">
        <v>5581</v>
      </c>
      <c r="J51" s="108">
        <v>5355</v>
      </c>
      <c r="K51" s="108">
        <v>4939</v>
      </c>
      <c r="L51" s="108">
        <v>5004</v>
      </c>
      <c r="M51" s="109">
        <v>5610</v>
      </c>
    </row>
    <row r="52" spans="2:13" ht="27.75" customHeight="1">
      <c r="B52" s="1282"/>
      <c r="C52" s="1283"/>
      <c r="D52" s="106"/>
      <c r="E52" s="1284" t="s">
        <v>43</v>
      </c>
      <c r="F52" s="1284"/>
      <c r="G52" s="1284"/>
      <c r="H52" s="1285"/>
      <c r="I52" s="107">
        <v>133313</v>
      </c>
      <c r="J52" s="108">
        <v>130243</v>
      </c>
      <c r="K52" s="108">
        <v>127838</v>
      </c>
      <c r="L52" s="108">
        <v>127319</v>
      </c>
      <c r="M52" s="109">
        <v>127289</v>
      </c>
    </row>
    <row r="53" spans="2:13" ht="27.75" customHeight="1" thickBot="1">
      <c r="B53" s="1286" t="s">
        <v>44</v>
      </c>
      <c r="C53" s="1287"/>
      <c r="D53" s="113"/>
      <c r="E53" s="1288" t="s">
        <v>45</v>
      </c>
      <c r="F53" s="1288"/>
      <c r="G53" s="1288"/>
      <c r="H53" s="1289"/>
      <c r="I53" s="114">
        <v>52534</v>
      </c>
      <c r="J53" s="115">
        <v>50270</v>
      </c>
      <c r="K53" s="115">
        <v>46158</v>
      </c>
      <c r="L53" s="115">
        <v>43346</v>
      </c>
      <c r="M53" s="116">
        <v>47815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4aSJen68BWk+cax/vPmrtLy7LtkNblLuuh5VnEQagaNgJ/RwMxoRUbjQLvHwsimBSBKtM+ISBXLKtzcu4Owl9A==" saltValue="SM2k20EH8JicNK5osYix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578</v>
      </c>
      <c r="G54" s="125" t="s">
        <v>579</v>
      </c>
      <c r="H54" s="126" t="s">
        <v>580</v>
      </c>
    </row>
    <row r="55" spans="2:8" ht="52.5" customHeight="1">
      <c r="B55" s="127"/>
      <c r="C55" s="1305" t="s">
        <v>48</v>
      </c>
      <c r="D55" s="1305"/>
      <c r="E55" s="1306"/>
      <c r="F55" s="128">
        <v>4348</v>
      </c>
      <c r="G55" s="128">
        <v>4088</v>
      </c>
      <c r="H55" s="129">
        <v>3524</v>
      </c>
    </row>
    <row r="56" spans="2:8" ht="52.5" customHeight="1">
      <c r="B56" s="130"/>
      <c r="C56" s="1307" t="s">
        <v>49</v>
      </c>
      <c r="D56" s="1307"/>
      <c r="E56" s="1308"/>
      <c r="F56" s="131">
        <v>5198</v>
      </c>
      <c r="G56" s="131">
        <v>4236</v>
      </c>
      <c r="H56" s="132">
        <v>3279</v>
      </c>
    </row>
    <row r="57" spans="2:8" ht="53.25" customHeight="1">
      <c r="B57" s="130"/>
      <c r="C57" s="1309" t="s">
        <v>50</v>
      </c>
      <c r="D57" s="1309"/>
      <c r="E57" s="1310"/>
      <c r="F57" s="133">
        <v>8782</v>
      </c>
      <c r="G57" s="133">
        <v>7589</v>
      </c>
      <c r="H57" s="134">
        <v>8151</v>
      </c>
    </row>
    <row r="58" spans="2:8" ht="45.75" customHeight="1">
      <c r="B58" s="135"/>
      <c r="C58" s="1297" t="s">
        <v>629</v>
      </c>
      <c r="D58" s="1298"/>
      <c r="E58" s="1299"/>
      <c r="F58" s="136">
        <v>3792</v>
      </c>
      <c r="G58" s="136">
        <v>3068</v>
      </c>
      <c r="H58" s="137">
        <v>2842</v>
      </c>
    </row>
    <row r="59" spans="2:8" ht="45.75" customHeight="1">
      <c r="B59" s="135"/>
      <c r="C59" s="1297" t="s">
        <v>630</v>
      </c>
      <c r="D59" s="1298"/>
      <c r="E59" s="1299"/>
      <c r="F59" s="136" t="s">
        <v>628</v>
      </c>
      <c r="G59" s="136" t="s">
        <v>628</v>
      </c>
      <c r="H59" s="137">
        <v>1500</v>
      </c>
    </row>
    <row r="60" spans="2:8" ht="45.75" customHeight="1">
      <c r="B60" s="135"/>
      <c r="C60" s="1297" t="s">
        <v>631</v>
      </c>
      <c r="D60" s="1298"/>
      <c r="E60" s="1299"/>
      <c r="F60" s="136">
        <v>1274</v>
      </c>
      <c r="G60" s="136">
        <v>1304</v>
      </c>
      <c r="H60" s="137">
        <v>1420</v>
      </c>
    </row>
    <row r="61" spans="2:8" ht="45.75" customHeight="1">
      <c r="B61" s="135"/>
      <c r="C61" s="1297" t="s">
        <v>632</v>
      </c>
      <c r="D61" s="1298"/>
      <c r="E61" s="1299"/>
      <c r="F61" s="136">
        <v>777</v>
      </c>
      <c r="G61" s="136">
        <v>683</v>
      </c>
      <c r="H61" s="137">
        <v>566</v>
      </c>
    </row>
    <row r="62" spans="2:8" ht="45.75" customHeight="1" thickBot="1">
      <c r="B62" s="138"/>
      <c r="C62" s="1300" t="s">
        <v>633</v>
      </c>
      <c r="D62" s="1301"/>
      <c r="E62" s="1302"/>
      <c r="F62" s="139">
        <v>777</v>
      </c>
      <c r="G62" s="139">
        <v>592</v>
      </c>
      <c r="H62" s="140">
        <v>482</v>
      </c>
    </row>
    <row r="63" spans="2:8" ht="52.5" customHeight="1" thickBot="1">
      <c r="B63" s="141"/>
      <c r="C63" s="1303" t="s">
        <v>51</v>
      </c>
      <c r="D63" s="1303"/>
      <c r="E63" s="1304"/>
      <c r="F63" s="142">
        <v>18328</v>
      </c>
      <c r="G63" s="142">
        <v>15913</v>
      </c>
      <c r="H63" s="143">
        <v>14954</v>
      </c>
    </row>
    <row r="64" spans="2:8" ht="15" customHeight="1"/>
  </sheetData>
  <sheetProtection algorithmName="SHA-512" hashValue="w7WdKG5ESWNLhZ+UMAHnNo3FsraQHm5odH07/08DQMIptn76GKdakZshoH29iT8szWueg+oAl/wN8VgmyYGtXA==" saltValue="bhgtea/I8bWCN8AcsHyd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637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638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2" t="s">
        <v>648</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639</v>
      </c>
    </row>
    <row r="50" spans="1:109">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576</v>
      </c>
      <c r="BQ50" s="1325"/>
      <c r="BR50" s="1325"/>
      <c r="BS50" s="1325"/>
      <c r="BT50" s="1325"/>
      <c r="BU50" s="1325"/>
      <c r="BV50" s="1325"/>
      <c r="BW50" s="1325"/>
      <c r="BX50" s="1325" t="s">
        <v>577</v>
      </c>
      <c r="BY50" s="1325"/>
      <c r="BZ50" s="1325"/>
      <c r="CA50" s="1325"/>
      <c r="CB50" s="1325"/>
      <c r="CC50" s="1325"/>
      <c r="CD50" s="1325"/>
      <c r="CE50" s="1325"/>
      <c r="CF50" s="1325" t="s">
        <v>578</v>
      </c>
      <c r="CG50" s="1325"/>
      <c r="CH50" s="1325"/>
      <c r="CI50" s="1325"/>
      <c r="CJ50" s="1325"/>
      <c r="CK50" s="1325"/>
      <c r="CL50" s="1325"/>
      <c r="CM50" s="1325"/>
      <c r="CN50" s="1325" t="s">
        <v>579</v>
      </c>
      <c r="CO50" s="1325"/>
      <c r="CP50" s="1325"/>
      <c r="CQ50" s="1325"/>
      <c r="CR50" s="1325"/>
      <c r="CS50" s="1325"/>
      <c r="CT50" s="1325"/>
      <c r="CU50" s="1325"/>
      <c r="CV50" s="1325" t="s">
        <v>580</v>
      </c>
      <c r="CW50" s="1325"/>
      <c r="CX50" s="1325"/>
      <c r="CY50" s="1325"/>
      <c r="CZ50" s="1325"/>
      <c r="DA50" s="1325"/>
      <c r="DB50" s="1325"/>
      <c r="DC50" s="1325"/>
    </row>
    <row r="51" spans="1:109" ht="13.5" customHeight="1">
      <c r="B51" s="397"/>
      <c r="G51" s="1326"/>
      <c r="H51" s="1326"/>
      <c r="I51" s="1329"/>
      <c r="J51" s="1329"/>
      <c r="K51" s="1327"/>
      <c r="L51" s="1327"/>
      <c r="M51" s="1327"/>
      <c r="N51" s="1327"/>
      <c r="AM51" s="406"/>
      <c r="AN51" s="1328" t="s">
        <v>640</v>
      </c>
      <c r="AO51" s="1328"/>
      <c r="AP51" s="1328"/>
      <c r="AQ51" s="1328"/>
      <c r="AR51" s="1328"/>
      <c r="AS51" s="1328"/>
      <c r="AT51" s="1328"/>
      <c r="AU51" s="1328"/>
      <c r="AV51" s="1328"/>
      <c r="AW51" s="1328"/>
      <c r="AX51" s="1328"/>
      <c r="AY51" s="1328"/>
      <c r="AZ51" s="1328"/>
      <c r="BA51" s="1328"/>
      <c r="BB51" s="1328" t="s">
        <v>642</v>
      </c>
      <c r="BC51" s="1328"/>
      <c r="BD51" s="1328"/>
      <c r="BE51" s="1328"/>
      <c r="BF51" s="1328"/>
      <c r="BG51" s="1328"/>
      <c r="BH51" s="1328"/>
      <c r="BI51" s="1328"/>
      <c r="BJ51" s="1328"/>
      <c r="BK51" s="1328"/>
      <c r="BL51" s="1328"/>
      <c r="BM51" s="1328"/>
      <c r="BN51" s="1328"/>
      <c r="BO51" s="1328"/>
      <c r="BP51" s="1311">
        <v>87</v>
      </c>
      <c r="BQ51" s="1311"/>
      <c r="BR51" s="1311"/>
      <c r="BS51" s="1311"/>
      <c r="BT51" s="1311"/>
      <c r="BU51" s="1311"/>
      <c r="BV51" s="1311"/>
      <c r="BW51" s="1311"/>
      <c r="BX51" s="1311">
        <v>83.6</v>
      </c>
      <c r="BY51" s="1311"/>
      <c r="BZ51" s="1311"/>
      <c r="CA51" s="1311"/>
      <c r="CB51" s="1311"/>
      <c r="CC51" s="1311"/>
      <c r="CD51" s="1311"/>
      <c r="CE51" s="1311"/>
      <c r="CF51" s="1311">
        <v>77.099999999999994</v>
      </c>
      <c r="CG51" s="1311"/>
      <c r="CH51" s="1311"/>
      <c r="CI51" s="1311"/>
      <c r="CJ51" s="1311"/>
      <c r="CK51" s="1311"/>
      <c r="CL51" s="1311"/>
      <c r="CM51" s="1311"/>
      <c r="CN51" s="1311">
        <v>72.2</v>
      </c>
      <c r="CO51" s="1311"/>
      <c r="CP51" s="1311"/>
      <c r="CQ51" s="1311"/>
      <c r="CR51" s="1311"/>
      <c r="CS51" s="1311"/>
      <c r="CT51" s="1311"/>
      <c r="CU51" s="1311"/>
      <c r="CV51" s="1311">
        <v>77.599999999999994</v>
      </c>
      <c r="CW51" s="1311"/>
      <c r="CX51" s="1311"/>
      <c r="CY51" s="1311"/>
      <c r="CZ51" s="1311"/>
      <c r="DA51" s="1311"/>
      <c r="DB51" s="1311"/>
      <c r="DC51" s="1311"/>
    </row>
    <row r="52" spans="1:109">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644</v>
      </c>
      <c r="BC53" s="1328"/>
      <c r="BD53" s="1328"/>
      <c r="BE53" s="1328"/>
      <c r="BF53" s="1328"/>
      <c r="BG53" s="1328"/>
      <c r="BH53" s="1328"/>
      <c r="BI53" s="1328"/>
      <c r="BJ53" s="1328"/>
      <c r="BK53" s="1328"/>
      <c r="BL53" s="1328"/>
      <c r="BM53" s="1328"/>
      <c r="BN53" s="1328"/>
      <c r="BO53" s="1328"/>
      <c r="BP53" s="1311">
        <v>51.5</v>
      </c>
      <c r="BQ53" s="1311"/>
      <c r="BR53" s="1311"/>
      <c r="BS53" s="1311"/>
      <c r="BT53" s="1311"/>
      <c r="BU53" s="1311"/>
      <c r="BV53" s="1311"/>
      <c r="BW53" s="1311"/>
      <c r="BX53" s="1311">
        <v>52.6</v>
      </c>
      <c r="BY53" s="1311"/>
      <c r="BZ53" s="1311"/>
      <c r="CA53" s="1311"/>
      <c r="CB53" s="1311"/>
      <c r="CC53" s="1311"/>
      <c r="CD53" s="1311"/>
      <c r="CE53" s="1311"/>
      <c r="CF53" s="1311">
        <v>56.4</v>
      </c>
      <c r="CG53" s="1311"/>
      <c r="CH53" s="1311"/>
      <c r="CI53" s="1311"/>
      <c r="CJ53" s="1311"/>
      <c r="CK53" s="1311"/>
      <c r="CL53" s="1311"/>
      <c r="CM53" s="1311"/>
      <c r="CN53" s="1311">
        <v>57.9</v>
      </c>
      <c r="CO53" s="1311"/>
      <c r="CP53" s="1311"/>
      <c r="CQ53" s="1311"/>
      <c r="CR53" s="1311"/>
      <c r="CS53" s="1311"/>
      <c r="CT53" s="1311"/>
      <c r="CU53" s="1311"/>
      <c r="CV53" s="1311">
        <v>58.4</v>
      </c>
      <c r="CW53" s="1311"/>
      <c r="CX53" s="1311"/>
      <c r="CY53" s="1311"/>
      <c r="CZ53" s="1311"/>
      <c r="DA53" s="1311"/>
      <c r="DB53" s="1311"/>
      <c r="DC53" s="1311"/>
    </row>
    <row r="54" spans="1:109">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21"/>
      <c r="H55" s="1321"/>
      <c r="I55" s="1321"/>
      <c r="J55" s="1321"/>
      <c r="K55" s="1327"/>
      <c r="L55" s="1327"/>
      <c r="M55" s="1327"/>
      <c r="N55" s="1327"/>
      <c r="AN55" s="1325" t="s">
        <v>645</v>
      </c>
      <c r="AO55" s="1325"/>
      <c r="AP55" s="1325"/>
      <c r="AQ55" s="1325"/>
      <c r="AR55" s="1325"/>
      <c r="AS55" s="1325"/>
      <c r="AT55" s="1325"/>
      <c r="AU55" s="1325"/>
      <c r="AV55" s="1325"/>
      <c r="AW55" s="1325"/>
      <c r="AX55" s="1325"/>
      <c r="AY55" s="1325"/>
      <c r="AZ55" s="1325"/>
      <c r="BA55" s="1325"/>
      <c r="BB55" s="1328" t="s">
        <v>642</v>
      </c>
      <c r="BC55" s="1328"/>
      <c r="BD55" s="1328"/>
      <c r="BE55" s="1328"/>
      <c r="BF55" s="1328"/>
      <c r="BG55" s="1328"/>
      <c r="BH55" s="1328"/>
      <c r="BI55" s="1328"/>
      <c r="BJ55" s="1328"/>
      <c r="BK55" s="1328"/>
      <c r="BL55" s="1328"/>
      <c r="BM55" s="1328"/>
      <c r="BN55" s="1328"/>
      <c r="BO55" s="1328"/>
      <c r="BP55" s="1311">
        <v>38.9</v>
      </c>
      <c r="BQ55" s="1311"/>
      <c r="BR55" s="1311"/>
      <c r="BS55" s="1311"/>
      <c r="BT55" s="1311"/>
      <c r="BU55" s="1311"/>
      <c r="BV55" s="1311"/>
      <c r="BW55" s="1311"/>
      <c r="BX55" s="1311">
        <v>37.6</v>
      </c>
      <c r="BY55" s="1311"/>
      <c r="BZ55" s="1311"/>
      <c r="CA55" s="1311"/>
      <c r="CB55" s="1311"/>
      <c r="CC55" s="1311"/>
      <c r="CD55" s="1311"/>
      <c r="CE55" s="1311"/>
      <c r="CF55" s="1311">
        <v>34</v>
      </c>
      <c r="CG55" s="1311"/>
      <c r="CH55" s="1311"/>
      <c r="CI55" s="1311"/>
      <c r="CJ55" s="1311"/>
      <c r="CK55" s="1311"/>
      <c r="CL55" s="1311"/>
      <c r="CM55" s="1311"/>
      <c r="CN55" s="1311">
        <v>33.9</v>
      </c>
      <c r="CO55" s="1311"/>
      <c r="CP55" s="1311"/>
      <c r="CQ55" s="1311"/>
      <c r="CR55" s="1311"/>
      <c r="CS55" s="1311"/>
      <c r="CT55" s="1311"/>
      <c r="CU55" s="1311"/>
      <c r="CV55" s="1311">
        <v>31.5</v>
      </c>
      <c r="CW55" s="1311"/>
      <c r="CX55" s="1311"/>
      <c r="CY55" s="1311"/>
      <c r="CZ55" s="1311"/>
      <c r="DA55" s="1311"/>
      <c r="DB55" s="1311"/>
      <c r="DC55" s="1311"/>
    </row>
    <row r="56" spans="1:109">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643</v>
      </c>
      <c r="BC57" s="1328"/>
      <c r="BD57" s="1328"/>
      <c r="BE57" s="1328"/>
      <c r="BF57" s="1328"/>
      <c r="BG57" s="1328"/>
      <c r="BH57" s="1328"/>
      <c r="BI57" s="1328"/>
      <c r="BJ57" s="1328"/>
      <c r="BK57" s="1328"/>
      <c r="BL57" s="1328"/>
      <c r="BM57" s="1328"/>
      <c r="BN57" s="1328"/>
      <c r="BO57" s="1328"/>
      <c r="BP57" s="1311">
        <v>59.3</v>
      </c>
      <c r="BQ57" s="1311"/>
      <c r="BR57" s="1311"/>
      <c r="BS57" s="1311"/>
      <c r="BT57" s="1311"/>
      <c r="BU57" s="1311"/>
      <c r="BV57" s="1311"/>
      <c r="BW57" s="1311"/>
      <c r="BX57" s="1311">
        <v>60</v>
      </c>
      <c r="BY57" s="1311"/>
      <c r="BZ57" s="1311"/>
      <c r="CA57" s="1311"/>
      <c r="CB57" s="1311"/>
      <c r="CC57" s="1311"/>
      <c r="CD57" s="1311"/>
      <c r="CE57" s="1311"/>
      <c r="CF57" s="1311">
        <v>61.1</v>
      </c>
      <c r="CG57" s="1311"/>
      <c r="CH57" s="1311"/>
      <c r="CI57" s="1311"/>
      <c r="CJ57" s="1311"/>
      <c r="CK57" s="1311"/>
      <c r="CL57" s="1311"/>
      <c r="CM57" s="1311"/>
      <c r="CN57" s="1311">
        <v>61.9</v>
      </c>
      <c r="CO57" s="1311"/>
      <c r="CP57" s="1311"/>
      <c r="CQ57" s="1311"/>
      <c r="CR57" s="1311"/>
      <c r="CS57" s="1311"/>
      <c r="CT57" s="1311"/>
      <c r="CU57" s="1311"/>
      <c r="CV57" s="1311">
        <v>62.6</v>
      </c>
      <c r="CW57" s="1311"/>
      <c r="CX57" s="1311"/>
      <c r="CY57" s="1311"/>
      <c r="CZ57" s="1311"/>
      <c r="DA57" s="1311"/>
      <c r="DB57" s="1311"/>
      <c r="DC57" s="1311"/>
      <c r="DD57" s="410"/>
      <c r="DE57" s="409"/>
    </row>
    <row r="58" spans="1:109" s="405" customFormat="1">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646</v>
      </c>
    </row>
    <row r="64" spans="1:109">
      <c r="B64" s="397"/>
      <c r="G64" s="404"/>
      <c r="I64" s="417"/>
      <c r="J64" s="417"/>
      <c r="K64" s="417"/>
      <c r="L64" s="417"/>
      <c r="M64" s="417"/>
      <c r="N64" s="418"/>
      <c r="AM64" s="404"/>
      <c r="AN64" s="404" t="s">
        <v>638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2" t="s">
        <v>649</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639</v>
      </c>
    </row>
    <row r="72" spans="2:107">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576</v>
      </c>
      <c r="BQ72" s="1325"/>
      <c r="BR72" s="1325"/>
      <c r="BS72" s="1325"/>
      <c r="BT72" s="1325"/>
      <c r="BU72" s="1325"/>
      <c r="BV72" s="1325"/>
      <c r="BW72" s="1325"/>
      <c r="BX72" s="1325" t="s">
        <v>577</v>
      </c>
      <c r="BY72" s="1325"/>
      <c r="BZ72" s="1325"/>
      <c r="CA72" s="1325"/>
      <c r="CB72" s="1325"/>
      <c r="CC72" s="1325"/>
      <c r="CD72" s="1325"/>
      <c r="CE72" s="1325"/>
      <c r="CF72" s="1325" t="s">
        <v>578</v>
      </c>
      <c r="CG72" s="1325"/>
      <c r="CH72" s="1325"/>
      <c r="CI72" s="1325"/>
      <c r="CJ72" s="1325"/>
      <c r="CK72" s="1325"/>
      <c r="CL72" s="1325"/>
      <c r="CM72" s="1325"/>
      <c r="CN72" s="1325" t="s">
        <v>579</v>
      </c>
      <c r="CO72" s="1325"/>
      <c r="CP72" s="1325"/>
      <c r="CQ72" s="1325"/>
      <c r="CR72" s="1325"/>
      <c r="CS72" s="1325"/>
      <c r="CT72" s="1325"/>
      <c r="CU72" s="1325"/>
      <c r="CV72" s="1325" t="s">
        <v>580</v>
      </c>
      <c r="CW72" s="1325"/>
      <c r="CX72" s="1325"/>
      <c r="CY72" s="1325"/>
      <c r="CZ72" s="1325"/>
      <c r="DA72" s="1325"/>
      <c r="DB72" s="1325"/>
      <c r="DC72" s="1325"/>
    </row>
    <row r="73" spans="2:107">
      <c r="B73" s="397"/>
      <c r="G73" s="1326"/>
      <c r="H73" s="1326"/>
      <c r="I73" s="1326"/>
      <c r="J73" s="1326"/>
      <c r="K73" s="1331"/>
      <c r="L73" s="1331"/>
      <c r="M73" s="1331"/>
      <c r="N73" s="1331"/>
      <c r="AM73" s="406"/>
      <c r="AN73" s="1328" t="s">
        <v>640</v>
      </c>
      <c r="AO73" s="1328"/>
      <c r="AP73" s="1328"/>
      <c r="AQ73" s="1328"/>
      <c r="AR73" s="1328"/>
      <c r="AS73" s="1328"/>
      <c r="AT73" s="1328"/>
      <c r="AU73" s="1328"/>
      <c r="AV73" s="1328"/>
      <c r="AW73" s="1328"/>
      <c r="AX73" s="1328"/>
      <c r="AY73" s="1328"/>
      <c r="AZ73" s="1328"/>
      <c r="BA73" s="1328"/>
      <c r="BB73" s="1328" t="s">
        <v>641</v>
      </c>
      <c r="BC73" s="1328"/>
      <c r="BD73" s="1328"/>
      <c r="BE73" s="1328"/>
      <c r="BF73" s="1328"/>
      <c r="BG73" s="1328"/>
      <c r="BH73" s="1328"/>
      <c r="BI73" s="1328"/>
      <c r="BJ73" s="1328"/>
      <c r="BK73" s="1328"/>
      <c r="BL73" s="1328"/>
      <c r="BM73" s="1328"/>
      <c r="BN73" s="1328"/>
      <c r="BO73" s="1328"/>
      <c r="BP73" s="1311">
        <v>87</v>
      </c>
      <c r="BQ73" s="1311"/>
      <c r="BR73" s="1311"/>
      <c r="BS73" s="1311"/>
      <c r="BT73" s="1311"/>
      <c r="BU73" s="1311"/>
      <c r="BV73" s="1311"/>
      <c r="BW73" s="1311"/>
      <c r="BX73" s="1311">
        <v>83.6</v>
      </c>
      <c r="BY73" s="1311"/>
      <c r="BZ73" s="1311"/>
      <c r="CA73" s="1311"/>
      <c r="CB73" s="1311"/>
      <c r="CC73" s="1311"/>
      <c r="CD73" s="1311"/>
      <c r="CE73" s="1311"/>
      <c r="CF73" s="1311">
        <v>77.099999999999994</v>
      </c>
      <c r="CG73" s="1311"/>
      <c r="CH73" s="1311"/>
      <c r="CI73" s="1311"/>
      <c r="CJ73" s="1311"/>
      <c r="CK73" s="1311"/>
      <c r="CL73" s="1311"/>
      <c r="CM73" s="1311"/>
      <c r="CN73" s="1311">
        <v>72.2</v>
      </c>
      <c r="CO73" s="1311"/>
      <c r="CP73" s="1311"/>
      <c r="CQ73" s="1311"/>
      <c r="CR73" s="1311"/>
      <c r="CS73" s="1311"/>
      <c r="CT73" s="1311"/>
      <c r="CU73" s="1311"/>
      <c r="CV73" s="1311">
        <v>77.599999999999994</v>
      </c>
      <c r="CW73" s="1311"/>
      <c r="CX73" s="1311"/>
      <c r="CY73" s="1311"/>
      <c r="CZ73" s="1311"/>
      <c r="DA73" s="1311"/>
      <c r="DB73" s="1311"/>
      <c r="DC73" s="1311"/>
    </row>
    <row r="74" spans="2:107">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647</v>
      </c>
      <c r="BC75" s="1328"/>
      <c r="BD75" s="1328"/>
      <c r="BE75" s="1328"/>
      <c r="BF75" s="1328"/>
      <c r="BG75" s="1328"/>
      <c r="BH75" s="1328"/>
      <c r="BI75" s="1328"/>
      <c r="BJ75" s="1328"/>
      <c r="BK75" s="1328"/>
      <c r="BL75" s="1328"/>
      <c r="BM75" s="1328"/>
      <c r="BN75" s="1328"/>
      <c r="BO75" s="1328"/>
      <c r="BP75" s="1311">
        <v>10.6</v>
      </c>
      <c r="BQ75" s="1311"/>
      <c r="BR75" s="1311"/>
      <c r="BS75" s="1311"/>
      <c r="BT75" s="1311"/>
      <c r="BU75" s="1311"/>
      <c r="BV75" s="1311"/>
      <c r="BW75" s="1311"/>
      <c r="BX75" s="1311">
        <v>10.199999999999999</v>
      </c>
      <c r="BY75" s="1311"/>
      <c r="BZ75" s="1311"/>
      <c r="CA75" s="1311"/>
      <c r="CB75" s="1311"/>
      <c r="CC75" s="1311"/>
      <c r="CD75" s="1311"/>
      <c r="CE75" s="1311"/>
      <c r="CF75" s="1311">
        <v>9.6</v>
      </c>
      <c r="CG75" s="1311"/>
      <c r="CH75" s="1311"/>
      <c r="CI75" s="1311"/>
      <c r="CJ75" s="1311"/>
      <c r="CK75" s="1311"/>
      <c r="CL75" s="1311"/>
      <c r="CM75" s="1311"/>
      <c r="CN75" s="1311">
        <v>9.3000000000000007</v>
      </c>
      <c r="CO75" s="1311"/>
      <c r="CP75" s="1311"/>
      <c r="CQ75" s="1311"/>
      <c r="CR75" s="1311"/>
      <c r="CS75" s="1311"/>
      <c r="CT75" s="1311"/>
      <c r="CU75" s="1311"/>
      <c r="CV75" s="1311">
        <v>9.1</v>
      </c>
      <c r="CW75" s="1311"/>
      <c r="CX75" s="1311"/>
      <c r="CY75" s="1311"/>
      <c r="CZ75" s="1311"/>
      <c r="DA75" s="1311"/>
      <c r="DB75" s="1311"/>
      <c r="DC75" s="1311"/>
    </row>
    <row r="76" spans="2:107">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21"/>
      <c r="H77" s="1321"/>
      <c r="I77" s="1321"/>
      <c r="J77" s="1321"/>
      <c r="K77" s="1331"/>
      <c r="L77" s="1331"/>
      <c r="M77" s="1331"/>
      <c r="N77" s="1331"/>
      <c r="AN77" s="1325" t="s">
        <v>645</v>
      </c>
      <c r="AO77" s="1325"/>
      <c r="AP77" s="1325"/>
      <c r="AQ77" s="1325"/>
      <c r="AR77" s="1325"/>
      <c r="AS77" s="1325"/>
      <c r="AT77" s="1325"/>
      <c r="AU77" s="1325"/>
      <c r="AV77" s="1325"/>
      <c r="AW77" s="1325"/>
      <c r="AX77" s="1325"/>
      <c r="AY77" s="1325"/>
      <c r="AZ77" s="1325"/>
      <c r="BA77" s="1325"/>
      <c r="BB77" s="1328" t="s">
        <v>642</v>
      </c>
      <c r="BC77" s="1328"/>
      <c r="BD77" s="1328"/>
      <c r="BE77" s="1328"/>
      <c r="BF77" s="1328"/>
      <c r="BG77" s="1328"/>
      <c r="BH77" s="1328"/>
      <c r="BI77" s="1328"/>
      <c r="BJ77" s="1328"/>
      <c r="BK77" s="1328"/>
      <c r="BL77" s="1328"/>
      <c r="BM77" s="1328"/>
      <c r="BN77" s="1328"/>
      <c r="BO77" s="1328"/>
      <c r="BP77" s="1311">
        <v>38.9</v>
      </c>
      <c r="BQ77" s="1311"/>
      <c r="BR77" s="1311"/>
      <c r="BS77" s="1311"/>
      <c r="BT77" s="1311"/>
      <c r="BU77" s="1311"/>
      <c r="BV77" s="1311"/>
      <c r="BW77" s="1311"/>
      <c r="BX77" s="1311">
        <v>37.6</v>
      </c>
      <c r="BY77" s="1311"/>
      <c r="BZ77" s="1311"/>
      <c r="CA77" s="1311"/>
      <c r="CB77" s="1311"/>
      <c r="CC77" s="1311"/>
      <c r="CD77" s="1311"/>
      <c r="CE77" s="1311"/>
      <c r="CF77" s="1311">
        <v>34</v>
      </c>
      <c r="CG77" s="1311"/>
      <c r="CH77" s="1311"/>
      <c r="CI77" s="1311"/>
      <c r="CJ77" s="1311"/>
      <c r="CK77" s="1311"/>
      <c r="CL77" s="1311"/>
      <c r="CM77" s="1311"/>
      <c r="CN77" s="1311">
        <v>33.9</v>
      </c>
      <c r="CO77" s="1311"/>
      <c r="CP77" s="1311"/>
      <c r="CQ77" s="1311"/>
      <c r="CR77" s="1311"/>
      <c r="CS77" s="1311"/>
      <c r="CT77" s="1311"/>
      <c r="CU77" s="1311"/>
      <c r="CV77" s="1311">
        <v>31.5</v>
      </c>
      <c r="CW77" s="1311"/>
      <c r="CX77" s="1311"/>
      <c r="CY77" s="1311"/>
      <c r="CZ77" s="1311"/>
      <c r="DA77" s="1311"/>
      <c r="DB77" s="1311"/>
      <c r="DC77" s="1311"/>
    </row>
    <row r="78" spans="2:107">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647</v>
      </c>
      <c r="BC79" s="1328"/>
      <c r="BD79" s="1328"/>
      <c r="BE79" s="1328"/>
      <c r="BF79" s="1328"/>
      <c r="BG79" s="1328"/>
      <c r="BH79" s="1328"/>
      <c r="BI79" s="1328"/>
      <c r="BJ79" s="1328"/>
      <c r="BK79" s="1328"/>
      <c r="BL79" s="1328"/>
      <c r="BM79" s="1328"/>
      <c r="BN79" s="1328"/>
      <c r="BO79" s="1328"/>
      <c r="BP79" s="1311">
        <v>6.4</v>
      </c>
      <c r="BQ79" s="1311"/>
      <c r="BR79" s="1311"/>
      <c r="BS79" s="1311"/>
      <c r="BT79" s="1311"/>
      <c r="BU79" s="1311"/>
      <c r="BV79" s="1311"/>
      <c r="BW79" s="1311"/>
      <c r="BX79" s="1311">
        <v>6.1</v>
      </c>
      <c r="BY79" s="1311"/>
      <c r="BZ79" s="1311"/>
      <c r="CA79" s="1311"/>
      <c r="CB79" s="1311"/>
      <c r="CC79" s="1311"/>
      <c r="CD79" s="1311"/>
      <c r="CE79" s="1311"/>
      <c r="CF79" s="1311">
        <v>5.9</v>
      </c>
      <c r="CG79" s="1311"/>
      <c r="CH79" s="1311"/>
      <c r="CI79" s="1311"/>
      <c r="CJ79" s="1311"/>
      <c r="CK79" s="1311"/>
      <c r="CL79" s="1311"/>
      <c r="CM79" s="1311"/>
      <c r="CN79" s="1311">
        <v>5.7</v>
      </c>
      <c r="CO79" s="1311"/>
      <c r="CP79" s="1311"/>
      <c r="CQ79" s="1311"/>
      <c r="CR79" s="1311"/>
      <c r="CS79" s="1311"/>
      <c r="CT79" s="1311"/>
      <c r="CU79" s="1311"/>
      <c r="CV79" s="1311">
        <v>5.4</v>
      </c>
      <c r="CW79" s="1311"/>
      <c r="CX79" s="1311"/>
      <c r="CY79" s="1311"/>
      <c r="CZ79" s="1311"/>
      <c r="DA79" s="1311"/>
      <c r="DB79" s="1311"/>
      <c r="DC79" s="1311"/>
    </row>
    <row r="80" spans="2:107">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0Q3tJ4ZnoIKTk8GE+AZHagxX6nkcRR4TftvVSMPYBareWMpJ+YnP4wf4cISOPSKfkiELjxlkYUdz88Yb2aUVgQ==" saltValue="m1WHaEgKcVDvhDUkNCbV1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523</v>
      </c>
    </row>
  </sheetData>
  <sheetProtection algorithmName="SHA-512" hashValue="55pIzuCcLUkSksZ2KPCrmnicqkomh5/cXdYTI7OBRtwjTLkkKbGqpfNBLJqUmjILnuhiN+S+Ei+cc14THPsMjg==" saltValue="gjK+8/o6+mcoPH1nR3Ohr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523</v>
      </c>
    </row>
  </sheetData>
  <sheetProtection algorithmName="SHA-512" hashValue="EsrCHJc0i27j6s1dNeyPF/TqdpvuqLhtEqIkCsft6nzYbAYU10UxJJWV+THnas5NR2U/LmglkDIk4erGtewPDQ==" saltValue="kU9CSBsIZVaR891PYvDdB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573</v>
      </c>
      <c r="G2" s="157"/>
      <c r="H2" s="158"/>
    </row>
    <row r="3" spans="1:8">
      <c r="A3" s="154" t="s">
        <v>566</v>
      </c>
      <c r="B3" s="159"/>
      <c r="C3" s="160"/>
      <c r="D3" s="161">
        <v>48906</v>
      </c>
      <c r="E3" s="162"/>
      <c r="F3" s="163">
        <v>46395</v>
      </c>
      <c r="G3" s="164"/>
      <c r="H3" s="165"/>
    </row>
    <row r="4" spans="1:8">
      <c r="A4" s="166"/>
      <c r="B4" s="167"/>
      <c r="C4" s="168"/>
      <c r="D4" s="169">
        <v>23473</v>
      </c>
      <c r="E4" s="170"/>
      <c r="F4" s="171">
        <v>26304</v>
      </c>
      <c r="G4" s="172"/>
      <c r="H4" s="173"/>
    </row>
    <row r="5" spans="1:8">
      <c r="A5" s="154" t="s">
        <v>568</v>
      </c>
      <c r="B5" s="159"/>
      <c r="C5" s="160"/>
      <c r="D5" s="161">
        <v>44125</v>
      </c>
      <c r="E5" s="162"/>
      <c r="F5" s="163">
        <v>48088</v>
      </c>
      <c r="G5" s="164"/>
      <c r="H5" s="165"/>
    </row>
    <row r="6" spans="1:8">
      <c r="A6" s="166"/>
      <c r="B6" s="167"/>
      <c r="C6" s="168"/>
      <c r="D6" s="169">
        <v>19349</v>
      </c>
      <c r="E6" s="170"/>
      <c r="F6" s="171">
        <v>25183</v>
      </c>
      <c r="G6" s="172"/>
      <c r="H6" s="173"/>
    </row>
    <row r="7" spans="1:8">
      <c r="A7" s="154" t="s">
        <v>569</v>
      </c>
      <c r="B7" s="159"/>
      <c r="C7" s="160"/>
      <c r="D7" s="161">
        <v>41461</v>
      </c>
      <c r="E7" s="162"/>
      <c r="F7" s="163">
        <v>46457</v>
      </c>
      <c r="G7" s="164"/>
      <c r="H7" s="165"/>
    </row>
    <row r="8" spans="1:8">
      <c r="A8" s="166"/>
      <c r="B8" s="167"/>
      <c r="C8" s="168"/>
      <c r="D8" s="169">
        <v>14813</v>
      </c>
      <c r="E8" s="170"/>
      <c r="F8" s="171">
        <v>24020</v>
      </c>
      <c r="G8" s="172"/>
      <c r="H8" s="173"/>
    </row>
    <row r="9" spans="1:8">
      <c r="A9" s="154" t="s">
        <v>570</v>
      </c>
      <c r="B9" s="159"/>
      <c r="C9" s="160"/>
      <c r="D9" s="161">
        <v>44481</v>
      </c>
      <c r="E9" s="162"/>
      <c r="F9" s="163">
        <v>51849</v>
      </c>
      <c r="G9" s="164"/>
      <c r="H9" s="165"/>
    </row>
    <row r="10" spans="1:8">
      <c r="A10" s="166"/>
      <c r="B10" s="167"/>
      <c r="C10" s="168"/>
      <c r="D10" s="169">
        <v>17339</v>
      </c>
      <c r="E10" s="170"/>
      <c r="F10" s="171">
        <v>26326</v>
      </c>
      <c r="G10" s="172"/>
      <c r="H10" s="173"/>
    </row>
    <row r="11" spans="1:8">
      <c r="A11" s="154" t="s">
        <v>571</v>
      </c>
      <c r="B11" s="159"/>
      <c r="C11" s="160"/>
      <c r="D11" s="161">
        <v>70148</v>
      </c>
      <c r="E11" s="162"/>
      <c r="F11" s="163">
        <v>52191</v>
      </c>
      <c r="G11" s="164"/>
      <c r="H11" s="165"/>
    </row>
    <row r="12" spans="1:8">
      <c r="A12" s="166"/>
      <c r="B12" s="167"/>
      <c r="C12" s="174"/>
      <c r="D12" s="169">
        <v>21714</v>
      </c>
      <c r="E12" s="170"/>
      <c r="F12" s="171">
        <v>26807</v>
      </c>
      <c r="G12" s="172"/>
      <c r="H12" s="173"/>
    </row>
    <row r="13" spans="1:8">
      <c r="A13" s="154"/>
      <c r="B13" s="159"/>
      <c r="C13" s="175"/>
      <c r="D13" s="176">
        <v>49824</v>
      </c>
      <c r="E13" s="177"/>
      <c r="F13" s="178">
        <v>48996</v>
      </c>
      <c r="G13" s="179"/>
      <c r="H13" s="165"/>
    </row>
    <row r="14" spans="1:8">
      <c r="A14" s="166"/>
      <c r="B14" s="167"/>
      <c r="C14" s="168"/>
      <c r="D14" s="169">
        <v>19338</v>
      </c>
      <c r="E14" s="170"/>
      <c r="F14" s="171">
        <v>25728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2.33</v>
      </c>
      <c r="C19" s="180">
        <f>ROUND(VALUE(SUBSTITUTE(実質収支比率等に係る経年分析!G$48,"▲","-")),2)</f>
        <v>2.34</v>
      </c>
      <c r="D19" s="180">
        <f>ROUND(VALUE(SUBSTITUTE(実質収支比率等に係る経年分析!H$48,"▲","-")),2)</f>
        <v>2.39</v>
      </c>
      <c r="E19" s="180">
        <f>ROUND(VALUE(SUBSTITUTE(実質収支比率等に係る経年分析!I$48,"▲","-")),2)</f>
        <v>2.4</v>
      </c>
      <c r="F19" s="180">
        <f>ROUND(VALUE(SUBSTITUTE(実質収支比率等に係る経年分析!J$48,"▲","-")),2)</f>
        <v>2.52</v>
      </c>
    </row>
    <row r="20" spans="1:11">
      <c r="A20" s="180" t="s">
        <v>55</v>
      </c>
      <c r="B20" s="180">
        <f>ROUND(VALUE(SUBSTITUTE(実質収支比率等に係る経年分析!F$47,"▲","-")),2)</f>
        <v>8.58</v>
      </c>
      <c r="C20" s="180">
        <f>ROUND(VALUE(SUBSTITUTE(実質収支比率等に係る経年分析!G$47,"▲","-")),2)</f>
        <v>6.94</v>
      </c>
      <c r="D20" s="180">
        <f>ROUND(VALUE(SUBSTITUTE(実質収支比率等に係る経年分析!H$47,"▲","-")),2)</f>
        <v>6.07</v>
      </c>
      <c r="E20" s="180">
        <f>ROUND(VALUE(SUBSTITUTE(実質収支比率等に係る経年分析!I$47,"▲","-")),2)</f>
        <v>5.71</v>
      </c>
      <c r="F20" s="180">
        <f>ROUND(VALUE(SUBSTITUTE(実質収支比率等に係る経年分析!J$47,"▲","-")),2)</f>
        <v>4.83</v>
      </c>
    </row>
    <row r="21" spans="1:11">
      <c r="A21" s="180" t="s">
        <v>56</v>
      </c>
      <c r="B21" s="180">
        <f>IF(ISNUMBER(VALUE(SUBSTITUTE(実質収支比率等に係る経年分析!F$49,"▲","-"))),ROUND(VALUE(SUBSTITUTE(実質収支比率等に係る経年分析!F$49,"▲","-")),2),NA())</f>
        <v>-1.81</v>
      </c>
      <c r="C21" s="180">
        <f>IF(ISNUMBER(VALUE(SUBSTITUTE(実質収支比率等に係る経年分析!G$49,"▲","-"))),ROUND(VALUE(SUBSTITUTE(実質収支比率等に係る経年分析!G$49,"▲","-")),2),NA())</f>
        <v>-1.61</v>
      </c>
      <c r="D21" s="180">
        <f>IF(ISNUMBER(VALUE(SUBSTITUTE(実質収支比率等に係る経年分析!H$49,"▲","-"))),ROUND(VALUE(SUBSTITUTE(実質収支比率等に係る経年分析!H$49,"▲","-")),2),NA())</f>
        <v>-0.87</v>
      </c>
      <c r="E21" s="180">
        <f>IF(ISNUMBER(VALUE(SUBSTITUTE(実質収支比率等に係る経年分析!I$49,"▲","-"))),ROUND(VALUE(SUBSTITUTE(実質収支比率等に係る経年分析!I$49,"▲","-")),2),NA())</f>
        <v>-0.35</v>
      </c>
      <c r="F21" s="180">
        <f>IF(ISNUMBER(VALUE(SUBSTITUTE(実質収支比率等に係る経年分析!J$49,"▲","-"))),ROUND(VALUE(SUBSTITUTE(実質収支比率等に係る経年分析!J$49,"▲","-")),2),NA())</f>
        <v>-0.57999999999999996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c r="A30" s="181" t="str">
        <f>IF(連結実質赤字比率に係る赤字・黒字の構成分析!C$40="",NA(),連結実質赤字比率に係る赤字・黒字の構成分析!C$40)</f>
        <v>国民健康保険事業会計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1.52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0.36</v>
      </c>
    </row>
    <row r="31" spans="1:11">
      <c r="A31" s="181" t="str">
        <f>IF(連結実質赤字比率に係る赤字・黒字の構成分析!C$39="",NA(),連結実質赤字比率に係る赤字・黒字の構成分析!C$39)</f>
        <v>土地区画整理会計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v>
      </c>
    </row>
    <row r="33" spans="1:16">
      <c r="A33" s="181" t="str">
        <f>IF(連結実質赤字比率に係る赤字・黒字の構成分析!C$37="",NA(),連結実質赤字比率に係る赤字・黒字の構成分析!C$37)</f>
        <v>介護保険事業会計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1.95</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16.68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12510</v>
      </c>
      <c r="E42" s="182"/>
      <c r="F42" s="182"/>
      <c r="G42" s="182">
        <f>'実質公債費比率（分子）の構造'!L$52</f>
        <v>12559</v>
      </c>
      <c r="H42" s="182"/>
      <c r="I42" s="182"/>
      <c r="J42" s="182">
        <f>'実質公債費比率（分子）の構造'!M$52</f>
        <v>12403</v>
      </c>
      <c r="K42" s="182"/>
      <c r="L42" s="182"/>
      <c r="M42" s="182">
        <f>'実質公債費比率（分子）の構造'!N$52</f>
        <v>12243</v>
      </c>
      <c r="N42" s="182"/>
      <c r="O42" s="182"/>
      <c r="P42" s="182">
        <f>'実質公債費比率（分子）の構造'!O$52</f>
        <v>11919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9</v>
      </c>
      <c r="C44" s="182"/>
      <c r="D44" s="182"/>
      <c r="E44" s="182">
        <f>'実質公債費比率（分子）の構造'!L$50</f>
        <v>7</v>
      </c>
      <c r="F44" s="182"/>
      <c r="G44" s="182"/>
      <c r="H44" s="182">
        <f>'実質公債費比率（分子）の構造'!M$50</f>
        <v>6</v>
      </c>
      <c r="I44" s="182"/>
      <c r="J44" s="182"/>
      <c r="K44" s="182">
        <f>'実質公債費比率（分子）の構造'!N$50</f>
        <v>7</v>
      </c>
      <c r="L44" s="182"/>
      <c r="M44" s="182"/>
      <c r="N44" s="182">
        <f>'実質公債費比率（分子）の構造'!O$50</f>
        <v>6</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4153</v>
      </c>
      <c r="C46" s="182"/>
      <c r="D46" s="182"/>
      <c r="E46" s="182">
        <f>'実質公債費比率（分子）の構造'!L$48</f>
        <v>3640</v>
      </c>
      <c r="F46" s="182"/>
      <c r="G46" s="182"/>
      <c r="H46" s="182">
        <f>'実質公債費比率（分子）の構造'!M$48</f>
        <v>3492</v>
      </c>
      <c r="I46" s="182"/>
      <c r="J46" s="182"/>
      <c r="K46" s="182">
        <f>'実質公債費比率（分子）の構造'!N$48</f>
        <v>3414</v>
      </c>
      <c r="L46" s="182"/>
      <c r="M46" s="182"/>
      <c r="N46" s="182">
        <f>'実質公債費比率（分子）の構造'!O$48</f>
        <v>3277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14276</v>
      </c>
      <c r="C49" s="182"/>
      <c r="D49" s="182"/>
      <c r="E49" s="182">
        <f>'実質公債費比率（分子）の構造'!L$45</f>
        <v>14443</v>
      </c>
      <c r="F49" s="182"/>
      <c r="G49" s="182"/>
      <c r="H49" s="182">
        <f>'実質公債費比率（分子）の構造'!M$45</f>
        <v>14532</v>
      </c>
      <c r="I49" s="182"/>
      <c r="J49" s="182"/>
      <c r="K49" s="182">
        <f>'実質公債費比率（分子）の構造'!N$45</f>
        <v>14549</v>
      </c>
      <c r="L49" s="182"/>
      <c r="M49" s="182"/>
      <c r="N49" s="182">
        <f>'実質公債費比率（分子）の構造'!O$45</f>
        <v>13898</v>
      </c>
      <c r="O49" s="182"/>
      <c r="P49" s="182"/>
    </row>
    <row r="50" spans="1:16">
      <c r="A50" s="182" t="s">
        <v>71</v>
      </c>
      <c r="B50" s="182" t="e">
        <f>NA()</f>
        <v>#N/A</v>
      </c>
      <c r="C50" s="182">
        <f>IF(ISNUMBER('実質公債費比率（分子）の構造'!K$53),'実質公債費比率（分子）の構造'!K$53,NA())</f>
        <v>5928</v>
      </c>
      <c r="D50" s="182" t="e">
        <f>NA()</f>
        <v>#N/A</v>
      </c>
      <c r="E50" s="182" t="e">
        <f>NA()</f>
        <v>#N/A</v>
      </c>
      <c r="F50" s="182">
        <f>IF(ISNUMBER('実質公債費比率（分子）の構造'!L$53),'実質公債費比率（分子）の構造'!L$53,NA())</f>
        <v>5531</v>
      </c>
      <c r="G50" s="182" t="e">
        <f>NA()</f>
        <v>#N/A</v>
      </c>
      <c r="H50" s="182" t="e">
        <f>NA()</f>
        <v>#N/A</v>
      </c>
      <c r="I50" s="182">
        <f>IF(ISNUMBER('実質公債費比率（分子）の構造'!M$53),'実質公債費比率（分子）の構造'!M$53,NA())</f>
        <v>5627</v>
      </c>
      <c r="J50" s="182" t="e">
        <f>NA()</f>
        <v>#N/A</v>
      </c>
      <c r="K50" s="182" t="e">
        <f>NA()</f>
        <v>#N/A</v>
      </c>
      <c r="L50" s="182">
        <f>IF(ISNUMBER('実質公債費比率（分子）の構造'!N$53),'実質公債費比率（分子）の構造'!N$53,NA())</f>
        <v>5727</v>
      </c>
      <c r="M50" s="182" t="e">
        <f>NA()</f>
        <v>#N/A</v>
      </c>
      <c r="N50" s="182" t="e">
        <f>NA()</f>
        <v>#N/A</v>
      </c>
      <c r="O50" s="182">
        <f>IF(ISNUMBER('実質公債費比率（分子）の構造'!O$53),'実質公債費比率（分子）の構造'!O$53,NA())</f>
        <v>5262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133313</v>
      </c>
      <c r="E56" s="181"/>
      <c r="F56" s="181"/>
      <c r="G56" s="181">
        <f>'将来負担比率（分子）の構造'!J$52</f>
        <v>130243</v>
      </c>
      <c r="H56" s="181"/>
      <c r="I56" s="181"/>
      <c r="J56" s="181">
        <f>'将来負担比率（分子）の構造'!K$52</f>
        <v>127838</v>
      </c>
      <c r="K56" s="181"/>
      <c r="L56" s="181"/>
      <c r="M56" s="181">
        <f>'将来負担比率（分子）の構造'!L$52</f>
        <v>127319</v>
      </c>
      <c r="N56" s="181"/>
      <c r="O56" s="181"/>
      <c r="P56" s="181">
        <f>'将来負担比率（分子）の構造'!M$52</f>
        <v>127289</v>
      </c>
    </row>
    <row r="57" spans="1:16">
      <c r="A57" s="181" t="s">
        <v>42</v>
      </c>
      <c r="B57" s="181"/>
      <c r="C57" s="181"/>
      <c r="D57" s="181">
        <f>'将来負担比率（分子）の構造'!I$51</f>
        <v>5581</v>
      </c>
      <c r="E57" s="181"/>
      <c r="F57" s="181"/>
      <c r="G57" s="181">
        <f>'将来負担比率（分子）の構造'!J$51</f>
        <v>5355</v>
      </c>
      <c r="H57" s="181"/>
      <c r="I57" s="181"/>
      <c r="J57" s="181">
        <f>'将来負担比率（分子）の構造'!K$51</f>
        <v>4939</v>
      </c>
      <c r="K57" s="181"/>
      <c r="L57" s="181"/>
      <c r="M57" s="181">
        <f>'将来負担比率（分子）の構造'!L$51</f>
        <v>5004</v>
      </c>
      <c r="N57" s="181"/>
      <c r="O57" s="181"/>
      <c r="P57" s="181">
        <f>'将来負担比率（分子）の構造'!M$51</f>
        <v>5610</v>
      </c>
    </row>
    <row r="58" spans="1:16">
      <c r="A58" s="181" t="s">
        <v>41</v>
      </c>
      <c r="B58" s="181"/>
      <c r="C58" s="181"/>
      <c r="D58" s="181">
        <f>'将来負担比率（分子）の構造'!I$50</f>
        <v>22858</v>
      </c>
      <c r="E58" s="181"/>
      <c r="F58" s="181"/>
      <c r="G58" s="181">
        <f>'将来負担比率（分子）の構造'!J$50</f>
        <v>22032</v>
      </c>
      <c r="H58" s="181"/>
      <c r="I58" s="181"/>
      <c r="J58" s="181">
        <f>'将来負担比率（分子）の構造'!K$50</f>
        <v>22057</v>
      </c>
      <c r="K58" s="181"/>
      <c r="L58" s="181"/>
      <c r="M58" s="181">
        <f>'将来負担比率（分子）の構造'!L$50</f>
        <v>20160</v>
      </c>
      <c r="N58" s="181"/>
      <c r="O58" s="181"/>
      <c r="P58" s="181">
        <f>'将来負担比率（分子）の構造'!M$50</f>
        <v>18034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19937</v>
      </c>
      <c r="C62" s="181"/>
      <c r="D62" s="181"/>
      <c r="E62" s="181">
        <f>'将来負担比率（分子）の構造'!J$45</f>
        <v>18762</v>
      </c>
      <c r="F62" s="181"/>
      <c r="G62" s="181"/>
      <c r="H62" s="181">
        <f>'将来負担比率（分子）の構造'!K$45</f>
        <v>17579</v>
      </c>
      <c r="I62" s="181"/>
      <c r="J62" s="181"/>
      <c r="K62" s="181">
        <f>'将来負担比率（分子）の構造'!L$45</f>
        <v>17116</v>
      </c>
      <c r="L62" s="181"/>
      <c r="M62" s="181"/>
      <c r="N62" s="181">
        <f>'将来負担比率（分子）の構造'!M$45</f>
        <v>16415</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50526</v>
      </c>
      <c r="C64" s="181"/>
      <c r="D64" s="181"/>
      <c r="E64" s="181">
        <f>'将来負担比率（分子）の構造'!J$43</f>
        <v>46834</v>
      </c>
      <c r="F64" s="181"/>
      <c r="G64" s="181"/>
      <c r="H64" s="181">
        <f>'将来負担比率（分子）の構造'!K$43</f>
        <v>43570</v>
      </c>
      <c r="I64" s="181"/>
      <c r="J64" s="181"/>
      <c r="K64" s="181">
        <f>'将来負担比率（分子）の構造'!L$43</f>
        <v>40255</v>
      </c>
      <c r="L64" s="181"/>
      <c r="M64" s="181"/>
      <c r="N64" s="181">
        <f>'将来負担比率（分子）の構造'!M$43</f>
        <v>37822</v>
      </c>
      <c r="O64" s="181"/>
      <c r="P64" s="181"/>
    </row>
    <row r="65" spans="1:16">
      <c r="A65" s="181" t="s">
        <v>32</v>
      </c>
      <c r="B65" s="181">
        <f>'将来負担比率（分子）の構造'!I$42</f>
        <v>122</v>
      </c>
      <c r="C65" s="181"/>
      <c r="D65" s="181"/>
      <c r="E65" s="181">
        <f>'将来負担比率（分子）の構造'!J$42</f>
        <v>113</v>
      </c>
      <c r="F65" s="181"/>
      <c r="G65" s="181"/>
      <c r="H65" s="181">
        <f>'将来負担比率（分子）の構造'!K$42</f>
        <v>104</v>
      </c>
      <c r="I65" s="181"/>
      <c r="J65" s="181"/>
      <c r="K65" s="181">
        <f>'将来負担比率（分子）の構造'!L$42</f>
        <v>94</v>
      </c>
      <c r="L65" s="181"/>
      <c r="M65" s="181"/>
      <c r="N65" s="181">
        <f>'将来負担比率（分子）の構造'!M$42</f>
        <v>83</v>
      </c>
      <c r="O65" s="181"/>
      <c r="P65" s="181"/>
    </row>
    <row r="66" spans="1:16">
      <c r="A66" s="181" t="s">
        <v>31</v>
      </c>
      <c r="B66" s="181">
        <f>'将来負担比率（分子）の構造'!I$41</f>
        <v>143700</v>
      </c>
      <c r="C66" s="181"/>
      <c r="D66" s="181"/>
      <c r="E66" s="181">
        <f>'将来負担比率（分子）の構造'!J$41</f>
        <v>142191</v>
      </c>
      <c r="F66" s="181"/>
      <c r="G66" s="181"/>
      <c r="H66" s="181">
        <f>'将来負担比率（分子）の構造'!K$41</f>
        <v>139738</v>
      </c>
      <c r="I66" s="181"/>
      <c r="J66" s="181"/>
      <c r="K66" s="181">
        <f>'将来負担比率（分子）の構造'!L$41</f>
        <v>138363</v>
      </c>
      <c r="L66" s="181"/>
      <c r="M66" s="181"/>
      <c r="N66" s="181">
        <f>'将来負担比率（分子）の構造'!M$41</f>
        <v>144428</v>
      </c>
      <c r="O66" s="181"/>
      <c r="P66" s="181"/>
    </row>
    <row r="67" spans="1:16">
      <c r="A67" s="181" t="s">
        <v>75</v>
      </c>
      <c r="B67" s="181" t="e">
        <f>NA()</f>
        <v>#N/A</v>
      </c>
      <c r="C67" s="181">
        <f>IF(ISNUMBER('将来負担比率（分子）の構造'!I$53), IF('将来負担比率（分子）の構造'!I$53 &lt; 0, 0, '将来負担比率（分子）の構造'!I$53), NA())</f>
        <v>52534</v>
      </c>
      <c r="D67" s="181" t="e">
        <f>NA()</f>
        <v>#N/A</v>
      </c>
      <c r="E67" s="181" t="e">
        <f>NA()</f>
        <v>#N/A</v>
      </c>
      <c r="F67" s="181">
        <f>IF(ISNUMBER('将来負担比率（分子）の構造'!J$53), IF('将来負担比率（分子）の構造'!J$53 &lt; 0, 0, '将来負担比率（分子）の構造'!J$53), NA())</f>
        <v>50270</v>
      </c>
      <c r="G67" s="181" t="e">
        <f>NA()</f>
        <v>#N/A</v>
      </c>
      <c r="H67" s="181" t="e">
        <f>NA()</f>
        <v>#N/A</v>
      </c>
      <c r="I67" s="181">
        <f>IF(ISNUMBER('将来負担比率（分子）の構造'!K$53), IF('将来負担比率（分子）の構造'!K$53 &lt; 0, 0, '将来負担比率（分子）の構造'!K$53), NA())</f>
        <v>46158</v>
      </c>
      <c r="J67" s="181" t="e">
        <f>NA()</f>
        <v>#N/A</v>
      </c>
      <c r="K67" s="181" t="e">
        <f>NA()</f>
        <v>#N/A</v>
      </c>
      <c r="L67" s="181">
        <f>IF(ISNUMBER('将来負担比率（分子）の構造'!L$53), IF('将来負担比率（分子）の構造'!L$53 &lt; 0, 0, '将来負担比率（分子）の構造'!L$53), NA())</f>
        <v>43346</v>
      </c>
      <c r="M67" s="181" t="e">
        <f>NA()</f>
        <v>#N/A</v>
      </c>
      <c r="N67" s="181" t="e">
        <f>NA()</f>
        <v>#N/A</v>
      </c>
      <c r="O67" s="181">
        <f>IF(ISNUMBER('将来負担比率（分子）の構造'!M$53), IF('将来負担比率（分子）の構造'!M$53 &lt; 0, 0, '将来負担比率（分子）の構造'!M$53), NA())</f>
        <v>47815</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4348</v>
      </c>
      <c r="C72" s="185">
        <f>基金残高に係る経年分析!G55</f>
        <v>4088</v>
      </c>
      <c r="D72" s="185">
        <f>基金残高に係る経年分析!H55</f>
        <v>3524</v>
      </c>
    </row>
    <row r="73" spans="1:16">
      <c r="A73" s="184" t="s">
        <v>78</v>
      </c>
      <c r="B73" s="185">
        <f>基金残高に係る経年分析!F56</f>
        <v>5198</v>
      </c>
      <c r="C73" s="185">
        <f>基金残高に係る経年分析!G56</f>
        <v>4236</v>
      </c>
      <c r="D73" s="185">
        <f>基金残高に係る経年分析!H56</f>
        <v>3279</v>
      </c>
    </row>
    <row r="74" spans="1:16">
      <c r="A74" s="184" t="s">
        <v>79</v>
      </c>
      <c r="B74" s="185">
        <f>基金残高に係る経年分析!F57</f>
        <v>8782</v>
      </c>
      <c r="C74" s="185">
        <f>基金残高に係る経年分析!G57</f>
        <v>7589</v>
      </c>
      <c r="D74" s="185">
        <f>基金残高に係る経年分析!H57</f>
        <v>8151</v>
      </c>
    </row>
  </sheetData>
  <sheetProtection algorithmName="SHA-512" hashValue="HuZyDTRIIhXPb4tRKR8BvlDDUpxJLMKHKxyEhUHBg2sosUR1V64KGqJmFfSaFqZTS3n+uF8KAiowX4+evX52bg==" saltValue="iPiOBPfUAIBBjuQmzSWT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225</v>
      </c>
      <c r="C5" s="747"/>
      <c r="D5" s="747"/>
      <c r="E5" s="747"/>
      <c r="F5" s="747"/>
      <c r="G5" s="747"/>
      <c r="H5" s="747"/>
      <c r="I5" s="747"/>
      <c r="J5" s="747"/>
      <c r="K5" s="747"/>
      <c r="L5" s="747"/>
      <c r="M5" s="747"/>
      <c r="N5" s="747"/>
      <c r="O5" s="747"/>
      <c r="P5" s="747"/>
      <c r="Q5" s="748"/>
      <c r="R5" s="735">
        <v>42661734</v>
      </c>
      <c r="S5" s="736"/>
      <c r="T5" s="736"/>
      <c r="U5" s="736"/>
      <c r="V5" s="736"/>
      <c r="W5" s="736"/>
      <c r="X5" s="736"/>
      <c r="Y5" s="779"/>
      <c r="Z5" s="797">
        <v>23.1</v>
      </c>
      <c r="AA5" s="797"/>
      <c r="AB5" s="797"/>
      <c r="AC5" s="797"/>
      <c r="AD5" s="798">
        <v>42661734</v>
      </c>
      <c r="AE5" s="798"/>
      <c r="AF5" s="798"/>
      <c r="AG5" s="798"/>
      <c r="AH5" s="798"/>
      <c r="AI5" s="798"/>
      <c r="AJ5" s="798"/>
      <c r="AK5" s="798"/>
      <c r="AL5" s="780">
        <v>59.7</v>
      </c>
      <c r="AM5" s="751"/>
      <c r="AN5" s="751"/>
      <c r="AO5" s="781"/>
      <c r="AP5" s="746" t="s">
        <v>226</v>
      </c>
      <c r="AQ5" s="747"/>
      <c r="AR5" s="747"/>
      <c r="AS5" s="747"/>
      <c r="AT5" s="747"/>
      <c r="AU5" s="747"/>
      <c r="AV5" s="747"/>
      <c r="AW5" s="747"/>
      <c r="AX5" s="747"/>
      <c r="AY5" s="747"/>
      <c r="AZ5" s="747"/>
      <c r="BA5" s="747"/>
      <c r="BB5" s="747"/>
      <c r="BC5" s="747"/>
      <c r="BD5" s="747"/>
      <c r="BE5" s="747"/>
      <c r="BF5" s="748"/>
      <c r="BG5" s="680">
        <v>41127780</v>
      </c>
      <c r="BH5" s="681"/>
      <c r="BI5" s="681"/>
      <c r="BJ5" s="681"/>
      <c r="BK5" s="681"/>
      <c r="BL5" s="681"/>
      <c r="BM5" s="681"/>
      <c r="BN5" s="682"/>
      <c r="BO5" s="713">
        <v>96.4</v>
      </c>
      <c r="BP5" s="713"/>
      <c r="BQ5" s="713"/>
      <c r="BR5" s="713"/>
      <c r="BS5" s="714">
        <v>2923049</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1010618</v>
      </c>
      <c r="S6" s="681"/>
      <c r="T6" s="681"/>
      <c r="U6" s="681"/>
      <c r="V6" s="681"/>
      <c r="W6" s="681"/>
      <c r="X6" s="681"/>
      <c r="Y6" s="682"/>
      <c r="Z6" s="713">
        <v>0.5</v>
      </c>
      <c r="AA6" s="713"/>
      <c r="AB6" s="713"/>
      <c r="AC6" s="713"/>
      <c r="AD6" s="714">
        <v>1010618</v>
      </c>
      <c r="AE6" s="714"/>
      <c r="AF6" s="714"/>
      <c r="AG6" s="714"/>
      <c r="AH6" s="714"/>
      <c r="AI6" s="714"/>
      <c r="AJ6" s="714"/>
      <c r="AK6" s="714"/>
      <c r="AL6" s="683">
        <v>1.4</v>
      </c>
      <c r="AM6" s="684"/>
      <c r="AN6" s="684"/>
      <c r="AO6" s="715"/>
      <c r="AP6" s="677" t="s">
        <v>231</v>
      </c>
      <c r="AQ6" s="678"/>
      <c r="AR6" s="678"/>
      <c r="AS6" s="678"/>
      <c r="AT6" s="678"/>
      <c r="AU6" s="678"/>
      <c r="AV6" s="678"/>
      <c r="AW6" s="678"/>
      <c r="AX6" s="678"/>
      <c r="AY6" s="678"/>
      <c r="AZ6" s="678"/>
      <c r="BA6" s="678"/>
      <c r="BB6" s="678"/>
      <c r="BC6" s="678"/>
      <c r="BD6" s="678"/>
      <c r="BE6" s="678"/>
      <c r="BF6" s="679"/>
      <c r="BG6" s="680">
        <v>41127780</v>
      </c>
      <c r="BH6" s="681"/>
      <c r="BI6" s="681"/>
      <c r="BJ6" s="681"/>
      <c r="BK6" s="681"/>
      <c r="BL6" s="681"/>
      <c r="BM6" s="681"/>
      <c r="BN6" s="682"/>
      <c r="BO6" s="713">
        <v>96.4</v>
      </c>
      <c r="BP6" s="713"/>
      <c r="BQ6" s="713"/>
      <c r="BR6" s="713"/>
      <c r="BS6" s="714">
        <v>2923049</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641258</v>
      </c>
      <c r="CS6" s="681"/>
      <c r="CT6" s="681"/>
      <c r="CU6" s="681"/>
      <c r="CV6" s="681"/>
      <c r="CW6" s="681"/>
      <c r="CX6" s="681"/>
      <c r="CY6" s="682"/>
      <c r="CZ6" s="780">
        <v>0.4</v>
      </c>
      <c r="DA6" s="751"/>
      <c r="DB6" s="751"/>
      <c r="DC6" s="783"/>
      <c r="DD6" s="686" t="s">
        <v>233</v>
      </c>
      <c r="DE6" s="681"/>
      <c r="DF6" s="681"/>
      <c r="DG6" s="681"/>
      <c r="DH6" s="681"/>
      <c r="DI6" s="681"/>
      <c r="DJ6" s="681"/>
      <c r="DK6" s="681"/>
      <c r="DL6" s="681"/>
      <c r="DM6" s="681"/>
      <c r="DN6" s="681"/>
      <c r="DO6" s="681"/>
      <c r="DP6" s="682"/>
      <c r="DQ6" s="686">
        <v>641258</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32839</v>
      </c>
      <c r="S7" s="681"/>
      <c r="T7" s="681"/>
      <c r="U7" s="681"/>
      <c r="V7" s="681"/>
      <c r="W7" s="681"/>
      <c r="X7" s="681"/>
      <c r="Y7" s="682"/>
      <c r="Z7" s="713">
        <v>0</v>
      </c>
      <c r="AA7" s="713"/>
      <c r="AB7" s="713"/>
      <c r="AC7" s="713"/>
      <c r="AD7" s="714">
        <v>32839</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19013550</v>
      </c>
      <c r="BH7" s="681"/>
      <c r="BI7" s="681"/>
      <c r="BJ7" s="681"/>
      <c r="BK7" s="681"/>
      <c r="BL7" s="681"/>
      <c r="BM7" s="681"/>
      <c r="BN7" s="682"/>
      <c r="BO7" s="713">
        <v>44.6</v>
      </c>
      <c r="BP7" s="713"/>
      <c r="BQ7" s="713"/>
      <c r="BR7" s="713"/>
      <c r="BS7" s="714">
        <v>556539</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50374831</v>
      </c>
      <c r="CS7" s="681"/>
      <c r="CT7" s="681"/>
      <c r="CU7" s="681"/>
      <c r="CV7" s="681"/>
      <c r="CW7" s="681"/>
      <c r="CX7" s="681"/>
      <c r="CY7" s="682"/>
      <c r="CZ7" s="713">
        <v>27.8</v>
      </c>
      <c r="DA7" s="713"/>
      <c r="DB7" s="713"/>
      <c r="DC7" s="713"/>
      <c r="DD7" s="686">
        <v>5208898</v>
      </c>
      <c r="DE7" s="681"/>
      <c r="DF7" s="681"/>
      <c r="DG7" s="681"/>
      <c r="DH7" s="681"/>
      <c r="DI7" s="681"/>
      <c r="DJ7" s="681"/>
      <c r="DK7" s="681"/>
      <c r="DL7" s="681"/>
      <c r="DM7" s="681"/>
      <c r="DN7" s="681"/>
      <c r="DO7" s="681"/>
      <c r="DP7" s="682"/>
      <c r="DQ7" s="686">
        <v>13118889</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78735</v>
      </c>
      <c r="S8" s="681"/>
      <c r="T8" s="681"/>
      <c r="U8" s="681"/>
      <c r="V8" s="681"/>
      <c r="W8" s="681"/>
      <c r="X8" s="681"/>
      <c r="Y8" s="682"/>
      <c r="Z8" s="713">
        <v>0</v>
      </c>
      <c r="AA8" s="713"/>
      <c r="AB8" s="713"/>
      <c r="AC8" s="713"/>
      <c r="AD8" s="714">
        <v>78735</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535828</v>
      </c>
      <c r="BH8" s="681"/>
      <c r="BI8" s="681"/>
      <c r="BJ8" s="681"/>
      <c r="BK8" s="681"/>
      <c r="BL8" s="681"/>
      <c r="BM8" s="681"/>
      <c r="BN8" s="682"/>
      <c r="BO8" s="713">
        <v>1.3</v>
      </c>
      <c r="BP8" s="713"/>
      <c r="BQ8" s="713"/>
      <c r="BR8" s="713"/>
      <c r="BS8" s="686" t="s">
        <v>181</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50902780</v>
      </c>
      <c r="CS8" s="681"/>
      <c r="CT8" s="681"/>
      <c r="CU8" s="681"/>
      <c r="CV8" s="681"/>
      <c r="CW8" s="681"/>
      <c r="CX8" s="681"/>
      <c r="CY8" s="682"/>
      <c r="CZ8" s="713">
        <v>28.1</v>
      </c>
      <c r="DA8" s="713"/>
      <c r="DB8" s="713"/>
      <c r="DC8" s="713"/>
      <c r="DD8" s="686">
        <v>857361</v>
      </c>
      <c r="DE8" s="681"/>
      <c r="DF8" s="681"/>
      <c r="DG8" s="681"/>
      <c r="DH8" s="681"/>
      <c r="DI8" s="681"/>
      <c r="DJ8" s="681"/>
      <c r="DK8" s="681"/>
      <c r="DL8" s="681"/>
      <c r="DM8" s="681"/>
      <c r="DN8" s="681"/>
      <c r="DO8" s="681"/>
      <c r="DP8" s="682"/>
      <c r="DQ8" s="686">
        <v>22431556</v>
      </c>
      <c r="DR8" s="681"/>
      <c r="DS8" s="681"/>
      <c r="DT8" s="681"/>
      <c r="DU8" s="681"/>
      <c r="DV8" s="681"/>
      <c r="DW8" s="681"/>
      <c r="DX8" s="681"/>
      <c r="DY8" s="681"/>
      <c r="DZ8" s="681"/>
      <c r="EA8" s="681"/>
      <c r="EB8" s="681"/>
      <c r="EC8" s="727"/>
    </row>
    <row r="9" spans="2:143" ht="11.25" customHeight="1">
      <c r="B9" s="677" t="s">
        <v>240</v>
      </c>
      <c r="C9" s="678"/>
      <c r="D9" s="678"/>
      <c r="E9" s="678"/>
      <c r="F9" s="678"/>
      <c r="G9" s="678"/>
      <c r="H9" s="678"/>
      <c r="I9" s="678"/>
      <c r="J9" s="678"/>
      <c r="K9" s="678"/>
      <c r="L9" s="678"/>
      <c r="M9" s="678"/>
      <c r="N9" s="678"/>
      <c r="O9" s="678"/>
      <c r="P9" s="678"/>
      <c r="Q9" s="679"/>
      <c r="R9" s="680">
        <v>106222</v>
      </c>
      <c r="S9" s="681"/>
      <c r="T9" s="681"/>
      <c r="U9" s="681"/>
      <c r="V9" s="681"/>
      <c r="W9" s="681"/>
      <c r="X9" s="681"/>
      <c r="Y9" s="682"/>
      <c r="Z9" s="713">
        <v>0.1</v>
      </c>
      <c r="AA9" s="713"/>
      <c r="AB9" s="713"/>
      <c r="AC9" s="713"/>
      <c r="AD9" s="714">
        <v>106222</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15061588</v>
      </c>
      <c r="BH9" s="681"/>
      <c r="BI9" s="681"/>
      <c r="BJ9" s="681"/>
      <c r="BK9" s="681"/>
      <c r="BL9" s="681"/>
      <c r="BM9" s="681"/>
      <c r="BN9" s="682"/>
      <c r="BO9" s="713">
        <v>35.299999999999997</v>
      </c>
      <c r="BP9" s="713"/>
      <c r="BQ9" s="713"/>
      <c r="BR9" s="713"/>
      <c r="BS9" s="686" t="s">
        <v>233</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9135078</v>
      </c>
      <c r="CS9" s="681"/>
      <c r="CT9" s="681"/>
      <c r="CU9" s="681"/>
      <c r="CV9" s="681"/>
      <c r="CW9" s="681"/>
      <c r="CX9" s="681"/>
      <c r="CY9" s="682"/>
      <c r="CZ9" s="713">
        <v>5</v>
      </c>
      <c r="DA9" s="713"/>
      <c r="DB9" s="713"/>
      <c r="DC9" s="713"/>
      <c r="DD9" s="686">
        <v>945503</v>
      </c>
      <c r="DE9" s="681"/>
      <c r="DF9" s="681"/>
      <c r="DG9" s="681"/>
      <c r="DH9" s="681"/>
      <c r="DI9" s="681"/>
      <c r="DJ9" s="681"/>
      <c r="DK9" s="681"/>
      <c r="DL9" s="681"/>
      <c r="DM9" s="681"/>
      <c r="DN9" s="681"/>
      <c r="DO9" s="681"/>
      <c r="DP9" s="682"/>
      <c r="DQ9" s="686">
        <v>6668359</v>
      </c>
      <c r="DR9" s="681"/>
      <c r="DS9" s="681"/>
      <c r="DT9" s="681"/>
      <c r="DU9" s="681"/>
      <c r="DV9" s="681"/>
      <c r="DW9" s="681"/>
      <c r="DX9" s="681"/>
      <c r="DY9" s="681"/>
      <c r="DZ9" s="681"/>
      <c r="EA9" s="681"/>
      <c r="EB9" s="681"/>
      <c r="EC9" s="727"/>
    </row>
    <row r="10" spans="2:143" ht="11.25" customHeight="1">
      <c r="B10" s="677" t="s">
        <v>243</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127</v>
      </c>
      <c r="AA10" s="713"/>
      <c r="AB10" s="713"/>
      <c r="AC10" s="713"/>
      <c r="AD10" s="714" t="s">
        <v>233</v>
      </c>
      <c r="AE10" s="714"/>
      <c r="AF10" s="714"/>
      <c r="AG10" s="714"/>
      <c r="AH10" s="714"/>
      <c r="AI10" s="714"/>
      <c r="AJ10" s="714"/>
      <c r="AK10" s="714"/>
      <c r="AL10" s="683" t="s">
        <v>233</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1202935</v>
      </c>
      <c r="BH10" s="681"/>
      <c r="BI10" s="681"/>
      <c r="BJ10" s="681"/>
      <c r="BK10" s="681"/>
      <c r="BL10" s="681"/>
      <c r="BM10" s="681"/>
      <c r="BN10" s="682"/>
      <c r="BO10" s="713">
        <v>2.8</v>
      </c>
      <c r="BP10" s="713"/>
      <c r="BQ10" s="713"/>
      <c r="BR10" s="713"/>
      <c r="BS10" s="686">
        <v>195243</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824705</v>
      </c>
      <c r="CS10" s="681"/>
      <c r="CT10" s="681"/>
      <c r="CU10" s="681"/>
      <c r="CV10" s="681"/>
      <c r="CW10" s="681"/>
      <c r="CX10" s="681"/>
      <c r="CY10" s="682"/>
      <c r="CZ10" s="713">
        <v>0.5</v>
      </c>
      <c r="DA10" s="713"/>
      <c r="DB10" s="713"/>
      <c r="DC10" s="713"/>
      <c r="DD10" s="686">
        <v>7729</v>
      </c>
      <c r="DE10" s="681"/>
      <c r="DF10" s="681"/>
      <c r="DG10" s="681"/>
      <c r="DH10" s="681"/>
      <c r="DI10" s="681"/>
      <c r="DJ10" s="681"/>
      <c r="DK10" s="681"/>
      <c r="DL10" s="681"/>
      <c r="DM10" s="681"/>
      <c r="DN10" s="681"/>
      <c r="DO10" s="681"/>
      <c r="DP10" s="682"/>
      <c r="DQ10" s="686">
        <v>431307</v>
      </c>
      <c r="DR10" s="681"/>
      <c r="DS10" s="681"/>
      <c r="DT10" s="681"/>
      <c r="DU10" s="681"/>
      <c r="DV10" s="681"/>
      <c r="DW10" s="681"/>
      <c r="DX10" s="681"/>
      <c r="DY10" s="681"/>
      <c r="DZ10" s="681"/>
      <c r="EA10" s="681"/>
      <c r="EB10" s="681"/>
      <c r="EC10" s="727"/>
    </row>
    <row r="11" spans="2:143" ht="11.25" customHeight="1">
      <c r="B11" s="677" t="s">
        <v>246</v>
      </c>
      <c r="C11" s="678"/>
      <c r="D11" s="678"/>
      <c r="E11" s="678"/>
      <c r="F11" s="678"/>
      <c r="G11" s="678"/>
      <c r="H11" s="678"/>
      <c r="I11" s="678"/>
      <c r="J11" s="678"/>
      <c r="K11" s="678"/>
      <c r="L11" s="678"/>
      <c r="M11" s="678"/>
      <c r="N11" s="678"/>
      <c r="O11" s="678"/>
      <c r="P11" s="678"/>
      <c r="Q11" s="679"/>
      <c r="R11" s="680">
        <v>7244010</v>
      </c>
      <c r="S11" s="681"/>
      <c r="T11" s="681"/>
      <c r="U11" s="681"/>
      <c r="V11" s="681"/>
      <c r="W11" s="681"/>
      <c r="X11" s="681"/>
      <c r="Y11" s="682"/>
      <c r="Z11" s="683">
        <v>3.9</v>
      </c>
      <c r="AA11" s="684"/>
      <c r="AB11" s="684"/>
      <c r="AC11" s="685"/>
      <c r="AD11" s="686">
        <v>7244010</v>
      </c>
      <c r="AE11" s="681"/>
      <c r="AF11" s="681"/>
      <c r="AG11" s="681"/>
      <c r="AH11" s="681"/>
      <c r="AI11" s="681"/>
      <c r="AJ11" s="681"/>
      <c r="AK11" s="682"/>
      <c r="AL11" s="683">
        <v>10.1</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2213199</v>
      </c>
      <c r="BH11" s="681"/>
      <c r="BI11" s="681"/>
      <c r="BJ11" s="681"/>
      <c r="BK11" s="681"/>
      <c r="BL11" s="681"/>
      <c r="BM11" s="681"/>
      <c r="BN11" s="682"/>
      <c r="BO11" s="713">
        <v>5.2</v>
      </c>
      <c r="BP11" s="713"/>
      <c r="BQ11" s="713"/>
      <c r="BR11" s="713"/>
      <c r="BS11" s="686">
        <v>361296</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2657761</v>
      </c>
      <c r="CS11" s="681"/>
      <c r="CT11" s="681"/>
      <c r="CU11" s="681"/>
      <c r="CV11" s="681"/>
      <c r="CW11" s="681"/>
      <c r="CX11" s="681"/>
      <c r="CY11" s="682"/>
      <c r="CZ11" s="713">
        <v>1.5</v>
      </c>
      <c r="DA11" s="713"/>
      <c r="DB11" s="713"/>
      <c r="DC11" s="713"/>
      <c r="DD11" s="686">
        <v>656588</v>
      </c>
      <c r="DE11" s="681"/>
      <c r="DF11" s="681"/>
      <c r="DG11" s="681"/>
      <c r="DH11" s="681"/>
      <c r="DI11" s="681"/>
      <c r="DJ11" s="681"/>
      <c r="DK11" s="681"/>
      <c r="DL11" s="681"/>
      <c r="DM11" s="681"/>
      <c r="DN11" s="681"/>
      <c r="DO11" s="681"/>
      <c r="DP11" s="682"/>
      <c r="DQ11" s="686">
        <v>1452395</v>
      </c>
      <c r="DR11" s="681"/>
      <c r="DS11" s="681"/>
      <c r="DT11" s="681"/>
      <c r="DU11" s="681"/>
      <c r="DV11" s="681"/>
      <c r="DW11" s="681"/>
      <c r="DX11" s="681"/>
      <c r="DY11" s="681"/>
      <c r="DZ11" s="681"/>
      <c r="EA11" s="681"/>
      <c r="EB11" s="681"/>
      <c r="EC11" s="727"/>
    </row>
    <row r="12" spans="2:143" ht="11.25" customHeight="1">
      <c r="B12" s="677" t="s">
        <v>249</v>
      </c>
      <c r="C12" s="678"/>
      <c r="D12" s="678"/>
      <c r="E12" s="678"/>
      <c r="F12" s="678"/>
      <c r="G12" s="678"/>
      <c r="H12" s="678"/>
      <c r="I12" s="678"/>
      <c r="J12" s="678"/>
      <c r="K12" s="678"/>
      <c r="L12" s="678"/>
      <c r="M12" s="678"/>
      <c r="N12" s="678"/>
      <c r="O12" s="678"/>
      <c r="P12" s="678"/>
      <c r="Q12" s="679"/>
      <c r="R12" s="680">
        <v>49250</v>
      </c>
      <c r="S12" s="681"/>
      <c r="T12" s="681"/>
      <c r="U12" s="681"/>
      <c r="V12" s="681"/>
      <c r="W12" s="681"/>
      <c r="X12" s="681"/>
      <c r="Y12" s="682"/>
      <c r="Z12" s="713">
        <v>0</v>
      </c>
      <c r="AA12" s="713"/>
      <c r="AB12" s="713"/>
      <c r="AC12" s="713"/>
      <c r="AD12" s="714">
        <v>49250</v>
      </c>
      <c r="AE12" s="714"/>
      <c r="AF12" s="714"/>
      <c r="AG12" s="714"/>
      <c r="AH12" s="714"/>
      <c r="AI12" s="714"/>
      <c r="AJ12" s="714"/>
      <c r="AK12" s="714"/>
      <c r="AL12" s="683">
        <v>0.1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19357368</v>
      </c>
      <c r="BH12" s="681"/>
      <c r="BI12" s="681"/>
      <c r="BJ12" s="681"/>
      <c r="BK12" s="681"/>
      <c r="BL12" s="681"/>
      <c r="BM12" s="681"/>
      <c r="BN12" s="682"/>
      <c r="BO12" s="713">
        <v>45.4</v>
      </c>
      <c r="BP12" s="713"/>
      <c r="BQ12" s="713"/>
      <c r="BR12" s="713"/>
      <c r="BS12" s="686">
        <v>2366510</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11834308</v>
      </c>
      <c r="CS12" s="681"/>
      <c r="CT12" s="681"/>
      <c r="CU12" s="681"/>
      <c r="CV12" s="681"/>
      <c r="CW12" s="681"/>
      <c r="CX12" s="681"/>
      <c r="CY12" s="682"/>
      <c r="CZ12" s="713">
        <v>6.5</v>
      </c>
      <c r="DA12" s="713"/>
      <c r="DB12" s="713"/>
      <c r="DC12" s="713"/>
      <c r="DD12" s="686">
        <v>321017</v>
      </c>
      <c r="DE12" s="681"/>
      <c r="DF12" s="681"/>
      <c r="DG12" s="681"/>
      <c r="DH12" s="681"/>
      <c r="DI12" s="681"/>
      <c r="DJ12" s="681"/>
      <c r="DK12" s="681"/>
      <c r="DL12" s="681"/>
      <c r="DM12" s="681"/>
      <c r="DN12" s="681"/>
      <c r="DO12" s="681"/>
      <c r="DP12" s="682"/>
      <c r="DQ12" s="686">
        <v>5144820</v>
      </c>
      <c r="DR12" s="681"/>
      <c r="DS12" s="681"/>
      <c r="DT12" s="681"/>
      <c r="DU12" s="681"/>
      <c r="DV12" s="681"/>
      <c r="DW12" s="681"/>
      <c r="DX12" s="681"/>
      <c r="DY12" s="681"/>
      <c r="DZ12" s="681"/>
      <c r="EA12" s="681"/>
      <c r="EB12" s="681"/>
      <c r="EC12" s="727"/>
    </row>
    <row r="13" spans="2:143" ht="11.25" customHeight="1">
      <c r="B13" s="677" t="s">
        <v>252</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233</v>
      </c>
      <c r="AA13" s="713"/>
      <c r="AB13" s="713"/>
      <c r="AC13" s="713"/>
      <c r="AD13" s="714" t="s">
        <v>127</v>
      </c>
      <c r="AE13" s="714"/>
      <c r="AF13" s="714"/>
      <c r="AG13" s="714"/>
      <c r="AH13" s="714"/>
      <c r="AI13" s="714"/>
      <c r="AJ13" s="714"/>
      <c r="AK13" s="714"/>
      <c r="AL13" s="683" t="s">
        <v>233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19151271</v>
      </c>
      <c r="BH13" s="681"/>
      <c r="BI13" s="681"/>
      <c r="BJ13" s="681"/>
      <c r="BK13" s="681"/>
      <c r="BL13" s="681"/>
      <c r="BM13" s="681"/>
      <c r="BN13" s="682"/>
      <c r="BO13" s="713">
        <v>44.9</v>
      </c>
      <c r="BP13" s="713"/>
      <c r="BQ13" s="713"/>
      <c r="BR13" s="713"/>
      <c r="BS13" s="686">
        <v>2366510</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19507350</v>
      </c>
      <c r="CS13" s="681"/>
      <c r="CT13" s="681"/>
      <c r="CU13" s="681"/>
      <c r="CV13" s="681"/>
      <c r="CW13" s="681"/>
      <c r="CX13" s="681"/>
      <c r="CY13" s="682"/>
      <c r="CZ13" s="713">
        <v>10.8</v>
      </c>
      <c r="DA13" s="713"/>
      <c r="DB13" s="713"/>
      <c r="DC13" s="713"/>
      <c r="DD13" s="686">
        <v>9565644</v>
      </c>
      <c r="DE13" s="681"/>
      <c r="DF13" s="681"/>
      <c r="DG13" s="681"/>
      <c r="DH13" s="681"/>
      <c r="DI13" s="681"/>
      <c r="DJ13" s="681"/>
      <c r="DK13" s="681"/>
      <c r="DL13" s="681"/>
      <c r="DM13" s="681"/>
      <c r="DN13" s="681"/>
      <c r="DO13" s="681"/>
      <c r="DP13" s="682"/>
      <c r="DQ13" s="686">
        <v>9773456</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233</v>
      </c>
      <c r="AE14" s="714"/>
      <c r="AF14" s="714"/>
      <c r="AG14" s="714"/>
      <c r="AH14" s="714"/>
      <c r="AI14" s="714"/>
      <c r="AJ14" s="714"/>
      <c r="AK14" s="714"/>
      <c r="AL14" s="683" t="s">
        <v>181</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803509</v>
      </c>
      <c r="BH14" s="681"/>
      <c r="BI14" s="681"/>
      <c r="BJ14" s="681"/>
      <c r="BK14" s="681"/>
      <c r="BL14" s="681"/>
      <c r="BM14" s="681"/>
      <c r="BN14" s="682"/>
      <c r="BO14" s="713">
        <v>1.9</v>
      </c>
      <c r="BP14" s="713"/>
      <c r="BQ14" s="713"/>
      <c r="BR14" s="713"/>
      <c r="BS14" s="686" t="s">
        <v>127</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3829635</v>
      </c>
      <c r="CS14" s="681"/>
      <c r="CT14" s="681"/>
      <c r="CU14" s="681"/>
      <c r="CV14" s="681"/>
      <c r="CW14" s="681"/>
      <c r="CX14" s="681"/>
      <c r="CY14" s="682"/>
      <c r="CZ14" s="713">
        <v>2.1</v>
      </c>
      <c r="DA14" s="713"/>
      <c r="DB14" s="713"/>
      <c r="DC14" s="713"/>
      <c r="DD14" s="686">
        <v>498704</v>
      </c>
      <c r="DE14" s="681"/>
      <c r="DF14" s="681"/>
      <c r="DG14" s="681"/>
      <c r="DH14" s="681"/>
      <c r="DI14" s="681"/>
      <c r="DJ14" s="681"/>
      <c r="DK14" s="681"/>
      <c r="DL14" s="681"/>
      <c r="DM14" s="681"/>
      <c r="DN14" s="681"/>
      <c r="DO14" s="681"/>
      <c r="DP14" s="682"/>
      <c r="DQ14" s="686">
        <v>3334995</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181</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127</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1946669</v>
      </c>
      <c r="BH15" s="681"/>
      <c r="BI15" s="681"/>
      <c r="BJ15" s="681"/>
      <c r="BK15" s="681"/>
      <c r="BL15" s="681"/>
      <c r="BM15" s="681"/>
      <c r="BN15" s="682"/>
      <c r="BO15" s="713">
        <v>4.5999999999999996</v>
      </c>
      <c r="BP15" s="713"/>
      <c r="BQ15" s="713"/>
      <c r="BR15" s="713"/>
      <c r="BS15" s="686" t="s">
        <v>233</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16178522</v>
      </c>
      <c r="CS15" s="681"/>
      <c r="CT15" s="681"/>
      <c r="CU15" s="681"/>
      <c r="CV15" s="681"/>
      <c r="CW15" s="681"/>
      <c r="CX15" s="681"/>
      <c r="CY15" s="682"/>
      <c r="CZ15" s="713">
        <v>8.9</v>
      </c>
      <c r="DA15" s="713"/>
      <c r="DB15" s="713"/>
      <c r="DC15" s="713"/>
      <c r="DD15" s="686">
        <v>3361184</v>
      </c>
      <c r="DE15" s="681"/>
      <c r="DF15" s="681"/>
      <c r="DG15" s="681"/>
      <c r="DH15" s="681"/>
      <c r="DI15" s="681"/>
      <c r="DJ15" s="681"/>
      <c r="DK15" s="681"/>
      <c r="DL15" s="681"/>
      <c r="DM15" s="681"/>
      <c r="DN15" s="681"/>
      <c r="DO15" s="681"/>
      <c r="DP15" s="682"/>
      <c r="DQ15" s="686">
        <v>9396507</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47995</v>
      </c>
      <c r="S16" s="681"/>
      <c r="T16" s="681"/>
      <c r="U16" s="681"/>
      <c r="V16" s="681"/>
      <c r="W16" s="681"/>
      <c r="X16" s="681"/>
      <c r="Y16" s="682"/>
      <c r="Z16" s="713">
        <v>0</v>
      </c>
      <c r="AA16" s="713"/>
      <c r="AB16" s="713"/>
      <c r="AC16" s="713"/>
      <c r="AD16" s="714">
        <v>47995</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6684</v>
      </c>
      <c r="BH16" s="681"/>
      <c r="BI16" s="681"/>
      <c r="BJ16" s="681"/>
      <c r="BK16" s="681"/>
      <c r="BL16" s="681"/>
      <c r="BM16" s="681"/>
      <c r="BN16" s="682"/>
      <c r="BO16" s="713">
        <v>0</v>
      </c>
      <c r="BP16" s="713"/>
      <c r="BQ16" s="713"/>
      <c r="BR16" s="713"/>
      <c r="BS16" s="686" t="s">
        <v>127</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1641453</v>
      </c>
      <c r="CS16" s="681"/>
      <c r="CT16" s="681"/>
      <c r="CU16" s="681"/>
      <c r="CV16" s="681"/>
      <c r="CW16" s="681"/>
      <c r="CX16" s="681"/>
      <c r="CY16" s="682"/>
      <c r="CZ16" s="713">
        <v>0.9</v>
      </c>
      <c r="DA16" s="713"/>
      <c r="DB16" s="713"/>
      <c r="DC16" s="713"/>
      <c r="DD16" s="686" t="s">
        <v>233</v>
      </c>
      <c r="DE16" s="681"/>
      <c r="DF16" s="681"/>
      <c r="DG16" s="681"/>
      <c r="DH16" s="681"/>
      <c r="DI16" s="681"/>
      <c r="DJ16" s="681"/>
      <c r="DK16" s="681"/>
      <c r="DL16" s="681"/>
      <c r="DM16" s="681"/>
      <c r="DN16" s="681"/>
      <c r="DO16" s="681"/>
      <c r="DP16" s="682"/>
      <c r="DQ16" s="686">
        <v>154820</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435873</v>
      </c>
      <c r="S17" s="681"/>
      <c r="T17" s="681"/>
      <c r="U17" s="681"/>
      <c r="V17" s="681"/>
      <c r="W17" s="681"/>
      <c r="X17" s="681"/>
      <c r="Y17" s="682"/>
      <c r="Z17" s="713">
        <v>0.2</v>
      </c>
      <c r="AA17" s="713"/>
      <c r="AB17" s="713"/>
      <c r="AC17" s="713"/>
      <c r="AD17" s="714">
        <v>435873</v>
      </c>
      <c r="AE17" s="714"/>
      <c r="AF17" s="714"/>
      <c r="AG17" s="714"/>
      <c r="AH17" s="714"/>
      <c r="AI17" s="714"/>
      <c r="AJ17" s="714"/>
      <c r="AK17" s="714"/>
      <c r="AL17" s="683">
        <v>0.6</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181</v>
      </c>
      <c r="BP17" s="713"/>
      <c r="BQ17" s="713"/>
      <c r="BR17" s="713"/>
      <c r="BS17" s="686" t="s">
        <v>127</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13571836</v>
      </c>
      <c r="CS17" s="681"/>
      <c r="CT17" s="681"/>
      <c r="CU17" s="681"/>
      <c r="CV17" s="681"/>
      <c r="CW17" s="681"/>
      <c r="CX17" s="681"/>
      <c r="CY17" s="682"/>
      <c r="CZ17" s="713">
        <v>7.5</v>
      </c>
      <c r="DA17" s="713"/>
      <c r="DB17" s="713"/>
      <c r="DC17" s="713"/>
      <c r="DD17" s="686" t="s">
        <v>127</v>
      </c>
      <c r="DE17" s="681"/>
      <c r="DF17" s="681"/>
      <c r="DG17" s="681"/>
      <c r="DH17" s="681"/>
      <c r="DI17" s="681"/>
      <c r="DJ17" s="681"/>
      <c r="DK17" s="681"/>
      <c r="DL17" s="681"/>
      <c r="DM17" s="681"/>
      <c r="DN17" s="681"/>
      <c r="DO17" s="681"/>
      <c r="DP17" s="682"/>
      <c r="DQ17" s="686">
        <v>13245429</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334947</v>
      </c>
      <c r="S18" s="681"/>
      <c r="T18" s="681"/>
      <c r="U18" s="681"/>
      <c r="V18" s="681"/>
      <c r="W18" s="681"/>
      <c r="X18" s="681"/>
      <c r="Y18" s="682"/>
      <c r="Z18" s="713">
        <v>0.2</v>
      </c>
      <c r="AA18" s="713"/>
      <c r="AB18" s="713"/>
      <c r="AC18" s="713"/>
      <c r="AD18" s="714">
        <v>334947</v>
      </c>
      <c r="AE18" s="714"/>
      <c r="AF18" s="714"/>
      <c r="AG18" s="714"/>
      <c r="AH18" s="714"/>
      <c r="AI18" s="714"/>
      <c r="AJ18" s="714"/>
      <c r="AK18" s="714"/>
      <c r="AL18" s="683">
        <v>0.5</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181</v>
      </c>
      <c r="BP18" s="713"/>
      <c r="BQ18" s="713"/>
      <c r="BR18" s="713"/>
      <c r="BS18" s="686" t="s">
        <v>127</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v>3124</v>
      </c>
      <c r="CS18" s="681"/>
      <c r="CT18" s="681"/>
      <c r="CU18" s="681"/>
      <c r="CV18" s="681"/>
      <c r="CW18" s="681"/>
      <c r="CX18" s="681"/>
      <c r="CY18" s="682"/>
      <c r="CZ18" s="713">
        <v>0</v>
      </c>
      <c r="DA18" s="713"/>
      <c r="DB18" s="713"/>
      <c r="DC18" s="713"/>
      <c r="DD18" s="686" t="s">
        <v>127</v>
      </c>
      <c r="DE18" s="681"/>
      <c r="DF18" s="681"/>
      <c r="DG18" s="681"/>
      <c r="DH18" s="681"/>
      <c r="DI18" s="681"/>
      <c r="DJ18" s="681"/>
      <c r="DK18" s="681"/>
      <c r="DL18" s="681"/>
      <c r="DM18" s="681"/>
      <c r="DN18" s="681"/>
      <c r="DO18" s="681"/>
      <c r="DP18" s="682"/>
      <c r="DQ18" s="686">
        <v>3124</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281191</v>
      </c>
      <c r="S19" s="681"/>
      <c r="T19" s="681"/>
      <c r="U19" s="681"/>
      <c r="V19" s="681"/>
      <c r="W19" s="681"/>
      <c r="X19" s="681"/>
      <c r="Y19" s="682"/>
      <c r="Z19" s="713">
        <v>0.2</v>
      </c>
      <c r="AA19" s="713"/>
      <c r="AB19" s="713"/>
      <c r="AC19" s="713"/>
      <c r="AD19" s="714">
        <v>281191</v>
      </c>
      <c r="AE19" s="714"/>
      <c r="AF19" s="714"/>
      <c r="AG19" s="714"/>
      <c r="AH19" s="714"/>
      <c r="AI19" s="714"/>
      <c r="AJ19" s="714"/>
      <c r="AK19" s="714"/>
      <c r="AL19" s="683">
        <v>0.4</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1533954</v>
      </c>
      <c r="BH19" s="681"/>
      <c r="BI19" s="681"/>
      <c r="BJ19" s="681"/>
      <c r="BK19" s="681"/>
      <c r="BL19" s="681"/>
      <c r="BM19" s="681"/>
      <c r="BN19" s="682"/>
      <c r="BO19" s="713">
        <v>3.6</v>
      </c>
      <c r="BP19" s="713"/>
      <c r="BQ19" s="713"/>
      <c r="BR19" s="713"/>
      <c r="BS19" s="686" t="s">
        <v>127</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181</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v>20156</v>
      </c>
      <c r="S20" s="681"/>
      <c r="T20" s="681"/>
      <c r="U20" s="681"/>
      <c r="V20" s="681"/>
      <c r="W20" s="681"/>
      <c r="X20" s="681"/>
      <c r="Y20" s="682"/>
      <c r="Z20" s="713">
        <v>0</v>
      </c>
      <c r="AA20" s="713"/>
      <c r="AB20" s="713"/>
      <c r="AC20" s="713"/>
      <c r="AD20" s="714">
        <v>20156</v>
      </c>
      <c r="AE20" s="714"/>
      <c r="AF20" s="714"/>
      <c r="AG20" s="714"/>
      <c r="AH20" s="714"/>
      <c r="AI20" s="714"/>
      <c r="AJ20" s="714"/>
      <c r="AK20" s="714"/>
      <c r="AL20" s="683">
        <v>0</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1533954</v>
      </c>
      <c r="BH20" s="681"/>
      <c r="BI20" s="681"/>
      <c r="BJ20" s="681"/>
      <c r="BK20" s="681"/>
      <c r="BL20" s="681"/>
      <c r="BM20" s="681"/>
      <c r="BN20" s="682"/>
      <c r="BO20" s="713">
        <v>3.6</v>
      </c>
      <c r="BP20" s="713"/>
      <c r="BQ20" s="713"/>
      <c r="BR20" s="713"/>
      <c r="BS20" s="686" t="s">
        <v>127</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181102641</v>
      </c>
      <c r="CS20" s="681"/>
      <c r="CT20" s="681"/>
      <c r="CU20" s="681"/>
      <c r="CV20" s="681"/>
      <c r="CW20" s="681"/>
      <c r="CX20" s="681"/>
      <c r="CY20" s="682"/>
      <c r="CZ20" s="713">
        <v>100</v>
      </c>
      <c r="DA20" s="713"/>
      <c r="DB20" s="713"/>
      <c r="DC20" s="713"/>
      <c r="DD20" s="686">
        <v>21422628</v>
      </c>
      <c r="DE20" s="681"/>
      <c r="DF20" s="681"/>
      <c r="DG20" s="681"/>
      <c r="DH20" s="681"/>
      <c r="DI20" s="681"/>
      <c r="DJ20" s="681"/>
      <c r="DK20" s="681"/>
      <c r="DL20" s="681"/>
      <c r="DM20" s="681"/>
      <c r="DN20" s="681"/>
      <c r="DO20" s="681"/>
      <c r="DP20" s="682"/>
      <c r="DQ20" s="686">
        <v>85796915</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v>33600</v>
      </c>
      <c r="S21" s="681"/>
      <c r="T21" s="681"/>
      <c r="U21" s="681"/>
      <c r="V21" s="681"/>
      <c r="W21" s="681"/>
      <c r="X21" s="681"/>
      <c r="Y21" s="682"/>
      <c r="Z21" s="713">
        <v>0</v>
      </c>
      <c r="AA21" s="713"/>
      <c r="AB21" s="713"/>
      <c r="AC21" s="713"/>
      <c r="AD21" s="714">
        <v>33600</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20639</v>
      </c>
      <c r="BH21" s="681"/>
      <c r="BI21" s="681"/>
      <c r="BJ21" s="681"/>
      <c r="BK21" s="681"/>
      <c r="BL21" s="681"/>
      <c r="BM21" s="681"/>
      <c r="BN21" s="682"/>
      <c r="BO21" s="713">
        <v>0</v>
      </c>
      <c r="BP21" s="713"/>
      <c r="BQ21" s="713"/>
      <c r="BR21" s="713"/>
      <c r="BS21" s="686" t="s">
        <v>181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21193836</v>
      </c>
      <c r="S22" s="681"/>
      <c r="T22" s="681"/>
      <c r="U22" s="681"/>
      <c r="V22" s="681"/>
      <c r="W22" s="681"/>
      <c r="X22" s="681"/>
      <c r="Y22" s="682"/>
      <c r="Z22" s="713">
        <v>11.5</v>
      </c>
      <c r="AA22" s="713"/>
      <c r="AB22" s="713"/>
      <c r="AC22" s="713"/>
      <c r="AD22" s="714">
        <v>18995323</v>
      </c>
      <c r="AE22" s="714"/>
      <c r="AF22" s="714"/>
      <c r="AG22" s="714"/>
      <c r="AH22" s="714"/>
      <c r="AI22" s="714"/>
      <c r="AJ22" s="714"/>
      <c r="AK22" s="714"/>
      <c r="AL22" s="683">
        <v>26.6</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v>1513315</v>
      </c>
      <c r="BH22" s="681"/>
      <c r="BI22" s="681"/>
      <c r="BJ22" s="681"/>
      <c r="BK22" s="681"/>
      <c r="BL22" s="681"/>
      <c r="BM22" s="681"/>
      <c r="BN22" s="682"/>
      <c r="BO22" s="713">
        <v>3.5</v>
      </c>
      <c r="BP22" s="713"/>
      <c r="BQ22" s="713"/>
      <c r="BR22" s="713"/>
      <c r="BS22" s="686" t="s">
        <v>127</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18995323</v>
      </c>
      <c r="S23" s="681"/>
      <c r="T23" s="681"/>
      <c r="U23" s="681"/>
      <c r="V23" s="681"/>
      <c r="W23" s="681"/>
      <c r="X23" s="681"/>
      <c r="Y23" s="682"/>
      <c r="Z23" s="713">
        <v>10.3</v>
      </c>
      <c r="AA23" s="713"/>
      <c r="AB23" s="713"/>
      <c r="AC23" s="713"/>
      <c r="AD23" s="714">
        <v>18995323</v>
      </c>
      <c r="AE23" s="714"/>
      <c r="AF23" s="714"/>
      <c r="AG23" s="714"/>
      <c r="AH23" s="714"/>
      <c r="AI23" s="714"/>
      <c r="AJ23" s="714"/>
      <c r="AK23" s="714"/>
      <c r="AL23" s="683">
        <v>26.6</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2183696</v>
      </c>
      <c r="S24" s="681"/>
      <c r="T24" s="681"/>
      <c r="U24" s="681"/>
      <c r="V24" s="681"/>
      <c r="W24" s="681"/>
      <c r="X24" s="681"/>
      <c r="Y24" s="682"/>
      <c r="Z24" s="713">
        <v>1.2</v>
      </c>
      <c r="AA24" s="713"/>
      <c r="AB24" s="713"/>
      <c r="AC24" s="713"/>
      <c r="AD24" s="714" t="s">
        <v>233</v>
      </c>
      <c r="AE24" s="714"/>
      <c r="AF24" s="714"/>
      <c r="AG24" s="714"/>
      <c r="AH24" s="714"/>
      <c r="AI24" s="714"/>
      <c r="AJ24" s="714"/>
      <c r="AK24" s="714"/>
      <c r="AL24" s="683" t="s">
        <v>127</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127</v>
      </c>
      <c r="BP24" s="713"/>
      <c r="BQ24" s="713"/>
      <c r="BR24" s="713"/>
      <c r="BS24" s="686" t="s">
        <v>233</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70716410</v>
      </c>
      <c r="CS24" s="736"/>
      <c r="CT24" s="736"/>
      <c r="CU24" s="736"/>
      <c r="CV24" s="736"/>
      <c r="CW24" s="736"/>
      <c r="CX24" s="736"/>
      <c r="CY24" s="779"/>
      <c r="CZ24" s="780">
        <v>39</v>
      </c>
      <c r="DA24" s="751"/>
      <c r="DB24" s="751"/>
      <c r="DC24" s="783"/>
      <c r="DD24" s="778">
        <v>43508703</v>
      </c>
      <c r="DE24" s="736"/>
      <c r="DF24" s="736"/>
      <c r="DG24" s="736"/>
      <c r="DH24" s="736"/>
      <c r="DI24" s="736"/>
      <c r="DJ24" s="736"/>
      <c r="DK24" s="779"/>
      <c r="DL24" s="778">
        <v>43191718</v>
      </c>
      <c r="DM24" s="736"/>
      <c r="DN24" s="736"/>
      <c r="DO24" s="736"/>
      <c r="DP24" s="736"/>
      <c r="DQ24" s="736"/>
      <c r="DR24" s="736"/>
      <c r="DS24" s="736"/>
      <c r="DT24" s="736"/>
      <c r="DU24" s="736"/>
      <c r="DV24" s="779"/>
      <c r="DW24" s="780">
        <v>56.2</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v>14817</v>
      </c>
      <c r="S25" s="681"/>
      <c r="T25" s="681"/>
      <c r="U25" s="681"/>
      <c r="V25" s="681"/>
      <c r="W25" s="681"/>
      <c r="X25" s="681"/>
      <c r="Y25" s="682"/>
      <c r="Z25" s="713">
        <v>0</v>
      </c>
      <c r="AA25" s="713"/>
      <c r="AB25" s="713"/>
      <c r="AC25" s="713"/>
      <c r="AD25" s="714" t="s">
        <v>127</v>
      </c>
      <c r="AE25" s="714"/>
      <c r="AF25" s="714"/>
      <c r="AG25" s="714"/>
      <c r="AH25" s="714"/>
      <c r="AI25" s="714"/>
      <c r="AJ25" s="714"/>
      <c r="AK25" s="714"/>
      <c r="AL25" s="683" t="s">
        <v>127</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181</v>
      </c>
      <c r="BH25" s="681"/>
      <c r="BI25" s="681"/>
      <c r="BJ25" s="681"/>
      <c r="BK25" s="681"/>
      <c r="BL25" s="681"/>
      <c r="BM25" s="681"/>
      <c r="BN25" s="682"/>
      <c r="BO25" s="713" t="s">
        <v>181</v>
      </c>
      <c r="BP25" s="713"/>
      <c r="BQ25" s="713"/>
      <c r="BR25" s="713"/>
      <c r="BS25" s="686" t="s">
        <v>233</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21525890</v>
      </c>
      <c r="CS25" s="699"/>
      <c r="CT25" s="699"/>
      <c r="CU25" s="699"/>
      <c r="CV25" s="699"/>
      <c r="CW25" s="699"/>
      <c r="CX25" s="699"/>
      <c r="CY25" s="700"/>
      <c r="CZ25" s="683">
        <v>11.9</v>
      </c>
      <c r="DA25" s="701"/>
      <c r="DB25" s="701"/>
      <c r="DC25" s="702"/>
      <c r="DD25" s="686">
        <v>20206226</v>
      </c>
      <c r="DE25" s="699"/>
      <c r="DF25" s="699"/>
      <c r="DG25" s="699"/>
      <c r="DH25" s="699"/>
      <c r="DI25" s="699"/>
      <c r="DJ25" s="699"/>
      <c r="DK25" s="700"/>
      <c r="DL25" s="686">
        <v>19984900</v>
      </c>
      <c r="DM25" s="699"/>
      <c r="DN25" s="699"/>
      <c r="DO25" s="699"/>
      <c r="DP25" s="699"/>
      <c r="DQ25" s="699"/>
      <c r="DR25" s="699"/>
      <c r="DS25" s="699"/>
      <c r="DT25" s="699"/>
      <c r="DU25" s="699"/>
      <c r="DV25" s="700"/>
      <c r="DW25" s="683">
        <v>26</v>
      </c>
      <c r="DX25" s="701"/>
      <c r="DY25" s="701"/>
      <c r="DZ25" s="701"/>
      <c r="EA25" s="701"/>
      <c r="EB25" s="701"/>
      <c r="EC25" s="722"/>
    </row>
    <row r="26" spans="2:133" ht="11.25" customHeight="1">
      <c r="B26" s="677" t="s">
        <v>294</v>
      </c>
      <c r="C26" s="678"/>
      <c r="D26" s="678"/>
      <c r="E26" s="678"/>
      <c r="F26" s="678"/>
      <c r="G26" s="678"/>
      <c r="H26" s="678"/>
      <c r="I26" s="678"/>
      <c r="J26" s="678"/>
      <c r="K26" s="678"/>
      <c r="L26" s="678"/>
      <c r="M26" s="678"/>
      <c r="N26" s="678"/>
      <c r="O26" s="678"/>
      <c r="P26" s="678"/>
      <c r="Q26" s="679"/>
      <c r="R26" s="680">
        <v>73196059</v>
      </c>
      <c r="S26" s="681"/>
      <c r="T26" s="681"/>
      <c r="U26" s="681"/>
      <c r="V26" s="681"/>
      <c r="W26" s="681"/>
      <c r="X26" s="681"/>
      <c r="Y26" s="682"/>
      <c r="Z26" s="713">
        <v>39.700000000000003</v>
      </c>
      <c r="AA26" s="713"/>
      <c r="AB26" s="713"/>
      <c r="AC26" s="713"/>
      <c r="AD26" s="714">
        <v>70997546</v>
      </c>
      <c r="AE26" s="714"/>
      <c r="AF26" s="714"/>
      <c r="AG26" s="714"/>
      <c r="AH26" s="714"/>
      <c r="AI26" s="714"/>
      <c r="AJ26" s="714"/>
      <c r="AK26" s="714"/>
      <c r="AL26" s="683">
        <v>99.4</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127</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13680661</v>
      </c>
      <c r="CS26" s="681"/>
      <c r="CT26" s="681"/>
      <c r="CU26" s="681"/>
      <c r="CV26" s="681"/>
      <c r="CW26" s="681"/>
      <c r="CX26" s="681"/>
      <c r="CY26" s="682"/>
      <c r="CZ26" s="683">
        <v>7.6</v>
      </c>
      <c r="DA26" s="701"/>
      <c r="DB26" s="701"/>
      <c r="DC26" s="702"/>
      <c r="DD26" s="686">
        <v>12698469</v>
      </c>
      <c r="DE26" s="681"/>
      <c r="DF26" s="681"/>
      <c r="DG26" s="681"/>
      <c r="DH26" s="681"/>
      <c r="DI26" s="681"/>
      <c r="DJ26" s="681"/>
      <c r="DK26" s="682"/>
      <c r="DL26" s="686" t="s">
        <v>181</v>
      </c>
      <c r="DM26" s="681"/>
      <c r="DN26" s="681"/>
      <c r="DO26" s="681"/>
      <c r="DP26" s="681"/>
      <c r="DQ26" s="681"/>
      <c r="DR26" s="681"/>
      <c r="DS26" s="681"/>
      <c r="DT26" s="681"/>
      <c r="DU26" s="681"/>
      <c r="DV26" s="682"/>
      <c r="DW26" s="683" t="s">
        <v>127</v>
      </c>
      <c r="DX26" s="701"/>
      <c r="DY26" s="701"/>
      <c r="DZ26" s="701"/>
      <c r="EA26" s="701"/>
      <c r="EB26" s="701"/>
      <c r="EC26" s="722"/>
    </row>
    <row r="27" spans="2:133" ht="11.25" customHeight="1">
      <c r="B27" s="677" t="s">
        <v>297</v>
      </c>
      <c r="C27" s="678"/>
      <c r="D27" s="678"/>
      <c r="E27" s="678"/>
      <c r="F27" s="678"/>
      <c r="G27" s="678"/>
      <c r="H27" s="678"/>
      <c r="I27" s="678"/>
      <c r="J27" s="678"/>
      <c r="K27" s="678"/>
      <c r="L27" s="678"/>
      <c r="M27" s="678"/>
      <c r="N27" s="678"/>
      <c r="O27" s="678"/>
      <c r="P27" s="678"/>
      <c r="Q27" s="679"/>
      <c r="R27" s="680">
        <v>63506</v>
      </c>
      <c r="S27" s="681"/>
      <c r="T27" s="681"/>
      <c r="U27" s="681"/>
      <c r="V27" s="681"/>
      <c r="W27" s="681"/>
      <c r="X27" s="681"/>
      <c r="Y27" s="682"/>
      <c r="Z27" s="713">
        <v>0</v>
      </c>
      <c r="AA27" s="713"/>
      <c r="AB27" s="713"/>
      <c r="AC27" s="713"/>
      <c r="AD27" s="714">
        <v>63506</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42661734</v>
      </c>
      <c r="BH27" s="681"/>
      <c r="BI27" s="681"/>
      <c r="BJ27" s="681"/>
      <c r="BK27" s="681"/>
      <c r="BL27" s="681"/>
      <c r="BM27" s="681"/>
      <c r="BN27" s="682"/>
      <c r="BO27" s="713">
        <v>100</v>
      </c>
      <c r="BP27" s="713"/>
      <c r="BQ27" s="713"/>
      <c r="BR27" s="713"/>
      <c r="BS27" s="686">
        <v>2923049</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35618684</v>
      </c>
      <c r="CS27" s="699"/>
      <c r="CT27" s="699"/>
      <c r="CU27" s="699"/>
      <c r="CV27" s="699"/>
      <c r="CW27" s="699"/>
      <c r="CX27" s="699"/>
      <c r="CY27" s="700"/>
      <c r="CZ27" s="683">
        <v>19.7</v>
      </c>
      <c r="DA27" s="701"/>
      <c r="DB27" s="701"/>
      <c r="DC27" s="702"/>
      <c r="DD27" s="686">
        <v>10057048</v>
      </c>
      <c r="DE27" s="699"/>
      <c r="DF27" s="699"/>
      <c r="DG27" s="699"/>
      <c r="DH27" s="699"/>
      <c r="DI27" s="699"/>
      <c r="DJ27" s="699"/>
      <c r="DK27" s="700"/>
      <c r="DL27" s="686">
        <v>9985589</v>
      </c>
      <c r="DM27" s="699"/>
      <c r="DN27" s="699"/>
      <c r="DO27" s="699"/>
      <c r="DP27" s="699"/>
      <c r="DQ27" s="699"/>
      <c r="DR27" s="699"/>
      <c r="DS27" s="699"/>
      <c r="DT27" s="699"/>
      <c r="DU27" s="699"/>
      <c r="DV27" s="700"/>
      <c r="DW27" s="683">
        <v>13</v>
      </c>
      <c r="DX27" s="701"/>
      <c r="DY27" s="701"/>
      <c r="DZ27" s="701"/>
      <c r="EA27" s="701"/>
      <c r="EB27" s="701"/>
      <c r="EC27" s="722"/>
    </row>
    <row r="28" spans="2:133" ht="11.25" customHeight="1">
      <c r="B28" s="677" t="s">
        <v>300</v>
      </c>
      <c r="C28" s="678"/>
      <c r="D28" s="678"/>
      <c r="E28" s="678"/>
      <c r="F28" s="678"/>
      <c r="G28" s="678"/>
      <c r="H28" s="678"/>
      <c r="I28" s="678"/>
      <c r="J28" s="678"/>
      <c r="K28" s="678"/>
      <c r="L28" s="678"/>
      <c r="M28" s="678"/>
      <c r="N28" s="678"/>
      <c r="O28" s="678"/>
      <c r="P28" s="678"/>
      <c r="Q28" s="679"/>
      <c r="R28" s="680">
        <v>711701</v>
      </c>
      <c r="S28" s="681"/>
      <c r="T28" s="681"/>
      <c r="U28" s="681"/>
      <c r="V28" s="681"/>
      <c r="W28" s="681"/>
      <c r="X28" s="681"/>
      <c r="Y28" s="682"/>
      <c r="Z28" s="713">
        <v>0.4</v>
      </c>
      <c r="AA28" s="713"/>
      <c r="AB28" s="713"/>
      <c r="AC28" s="713"/>
      <c r="AD28" s="714" t="s">
        <v>127</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13571836</v>
      </c>
      <c r="CS28" s="681"/>
      <c r="CT28" s="681"/>
      <c r="CU28" s="681"/>
      <c r="CV28" s="681"/>
      <c r="CW28" s="681"/>
      <c r="CX28" s="681"/>
      <c r="CY28" s="682"/>
      <c r="CZ28" s="683">
        <v>7.5</v>
      </c>
      <c r="DA28" s="701"/>
      <c r="DB28" s="701"/>
      <c r="DC28" s="702"/>
      <c r="DD28" s="686">
        <v>13245429</v>
      </c>
      <c r="DE28" s="681"/>
      <c r="DF28" s="681"/>
      <c r="DG28" s="681"/>
      <c r="DH28" s="681"/>
      <c r="DI28" s="681"/>
      <c r="DJ28" s="681"/>
      <c r="DK28" s="682"/>
      <c r="DL28" s="686">
        <v>13221229</v>
      </c>
      <c r="DM28" s="681"/>
      <c r="DN28" s="681"/>
      <c r="DO28" s="681"/>
      <c r="DP28" s="681"/>
      <c r="DQ28" s="681"/>
      <c r="DR28" s="681"/>
      <c r="DS28" s="681"/>
      <c r="DT28" s="681"/>
      <c r="DU28" s="681"/>
      <c r="DV28" s="682"/>
      <c r="DW28" s="683">
        <v>17.2</v>
      </c>
      <c r="DX28" s="701"/>
      <c r="DY28" s="701"/>
      <c r="DZ28" s="701"/>
      <c r="EA28" s="701"/>
      <c r="EB28" s="701"/>
      <c r="EC28" s="722"/>
    </row>
    <row r="29" spans="2:133" ht="11.25" customHeight="1">
      <c r="B29" s="677" t="s">
        <v>302</v>
      </c>
      <c r="C29" s="678"/>
      <c r="D29" s="678"/>
      <c r="E29" s="678"/>
      <c r="F29" s="678"/>
      <c r="G29" s="678"/>
      <c r="H29" s="678"/>
      <c r="I29" s="678"/>
      <c r="J29" s="678"/>
      <c r="K29" s="678"/>
      <c r="L29" s="678"/>
      <c r="M29" s="678"/>
      <c r="N29" s="678"/>
      <c r="O29" s="678"/>
      <c r="P29" s="678"/>
      <c r="Q29" s="679"/>
      <c r="R29" s="680">
        <v>1125478</v>
      </c>
      <c r="S29" s="681"/>
      <c r="T29" s="681"/>
      <c r="U29" s="681"/>
      <c r="V29" s="681"/>
      <c r="W29" s="681"/>
      <c r="X29" s="681"/>
      <c r="Y29" s="682"/>
      <c r="Z29" s="713">
        <v>0.6</v>
      </c>
      <c r="AA29" s="713"/>
      <c r="AB29" s="713"/>
      <c r="AC29" s="713"/>
      <c r="AD29" s="714">
        <v>154508</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13571681</v>
      </c>
      <c r="CS29" s="699"/>
      <c r="CT29" s="699"/>
      <c r="CU29" s="699"/>
      <c r="CV29" s="699"/>
      <c r="CW29" s="699"/>
      <c r="CX29" s="699"/>
      <c r="CY29" s="700"/>
      <c r="CZ29" s="683">
        <v>7.5</v>
      </c>
      <c r="DA29" s="701"/>
      <c r="DB29" s="701"/>
      <c r="DC29" s="702"/>
      <c r="DD29" s="686">
        <v>13245274</v>
      </c>
      <c r="DE29" s="699"/>
      <c r="DF29" s="699"/>
      <c r="DG29" s="699"/>
      <c r="DH29" s="699"/>
      <c r="DI29" s="699"/>
      <c r="DJ29" s="699"/>
      <c r="DK29" s="700"/>
      <c r="DL29" s="686">
        <v>13221074</v>
      </c>
      <c r="DM29" s="699"/>
      <c r="DN29" s="699"/>
      <c r="DO29" s="699"/>
      <c r="DP29" s="699"/>
      <c r="DQ29" s="699"/>
      <c r="DR29" s="699"/>
      <c r="DS29" s="699"/>
      <c r="DT29" s="699"/>
      <c r="DU29" s="699"/>
      <c r="DV29" s="700"/>
      <c r="DW29" s="683">
        <v>17.2</v>
      </c>
      <c r="DX29" s="701"/>
      <c r="DY29" s="701"/>
      <c r="DZ29" s="701"/>
      <c r="EA29" s="701"/>
      <c r="EB29" s="701"/>
      <c r="EC29" s="722"/>
    </row>
    <row r="30" spans="2:133" ht="11.25" customHeight="1">
      <c r="B30" s="677" t="s">
        <v>305</v>
      </c>
      <c r="C30" s="678"/>
      <c r="D30" s="678"/>
      <c r="E30" s="678"/>
      <c r="F30" s="678"/>
      <c r="G30" s="678"/>
      <c r="H30" s="678"/>
      <c r="I30" s="678"/>
      <c r="J30" s="678"/>
      <c r="K30" s="678"/>
      <c r="L30" s="678"/>
      <c r="M30" s="678"/>
      <c r="N30" s="678"/>
      <c r="O30" s="678"/>
      <c r="P30" s="678"/>
      <c r="Q30" s="679"/>
      <c r="R30" s="680">
        <v>1211891</v>
      </c>
      <c r="S30" s="681"/>
      <c r="T30" s="681"/>
      <c r="U30" s="681"/>
      <c r="V30" s="681"/>
      <c r="W30" s="681"/>
      <c r="X30" s="681"/>
      <c r="Y30" s="682"/>
      <c r="Z30" s="713">
        <v>0.7</v>
      </c>
      <c r="AA30" s="713"/>
      <c r="AB30" s="713"/>
      <c r="AC30" s="713"/>
      <c r="AD30" s="714" t="s">
        <v>127</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12901544</v>
      </c>
      <c r="CS30" s="681"/>
      <c r="CT30" s="681"/>
      <c r="CU30" s="681"/>
      <c r="CV30" s="681"/>
      <c r="CW30" s="681"/>
      <c r="CX30" s="681"/>
      <c r="CY30" s="682"/>
      <c r="CZ30" s="683">
        <v>7.1</v>
      </c>
      <c r="DA30" s="701"/>
      <c r="DB30" s="701"/>
      <c r="DC30" s="702"/>
      <c r="DD30" s="686">
        <v>12575153</v>
      </c>
      <c r="DE30" s="681"/>
      <c r="DF30" s="681"/>
      <c r="DG30" s="681"/>
      <c r="DH30" s="681"/>
      <c r="DI30" s="681"/>
      <c r="DJ30" s="681"/>
      <c r="DK30" s="682"/>
      <c r="DL30" s="686">
        <v>12550953</v>
      </c>
      <c r="DM30" s="681"/>
      <c r="DN30" s="681"/>
      <c r="DO30" s="681"/>
      <c r="DP30" s="681"/>
      <c r="DQ30" s="681"/>
      <c r="DR30" s="681"/>
      <c r="DS30" s="681"/>
      <c r="DT30" s="681"/>
      <c r="DU30" s="681"/>
      <c r="DV30" s="682"/>
      <c r="DW30" s="683">
        <v>16.3</v>
      </c>
      <c r="DX30" s="701"/>
      <c r="DY30" s="701"/>
      <c r="DZ30" s="701"/>
      <c r="EA30" s="701"/>
      <c r="EB30" s="701"/>
      <c r="EC30" s="722"/>
    </row>
    <row r="31" spans="2:133" ht="11.25" customHeight="1">
      <c r="B31" s="677" t="s">
        <v>309</v>
      </c>
      <c r="C31" s="678"/>
      <c r="D31" s="678"/>
      <c r="E31" s="678"/>
      <c r="F31" s="678"/>
      <c r="G31" s="678"/>
      <c r="H31" s="678"/>
      <c r="I31" s="678"/>
      <c r="J31" s="678"/>
      <c r="K31" s="678"/>
      <c r="L31" s="678"/>
      <c r="M31" s="678"/>
      <c r="N31" s="678"/>
      <c r="O31" s="678"/>
      <c r="P31" s="678"/>
      <c r="Q31" s="679"/>
      <c r="R31" s="680">
        <v>62896322</v>
      </c>
      <c r="S31" s="681"/>
      <c r="T31" s="681"/>
      <c r="U31" s="681"/>
      <c r="V31" s="681"/>
      <c r="W31" s="681"/>
      <c r="X31" s="681"/>
      <c r="Y31" s="682"/>
      <c r="Z31" s="713">
        <v>34.1</v>
      </c>
      <c r="AA31" s="713"/>
      <c r="AB31" s="713"/>
      <c r="AC31" s="713"/>
      <c r="AD31" s="714" t="s">
        <v>127</v>
      </c>
      <c r="AE31" s="714"/>
      <c r="AF31" s="714"/>
      <c r="AG31" s="714"/>
      <c r="AH31" s="714"/>
      <c r="AI31" s="714"/>
      <c r="AJ31" s="714"/>
      <c r="AK31" s="714"/>
      <c r="AL31" s="683" t="s">
        <v>127</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98.8</v>
      </c>
      <c r="BH31" s="750"/>
      <c r="BI31" s="750"/>
      <c r="BJ31" s="750"/>
      <c r="BK31" s="750"/>
      <c r="BL31" s="750"/>
      <c r="BM31" s="751">
        <v>96</v>
      </c>
      <c r="BN31" s="750"/>
      <c r="BO31" s="750"/>
      <c r="BP31" s="750"/>
      <c r="BQ31" s="752"/>
      <c r="BR31" s="749">
        <v>99.1</v>
      </c>
      <c r="BS31" s="750"/>
      <c r="BT31" s="750"/>
      <c r="BU31" s="750"/>
      <c r="BV31" s="750"/>
      <c r="BW31" s="750"/>
      <c r="BX31" s="751">
        <v>96.2</v>
      </c>
      <c r="BY31" s="750"/>
      <c r="BZ31" s="750"/>
      <c r="CA31" s="750"/>
      <c r="CB31" s="752"/>
      <c r="CD31" s="767"/>
      <c r="CE31" s="768"/>
      <c r="CF31" s="719" t="s">
        <v>312</v>
      </c>
      <c r="CG31" s="720"/>
      <c r="CH31" s="720"/>
      <c r="CI31" s="720"/>
      <c r="CJ31" s="720"/>
      <c r="CK31" s="720"/>
      <c r="CL31" s="720"/>
      <c r="CM31" s="720"/>
      <c r="CN31" s="720"/>
      <c r="CO31" s="720"/>
      <c r="CP31" s="720"/>
      <c r="CQ31" s="721"/>
      <c r="CR31" s="680">
        <v>670137</v>
      </c>
      <c r="CS31" s="699"/>
      <c r="CT31" s="699"/>
      <c r="CU31" s="699"/>
      <c r="CV31" s="699"/>
      <c r="CW31" s="699"/>
      <c r="CX31" s="699"/>
      <c r="CY31" s="700"/>
      <c r="CZ31" s="683">
        <v>0.4</v>
      </c>
      <c r="DA31" s="701"/>
      <c r="DB31" s="701"/>
      <c r="DC31" s="702"/>
      <c r="DD31" s="686">
        <v>670121</v>
      </c>
      <c r="DE31" s="699"/>
      <c r="DF31" s="699"/>
      <c r="DG31" s="699"/>
      <c r="DH31" s="699"/>
      <c r="DI31" s="699"/>
      <c r="DJ31" s="699"/>
      <c r="DK31" s="700"/>
      <c r="DL31" s="686">
        <v>670121</v>
      </c>
      <c r="DM31" s="699"/>
      <c r="DN31" s="699"/>
      <c r="DO31" s="699"/>
      <c r="DP31" s="699"/>
      <c r="DQ31" s="699"/>
      <c r="DR31" s="699"/>
      <c r="DS31" s="699"/>
      <c r="DT31" s="699"/>
      <c r="DU31" s="699"/>
      <c r="DV31" s="700"/>
      <c r="DW31" s="683">
        <v>0.9</v>
      </c>
      <c r="DX31" s="701"/>
      <c r="DY31" s="701"/>
      <c r="DZ31" s="701"/>
      <c r="EA31" s="701"/>
      <c r="EB31" s="701"/>
      <c r="EC31" s="722"/>
    </row>
    <row r="32" spans="2:133" ht="11.25" customHeight="1">
      <c r="B32" s="771" t="s">
        <v>313</v>
      </c>
      <c r="C32" s="772"/>
      <c r="D32" s="772"/>
      <c r="E32" s="772"/>
      <c r="F32" s="772"/>
      <c r="G32" s="772"/>
      <c r="H32" s="772"/>
      <c r="I32" s="772"/>
      <c r="J32" s="772"/>
      <c r="K32" s="772"/>
      <c r="L32" s="772"/>
      <c r="M32" s="772"/>
      <c r="N32" s="772"/>
      <c r="O32" s="772"/>
      <c r="P32" s="772"/>
      <c r="Q32" s="773"/>
      <c r="R32" s="680">
        <v>3380</v>
      </c>
      <c r="S32" s="681"/>
      <c r="T32" s="681"/>
      <c r="U32" s="681"/>
      <c r="V32" s="681"/>
      <c r="W32" s="681"/>
      <c r="X32" s="681"/>
      <c r="Y32" s="682"/>
      <c r="Z32" s="713">
        <v>0</v>
      </c>
      <c r="AA32" s="713"/>
      <c r="AB32" s="713"/>
      <c r="AC32" s="713"/>
      <c r="AD32" s="714">
        <v>3380</v>
      </c>
      <c r="AE32" s="714"/>
      <c r="AF32" s="714"/>
      <c r="AG32" s="714"/>
      <c r="AH32" s="714"/>
      <c r="AI32" s="714"/>
      <c r="AJ32" s="714"/>
      <c r="AK32" s="714"/>
      <c r="AL32" s="683">
        <v>0</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99.1</v>
      </c>
      <c r="BH32" s="699"/>
      <c r="BI32" s="699"/>
      <c r="BJ32" s="699"/>
      <c r="BK32" s="699"/>
      <c r="BL32" s="699"/>
      <c r="BM32" s="684">
        <v>97.4</v>
      </c>
      <c r="BN32" s="745"/>
      <c r="BO32" s="745"/>
      <c r="BP32" s="745"/>
      <c r="BQ32" s="726"/>
      <c r="BR32" s="753">
        <v>99.4</v>
      </c>
      <c r="BS32" s="699"/>
      <c r="BT32" s="699"/>
      <c r="BU32" s="699"/>
      <c r="BV32" s="699"/>
      <c r="BW32" s="699"/>
      <c r="BX32" s="684">
        <v>97.6</v>
      </c>
      <c r="BY32" s="745"/>
      <c r="BZ32" s="745"/>
      <c r="CA32" s="745"/>
      <c r="CB32" s="726"/>
      <c r="CD32" s="769"/>
      <c r="CE32" s="770"/>
      <c r="CF32" s="719" t="s">
        <v>316</v>
      </c>
      <c r="CG32" s="720"/>
      <c r="CH32" s="720"/>
      <c r="CI32" s="720"/>
      <c r="CJ32" s="720"/>
      <c r="CK32" s="720"/>
      <c r="CL32" s="720"/>
      <c r="CM32" s="720"/>
      <c r="CN32" s="720"/>
      <c r="CO32" s="720"/>
      <c r="CP32" s="720"/>
      <c r="CQ32" s="721"/>
      <c r="CR32" s="680">
        <v>155</v>
      </c>
      <c r="CS32" s="681"/>
      <c r="CT32" s="681"/>
      <c r="CU32" s="681"/>
      <c r="CV32" s="681"/>
      <c r="CW32" s="681"/>
      <c r="CX32" s="681"/>
      <c r="CY32" s="682"/>
      <c r="CZ32" s="683">
        <v>0</v>
      </c>
      <c r="DA32" s="701"/>
      <c r="DB32" s="701"/>
      <c r="DC32" s="702"/>
      <c r="DD32" s="686">
        <v>155</v>
      </c>
      <c r="DE32" s="681"/>
      <c r="DF32" s="681"/>
      <c r="DG32" s="681"/>
      <c r="DH32" s="681"/>
      <c r="DI32" s="681"/>
      <c r="DJ32" s="681"/>
      <c r="DK32" s="682"/>
      <c r="DL32" s="686">
        <v>155</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317</v>
      </c>
      <c r="C33" s="678"/>
      <c r="D33" s="678"/>
      <c r="E33" s="678"/>
      <c r="F33" s="678"/>
      <c r="G33" s="678"/>
      <c r="H33" s="678"/>
      <c r="I33" s="678"/>
      <c r="J33" s="678"/>
      <c r="K33" s="678"/>
      <c r="L33" s="678"/>
      <c r="M33" s="678"/>
      <c r="N33" s="678"/>
      <c r="O33" s="678"/>
      <c r="P33" s="678"/>
      <c r="Q33" s="679"/>
      <c r="R33" s="680">
        <v>10246122</v>
      </c>
      <c r="S33" s="681"/>
      <c r="T33" s="681"/>
      <c r="U33" s="681"/>
      <c r="V33" s="681"/>
      <c r="W33" s="681"/>
      <c r="X33" s="681"/>
      <c r="Y33" s="682"/>
      <c r="Z33" s="713">
        <v>5.6</v>
      </c>
      <c r="AA33" s="713"/>
      <c r="AB33" s="713"/>
      <c r="AC33" s="713"/>
      <c r="AD33" s="714" t="s">
        <v>127</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98.3</v>
      </c>
      <c r="BH33" s="665"/>
      <c r="BI33" s="665"/>
      <c r="BJ33" s="665"/>
      <c r="BK33" s="665"/>
      <c r="BL33" s="665"/>
      <c r="BM33" s="707">
        <v>94.1</v>
      </c>
      <c r="BN33" s="665"/>
      <c r="BO33" s="665"/>
      <c r="BP33" s="665"/>
      <c r="BQ33" s="709"/>
      <c r="BR33" s="744">
        <v>98.8</v>
      </c>
      <c r="BS33" s="665"/>
      <c r="BT33" s="665"/>
      <c r="BU33" s="665"/>
      <c r="BV33" s="665"/>
      <c r="BW33" s="665"/>
      <c r="BX33" s="707">
        <v>94.3</v>
      </c>
      <c r="BY33" s="665"/>
      <c r="BZ33" s="665"/>
      <c r="CA33" s="665"/>
      <c r="CB33" s="709"/>
      <c r="CD33" s="719" t="s">
        <v>319</v>
      </c>
      <c r="CE33" s="720"/>
      <c r="CF33" s="720"/>
      <c r="CG33" s="720"/>
      <c r="CH33" s="720"/>
      <c r="CI33" s="720"/>
      <c r="CJ33" s="720"/>
      <c r="CK33" s="720"/>
      <c r="CL33" s="720"/>
      <c r="CM33" s="720"/>
      <c r="CN33" s="720"/>
      <c r="CO33" s="720"/>
      <c r="CP33" s="720"/>
      <c r="CQ33" s="721"/>
      <c r="CR33" s="680">
        <v>87322150</v>
      </c>
      <c r="CS33" s="699"/>
      <c r="CT33" s="699"/>
      <c r="CU33" s="699"/>
      <c r="CV33" s="699"/>
      <c r="CW33" s="699"/>
      <c r="CX33" s="699"/>
      <c r="CY33" s="700"/>
      <c r="CZ33" s="683">
        <v>48.2</v>
      </c>
      <c r="DA33" s="701"/>
      <c r="DB33" s="701"/>
      <c r="DC33" s="702"/>
      <c r="DD33" s="686">
        <v>39784444</v>
      </c>
      <c r="DE33" s="699"/>
      <c r="DF33" s="699"/>
      <c r="DG33" s="699"/>
      <c r="DH33" s="699"/>
      <c r="DI33" s="699"/>
      <c r="DJ33" s="699"/>
      <c r="DK33" s="700"/>
      <c r="DL33" s="686">
        <v>27100200</v>
      </c>
      <c r="DM33" s="699"/>
      <c r="DN33" s="699"/>
      <c r="DO33" s="699"/>
      <c r="DP33" s="699"/>
      <c r="DQ33" s="699"/>
      <c r="DR33" s="699"/>
      <c r="DS33" s="699"/>
      <c r="DT33" s="699"/>
      <c r="DU33" s="699"/>
      <c r="DV33" s="700"/>
      <c r="DW33" s="683">
        <v>35.299999999999997</v>
      </c>
      <c r="DX33" s="701"/>
      <c r="DY33" s="701"/>
      <c r="DZ33" s="701"/>
      <c r="EA33" s="701"/>
      <c r="EB33" s="701"/>
      <c r="EC33" s="722"/>
    </row>
    <row r="34" spans="2:133" ht="11.25" customHeight="1">
      <c r="B34" s="677" t="s">
        <v>320</v>
      </c>
      <c r="C34" s="678"/>
      <c r="D34" s="678"/>
      <c r="E34" s="678"/>
      <c r="F34" s="678"/>
      <c r="G34" s="678"/>
      <c r="H34" s="678"/>
      <c r="I34" s="678"/>
      <c r="J34" s="678"/>
      <c r="K34" s="678"/>
      <c r="L34" s="678"/>
      <c r="M34" s="678"/>
      <c r="N34" s="678"/>
      <c r="O34" s="678"/>
      <c r="P34" s="678"/>
      <c r="Q34" s="679"/>
      <c r="R34" s="680">
        <v>259304</v>
      </c>
      <c r="S34" s="681"/>
      <c r="T34" s="681"/>
      <c r="U34" s="681"/>
      <c r="V34" s="681"/>
      <c r="W34" s="681"/>
      <c r="X34" s="681"/>
      <c r="Y34" s="682"/>
      <c r="Z34" s="713">
        <v>0.1</v>
      </c>
      <c r="AA34" s="713"/>
      <c r="AB34" s="713"/>
      <c r="AC34" s="713"/>
      <c r="AD34" s="714">
        <v>125251</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18618855</v>
      </c>
      <c r="CS34" s="681"/>
      <c r="CT34" s="681"/>
      <c r="CU34" s="681"/>
      <c r="CV34" s="681"/>
      <c r="CW34" s="681"/>
      <c r="CX34" s="681"/>
      <c r="CY34" s="682"/>
      <c r="CZ34" s="683">
        <v>10.3</v>
      </c>
      <c r="DA34" s="701"/>
      <c r="DB34" s="701"/>
      <c r="DC34" s="702"/>
      <c r="DD34" s="686">
        <v>13390610</v>
      </c>
      <c r="DE34" s="681"/>
      <c r="DF34" s="681"/>
      <c r="DG34" s="681"/>
      <c r="DH34" s="681"/>
      <c r="DI34" s="681"/>
      <c r="DJ34" s="681"/>
      <c r="DK34" s="682"/>
      <c r="DL34" s="686">
        <v>10203518</v>
      </c>
      <c r="DM34" s="681"/>
      <c r="DN34" s="681"/>
      <c r="DO34" s="681"/>
      <c r="DP34" s="681"/>
      <c r="DQ34" s="681"/>
      <c r="DR34" s="681"/>
      <c r="DS34" s="681"/>
      <c r="DT34" s="681"/>
      <c r="DU34" s="681"/>
      <c r="DV34" s="682"/>
      <c r="DW34" s="683">
        <v>13.3</v>
      </c>
      <c r="DX34" s="701"/>
      <c r="DY34" s="701"/>
      <c r="DZ34" s="701"/>
      <c r="EA34" s="701"/>
      <c r="EB34" s="701"/>
      <c r="EC34" s="722"/>
    </row>
    <row r="35" spans="2:133" ht="11.25" customHeight="1">
      <c r="B35" s="677" t="s">
        <v>322</v>
      </c>
      <c r="C35" s="678"/>
      <c r="D35" s="678"/>
      <c r="E35" s="678"/>
      <c r="F35" s="678"/>
      <c r="G35" s="678"/>
      <c r="H35" s="678"/>
      <c r="I35" s="678"/>
      <c r="J35" s="678"/>
      <c r="K35" s="678"/>
      <c r="L35" s="678"/>
      <c r="M35" s="678"/>
      <c r="N35" s="678"/>
      <c r="O35" s="678"/>
      <c r="P35" s="678"/>
      <c r="Q35" s="679"/>
      <c r="R35" s="680">
        <v>477758</v>
      </c>
      <c r="S35" s="681"/>
      <c r="T35" s="681"/>
      <c r="U35" s="681"/>
      <c r="V35" s="681"/>
      <c r="W35" s="681"/>
      <c r="X35" s="681"/>
      <c r="Y35" s="682"/>
      <c r="Z35" s="713">
        <v>0.3</v>
      </c>
      <c r="AA35" s="713"/>
      <c r="AB35" s="713"/>
      <c r="AC35" s="713"/>
      <c r="AD35" s="714" t="s">
        <v>127</v>
      </c>
      <c r="AE35" s="714"/>
      <c r="AF35" s="714"/>
      <c r="AG35" s="714"/>
      <c r="AH35" s="714"/>
      <c r="AI35" s="714"/>
      <c r="AJ35" s="714"/>
      <c r="AK35" s="714"/>
      <c r="AL35" s="683" t="s">
        <v>181</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3379477</v>
      </c>
      <c r="CS35" s="699"/>
      <c r="CT35" s="699"/>
      <c r="CU35" s="699"/>
      <c r="CV35" s="699"/>
      <c r="CW35" s="699"/>
      <c r="CX35" s="699"/>
      <c r="CY35" s="700"/>
      <c r="CZ35" s="683">
        <v>1.9</v>
      </c>
      <c r="DA35" s="701"/>
      <c r="DB35" s="701"/>
      <c r="DC35" s="702"/>
      <c r="DD35" s="686">
        <v>2298777</v>
      </c>
      <c r="DE35" s="699"/>
      <c r="DF35" s="699"/>
      <c r="DG35" s="699"/>
      <c r="DH35" s="699"/>
      <c r="DI35" s="699"/>
      <c r="DJ35" s="699"/>
      <c r="DK35" s="700"/>
      <c r="DL35" s="686">
        <v>1338396</v>
      </c>
      <c r="DM35" s="699"/>
      <c r="DN35" s="699"/>
      <c r="DO35" s="699"/>
      <c r="DP35" s="699"/>
      <c r="DQ35" s="699"/>
      <c r="DR35" s="699"/>
      <c r="DS35" s="699"/>
      <c r="DT35" s="699"/>
      <c r="DU35" s="699"/>
      <c r="DV35" s="700"/>
      <c r="DW35" s="683">
        <v>1.7</v>
      </c>
      <c r="DX35" s="701"/>
      <c r="DY35" s="701"/>
      <c r="DZ35" s="701"/>
      <c r="EA35" s="701"/>
      <c r="EB35" s="701"/>
      <c r="EC35" s="722"/>
    </row>
    <row r="36" spans="2:133" ht="11.25" customHeight="1">
      <c r="B36" s="677" t="s">
        <v>326</v>
      </c>
      <c r="C36" s="678"/>
      <c r="D36" s="678"/>
      <c r="E36" s="678"/>
      <c r="F36" s="678"/>
      <c r="G36" s="678"/>
      <c r="H36" s="678"/>
      <c r="I36" s="678"/>
      <c r="J36" s="678"/>
      <c r="K36" s="678"/>
      <c r="L36" s="678"/>
      <c r="M36" s="678"/>
      <c r="N36" s="678"/>
      <c r="O36" s="678"/>
      <c r="P36" s="678"/>
      <c r="Q36" s="679"/>
      <c r="R36" s="680">
        <v>4023763</v>
      </c>
      <c r="S36" s="681"/>
      <c r="T36" s="681"/>
      <c r="U36" s="681"/>
      <c r="V36" s="681"/>
      <c r="W36" s="681"/>
      <c r="X36" s="681"/>
      <c r="Y36" s="682"/>
      <c r="Z36" s="713">
        <v>2.2000000000000002</v>
      </c>
      <c r="AA36" s="713"/>
      <c r="AB36" s="713"/>
      <c r="AC36" s="713"/>
      <c r="AD36" s="714" t="s">
        <v>127</v>
      </c>
      <c r="AE36" s="714"/>
      <c r="AF36" s="714"/>
      <c r="AG36" s="714"/>
      <c r="AH36" s="714"/>
      <c r="AI36" s="714"/>
      <c r="AJ36" s="714"/>
      <c r="AK36" s="714"/>
      <c r="AL36" s="683" t="s">
        <v>127</v>
      </c>
      <c r="AM36" s="684"/>
      <c r="AN36" s="684"/>
      <c r="AO36" s="715"/>
      <c r="AP36" s="235"/>
      <c r="AQ36" s="732" t="s">
        <v>327</v>
      </c>
      <c r="AR36" s="733"/>
      <c r="AS36" s="733"/>
      <c r="AT36" s="733"/>
      <c r="AU36" s="733"/>
      <c r="AV36" s="733"/>
      <c r="AW36" s="733"/>
      <c r="AX36" s="733"/>
      <c r="AY36" s="734"/>
      <c r="AZ36" s="735">
        <v>17069777</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268244</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42257337</v>
      </c>
      <c r="CS36" s="681"/>
      <c r="CT36" s="681"/>
      <c r="CU36" s="681"/>
      <c r="CV36" s="681"/>
      <c r="CW36" s="681"/>
      <c r="CX36" s="681"/>
      <c r="CY36" s="682"/>
      <c r="CZ36" s="683">
        <v>23.3</v>
      </c>
      <c r="DA36" s="701"/>
      <c r="DB36" s="701"/>
      <c r="DC36" s="702"/>
      <c r="DD36" s="686">
        <v>10214306</v>
      </c>
      <c r="DE36" s="681"/>
      <c r="DF36" s="681"/>
      <c r="DG36" s="681"/>
      <c r="DH36" s="681"/>
      <c r="DI36" s="681"/>
      <c r="DJ36" s="681"/>
      <c r="DK36" s="682"/>
      <c r="DL36" s="686">
        <v>5618289</v>
      </c>
      <c r="DM36" s="681"/>
      <c r="DN36" s="681"/>
      <c r="DO36" s="681"/>
      <c r="DP36" s="681"/>
      <c r="DQ36" s="681"/>
      <c r="DR36" s="681"/>
      <c r="DS36" s="681"/>
      <c r="DT36" s="681"/>
      <c r="DU36" s="681"/>
      <c r="DV36" s="682"/>
      <c r="DW36" s="683">
        <v>7.3</v>
      </c>
      <c r="DX36" s="701"/>
      <c r="DY36" s="701"/>
      <c r="DZ36" s="701"/>
      <c r="EA36" s="701"/>
      <c r="EB36" s="701"/>
      <c r="EC36" s="722"/>
    </row>
    <row r="37" spans="2:133" ht="11.25" customHeight="1">
      <c r="B37" s="677" t="s">
        <v>330</v>
      </c>
      <c r="C37" s="678"/>
      <c r="D37" s="678"/>
      <c r="E37" s="678"/>
      <c r="F37" s="678"/>
      <c r="G37" s="678"/>
      <c r="H37" s="678"/>
      <c r="I37" s="678"/>
      <c r="J37" s="678"/>
      <c r="K37" s="678"/>
      <c r="L37" s="678"/>
      <c r="M37" s="678"/>
      <c r="N37" s="678"/>
      <c r="O37" s="678"/>
      <c r="P37" s="678"/>
      <c r="Q37" s="679"/>
      <c r="R37" s="680">
        <v>2769765</v>
      </c>
      <c r="S37" s="681"/>
      <c r="T37" s="681"/>
      <c r="U37" s="681"/>
      <c r="V37" s="681"/>
      <c r="W37" s="681"/>
      <c r="X37" s="681"/>
      <c r="Y37" s="682"/>
      <c r="Z37" s="713">
        <v>1.5</v>
      </c>
      <c r="AA37" s="713"/>
      <c r="AB37" s="713"/>
      <c r="AC37" s="713"/>
      <c r="AD37" s="714" t="s">
        <v>127</v>
      </c>
      <c r="AE37" s="714"/>
      <c r="AF37" s="714"/>
      <c r="AG37" s="714"/>
      <c r="AH37" s="714"/>
      <c r="AI37" s="714"/>
      <c r="AJ37" s="714"/>
      <c r="AK37" s="714"/>
      <c r="AL37" s="683" t="s">
        <v>181</v>
      </c>
      <c r="AM37" s="684"/>
      <c r="AN37" s="684"/>
      <c r="AO37" s="715"/>
      <c r="AQ37" s="723" t="s">
        <v>331</v>
      </c>
      <c r="AR37" s="724"/>
      <c r="AS37" s="724"/>
      <c r="AT37" s="724"/>
      <c r="AU37" s="724"/>
      <c r="AV37" s="724"/>
      <c r="AW37" s="724"/>
      <c r="AX37" s="724"/>
      <c r="AY37" s="725"/>
      <c r="AZ37" s="680">
        <v>4657857</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-241753</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67027</v>
      </c>
      <c r="CS37" s="699"/>
      <c r="CT37" s="699"/>
      <c r="CU37" s="699"/>
      <c r="CV37" s="699"/>
      <c r="CW37" s="699"/>
      <c r="CX37" s="699"/>
      <c r="CY37" s="700"/>
      <c r="CZ37" s="683">
        <v>0</v>
      </c>
      <c r="DA37" s="701"/>
      <c r="DB37" s="701"/>
      <c r="DC37" s="702"/>
      <c r="DD37" s="686">
        <v>67027</v>
      </c>
      <c r="DE37" s="699"/>
      <c r="DF37" s="699"/>
      <c r="DG37" s="699"/>
      <c r="DH37" s="699"/>
      <c r="DI37" s="699"/>
      <c r="DJ37" s="699"/>
      <c r="DK37" s="700"/>
      <c r="DL37" s="686">
        <v>67027</v>
      </c>
      <c r="DM37" s="699"/>
      <c r="DN37" s="699"/>
      <c r="DO37" s="699"/>
      <c r="DP37" s="699"/>
      <c r="DQ37" s="699"/>
      <c r="DR37" s="699"/>
      <c r="DS37" s="699"/>
      <c r="DT37" s="699"/>
      <c r="DU37" s="699"/>
      <c r="DV37" s="700"/>
      <c r="DW37" s="683">
        <v>0.1</v>
      </c>
      <c r="DX37" s="701"/>
      <c r="DY37" s="701"/>
      <c r="DZ37" s="701"/>
      <c r="EA37" s="701"/>
      <c r="EB37" s="701"/>
      <c r="EC37" s="722"/>
    </row>
    <row r="38" spans="2:133" ht="11.25" customHeight="1">
      <c r="B38" s="677" t="s">
        <v>334</v>
      </c>
      <c r="C38" s="678"/>
      <c r="D38" s="678"/>
      <c r="E38" s="678"/>
      <c r="F38" s="678"/>
      <c r="G38" s="678"/>
      <c r="H38" s="678"/>
      <c r="I38" s="678"/>
      <c r="J38" s="678"/>
      <c r="K38" s="678"/>
      <c r="L38" s="678"/>
      <c r="M38" s="678"/>
      <c r="N38" s="678"/>
      <c r="O38" s="678"/>
      <c r="P38" s="678"/>
      <c r="Q38" s="679"/>
      <c r="R38" s="680">
        <v>9671525</v>
      </c>
      <c r="S38" s="681"/>
      <c r="T38" s="681"/>
      <c r="U38" s="681"/>
      <c r="V38" s="681"/>
      <c r="W38" s="681"/>
      <c r="X38" s="681"/>
      <c r="Y38" s="682"/>
      <c r="Z38" s="713">
        <v>5.2</v>
      </c>
      <c r="AA38" s="713"/>
      <c r="AB38" s="713"/>
      <c r="AC38" s="713"/>
      <c r="AD38" s="714">
        <v>89503</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v>419369</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39011</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12295041</v>
      </c>
      <c r="CS38" s="681"/>
      <c r="CT38" s="681"/>
      <c r="CU38" s="681"/>
      <c r="CV38" s="681"/>
      <c r="CW38" s="681"/>
      <c r="CX38" s="681"/>
      <c r="CY38" s="682"/>
      <c r="CZ38" s="683">
        <v>6.8</v>
      </c>
      <c r="DA38" s="701"/>
      <c r="DB38" s="701"/>
      <c r="DC38" s="702"/>
      <c r="DD38" s="686">
        <v>10004306</v>
      </c>
      <c r="DE38" s="681"/>
      <c r="DF38" s="681"/>
      <c r="DG38" s="681"/>
      <c r="DH38" s="681"/>
      <c r="DI38" s="681"/>
      <c r="DJ38" s="681"/>
      <c r="DK38" s="682"/>
      <c r="DL38" s="686">
        <v>8892484</v>
      </c>
      <c r="DM38" s="681"/>
      <c r="DN38" s="681"/>
      <c r="DO38" s="681"/>
      <c r="DP38" s="681"/>
      <c r="DQ38" s="681"/>
      <c r="DR38" s="681"/>
      <c r="DS38" s="681"/>
      <c r="DT38" s="681"/>
      <c r="DU38" s="681"/>
      <c r="DV38" s="682"/>
      <c r="DW38" s="683">
        <v>11.6</v>
      </c>
      <c r="DX38" s="701"/>
      <c r="DY38" s="701"/>
      <c r="DZ38" s="701"/>
      <c r="EA38" s="701"/>
      <c r="EB38" s="701"/>
      <c r="EC38" s="722"/>
    </row>
    <row r="39" spans="2:133" ht="11.25" customHeight="1">
      <c r="B39" s="677" t="s">
        <v>338</v>
      </c>
      <c r="C39" s="678"/>
      <c r="D39" s="678"/>
      <c r="E39" s="678"/>
      <c r="F39" s="678"/>
      <c r="G39" s="678"/>
      <c r="H39" s="678"/>
      <c r="I39" s="678"/>
      <c r="J39" s="678"/>
      <c r="K39" s="678"/>
      <c r="L39" s="678"/>
      <c r="M39" s="678"/>
      <c r="N39" s="678"/>
      <c r="O39" s="678"/>
      <c r="P39" s="678"/>
      <c r="Q39" s="679"/>
      <c r="R39" s="680">
        <v>17639629</v>
      </c>
      <c r="S39" s="681"/>
      <c r="T39" s="681"/>
      <c r="U39" s="681"/>
      <c r="V39" s="681"/>
      <c r="W39" s="681"/>
      <c r="X39" s="681"/>
      <c r="Y39" s="682"/>
      <c r="Z39" s="713">
        <v>9.6</v>
      </c>
      <c r="AA39" s="713"/>
      <c r="AB39" s="713"/>
      <c r="AC39" s="713"/>
      <c r="AD39" s="714" t="s">
        <v>127</v>
      </c>
      <c r="AE39" s="714"/>
      <c r="AF39" s="714"/>
      <c r="AG39" s="714"/>
      <c r="AH39" s="714"/>
      <c r="AI39" s="714"/>
      <c r="AJ39" s="714"/>
      <c r="AK39" s="714"/>
      <c r="AL39" s="683" t="s">
        <v>233</v>
      </c>
      <c r="AM39" s="684"/>
      <c r="AN39" s="684"/>
      <c r="AO39" s="715"/>
      <c r="AQ39" s="723" t="s">
        <v>339</v>
      </c>
      <c r="AR39" s="724"/>
      <c r="AS39" s="724"/>
      <c r="AT39" s="724"/>
      <c r="AU39" s="724"/>
      <c r="AV39" s="724"/>
      <c r="AW39" s="724"/>
      <c r="AX39" s="724"/>
      <c r="AY39" s="725"/>
      <c r="AZ39" s="680">
        <v>116879</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57631</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2810289</v>
      </c>
      <c r="CS39" s="699"/>
      <c r="CT39" s="699"/>
      <c r="CU39" s="699"/>
      <c r="CV39" s="699"/>
      <c r="CW39" s="699"/>
      <c r="CX39" s="699"/>
      <c r="CY39" s="700"/>
      <c r="CZ39" s="683">
        <v>1.6</v>
      </c>
      <c r="DA39" s="701"/>
      <c r="DB39" s="701"/>
      <c r="DC39" s="702"/>
      <c r="DD39" s="686">
        <v>2802868</v>
      </c>
      <c r="DE39" s="699"/>
      <c r="DF39" s="699"/>
      <c r="DG39" s="699"/>
      <c r="DH39" s="699"/>
      <c r="DI39" s="699"/>
      <c r="DJ39" s="699"/>
      <c r="DK39" s="700"/>
      <c r="DL39" s="686" t="s">
        <v>127</v>
      </c>
      <c r="DM39" s="699"/>
      <c r="DN39" s="699"/>
      <c r="DO39" s="699"/>
      <c r="DP39" s="699"/>
      <c r="DQ39" s="699"/>
      <c r="DR39" s="699"/>
      <c r="DS39" s="699"/>
      <c r="DT39" s="699"/>
      <c r="DU39" s="699"/>
      <c r="DV39" s="700"/>
      <c r="DW39" s="683" t="s">
        <v>233</v>
      </c>
      <c r="DX39" s="701"/>
      <c r="DY39" s="701"/>
      <c r="DZ39" s="701"/>
      <c r="EA39" s="701"/>
      <c r="EB39" s="701"/>
      <c r="EC39" s="722"/>
    </row>
    <row r="40" spans="2:133" ht="11.25" customHeight="1">
      <c r="B40" s="677" t="s">
        <v>342</v>
      </c>
      <c r="C40" s="678"/>
      <c r="D40" s="678"/>
      <c r="E40" s="678"/>
      <c r="F40" s="678"/>
      <c r="G40" s="678"/>
      <c r="H40" s="678"/>
      <c r="I40" s="678"/>
      <c r="J40" s="678"/>
      <c r="K40" s="678"/>
      <c r="L40" s="678"/>
      <c r="M40" s="678"/>
      <c r="N40" s="678"/>
      <c r="O40" s="678"/>
      <c r="P40" s="678"/>
      <c r="Q40" s="679"/>
      <c r="R40" s="680">
        <v>809529</v>
      </c>
      <c r="S40" s="681"/>
      <c r="T40" s="681"/>
      <c r="U40" s="681"/>
      <c r="V40" s="681"/>
      <c r="W40" s="681"/>
      <c r="X40" s="681"/>
      <c r="Y40" s="682"/>
      <c r="Z40" s="713">
        <v>0.4</v>
      </c>
      <c r="AA40" s="713"/>
      <c r="AB40" s="713"/>
      <c r="AC40" s="713"/>
      <c r="AD40" s="714" t="s">
        <v>127</v>
      </c>
      <c r="AE40" s="714"/>
      <c r="AF40" s="714"/>
      <c r="AG40" s="714"/>
      <c r="AH40" s="714"/>
      <c r="AI40" s="714"/>
      <c r="AJ40" s="714"/>
      <c r="AK40" s="714"/>
      <c r="AL40" s="683" t="s">
        <v>233</v>
      </c>
      <c r="AM40" s="684"/>
      <c r="AN40" s="684"/>
      <c r="AO40" s="715"/>
      <c r="AQ40" s="723" t="s">
        <v>343</v>
      </c>
      <c r="AR40" s="724"/>
      <c r="AS40" s="724"/>
      <c r="AT40" s="724"/>
      <c r="AU40" s="724"/>
      <c r="AV40" s="724"/>
      <c r="AW40" s="724"/>
      <c r="AX40" s="724"/>
      <c r="AY40" s="725"/>
      <c r="AZ40" s="680">
        <v>89346</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88</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7961151</v>
      </c>
      <c r="CS40" s="681"/>
      <c r="CT40" s="681"/>
      <c r="CU40" s="681"/>
      <c r="CV40" s="681"/>
      <c r="CW40" s="681"/>
      <c r="CX40" s="681"/>
      <c r="CY40" s="682"/>
      <c r="CZ40" s="683">
        <v>4.4000000000000004</v>
      </c>
      <c r="DA40" s="701"/>
      <c r="DB40" s="701"/>
      <c r="DC40" s="702"/>
      <c r="DD40" s="686">
        <v>1073577</v>
      </c>
      <c r="DE40" s="681"/>
      <c r="DF40" s="681"/>
      <c r="DG40" s="681"/>
      <c r="DH40" s="681"/>
      <c r="DI40" s="681"/>
      <c r="DJ40" s="681"/>
      <c r="DK40" s="682"/>
      <c r="DL40" s="686">
        <v>1047513</v>
      </c>
      <c r="DM40" s="681"/>
      <c r="DN40" s="681"/>
      <c r="DO40" s="681"/>
      <c r="DP40" s="681"/>
      <c r="DQ40" s="681"/>
      <c r="DR40" s="681"/>
      <c r="DS40" s="681"/>
      <c r="DT40" s="681"/>
      <c r="DU40" s="681"/>
      <c r="DV40" s="682"/>
      <c r="DW40" s="683">
        <v>1.4</v>
      </c>
      <c r="DX40" s="701"/>
      <c r="DY40" s="701"/>
      <c r="DZ40" s="701"/>
      <c r="EA40" s="701"/>
      <c r="EB40" s="701"/>
      <c r="EC40" s="722"/>
    </row>
    <row r="41" spans="2:133" ht="11.25" customHeight="1">
      <c r="B41" s="677" t="s">
        <v>347</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233</v>
      </c>
      <c r="AE41" s="714"/>
      <c r="AF41" s="714"/>
      <c r="AG41" s="714"/>
      <c r="AH41" s="714"/>
      <c r="AI41" s="714"/>
      <c r="AJ41" s="714"/>
      <c r="AK41" s="714"/>
      <c r="AL41" s="683" t="s">
        <v>181</v>
      </c>
      <c r="AM41" s="684"/>
      <c r="AN41" s="684"/>
      <c r="AO41" s="715"/>
      <c r="AQ41" s="723" t="s">
        <v>348</v>
      </c>
      <c r="AR41" s="724"/>
      <c r="AS41" s="724"/>
      <c r="AT41" s="724"/>
      <c r="AU41" s="724"/>
      <c r="AV41" s="724"/>
      <c r="AW41" s="724"/>
      <c r="AX41" s="724"/>
      <c r="AY41" s="725"/>
      <c r="AZ41" s="680">
        <v>2677421</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127</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351</v>
      </c>
      <c r="C42" s="678"/>
      <c r="D42" s="678"/>
      <c r="E42" s="678"/>
      <c r="F42" s="678"/>
      <c r="G42" s="678"/>
      <c r="H42" s="678"/>
      <c r="I42" s="678"/>
      <c r="J42" s="678"/>
      <c r="K42" s="678"/>
      <c r="L42" s="678"/>
      <c r="M42" s="678"/>
      <c r="N42" s="678"/>
      <c r="O42" s="678"/>
      <c r="P42" s="678"/>
      <c r="Q42" s="679"/>
      <c r="R42" s="680">
        <v>4599400</v>
      </c>
      <c r="S42" s="681"/>
      <c r="T42" s="681"/>
      <c r="U42" s="681"/>
      <c r="V42" s="681"/>
      <c r="W42" s="681"/>
      <c r="X42" s="681"/>
      <c r="Y42" s="682"/>
      <c r="Z42" s="713">
        <v>2.5</v>
      </c>
      <c r="AA42" s="713"/>
      <c r="AB42" s="713"/>
      <c r="AC42" s="713"/>
      <c r="AD42" s="714" t="s">
        <v>127</v>
      </c>
      <c r="AE42" s="714"/>
      <c r="AF42" s="714"/>
      <c r="AG42" s="714"/>
      <c r="AH42" s="714"/>
      <c r="AI42" s="714"/>
      <c r="AJ42" s="714"/>
      <c r="AK42" s="714"/>
      <c r="AL42" s="683" t="s">
        <v>127</v>
      </c>
      <c r="AM42" s="684"/>
      <c r="AN42" s="684"/>
      <c r="AO42" s="715"/>
      <c r="AQ42" s="716" t="s">
        <v>352</v>
      </c>
      <c r="AR42" s="717"/>
      <c r="AS42" s="717"/>
      <c r="AT42" s="717"/>
      <c r="AU42" s="717"/>
      <c r="AV42" s="717"/>
      <c r="AW42" s="717"/>
      <c r="AX42" s="717"/>
      <c r="AY42" s="718"/>
      <c r="AZ42" s="664">
        <v>9108905</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374</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23064081</v>
      </c>
      <c r="CS42" s="681"/>
      <c r="CT42" s="681"/>
      <c r="CU42" s="681"/>
      <c r="CV42" s="681"/>
      <c r="CW42" s="681"/>
      <c r="CX42" s="681"/>
      <c r="CY42" s="682"/>
      <c r="CZ42" s="683">
        <v>12.7</v>
      </c>
      <c r="DA42" s="684"/>
      <c r="DB42" s="684"/>
      <c r="DC42" s="685"/>
      <c r="DD42" s="686">
        <v>2503768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355</v>
      </c>
      <c r="C43" s="662"/>
      <c r="D43" s="662"/>
      <c r="E43" s="662"/>
      <c r="F43" s="662"/>
      <c r="G43" s="662"/>
      <c r="H43" s="662"/>
      <c r="I43" s="662"/>
      <c r="J43" s="662"/>
      <c r="K43" s="662"/>
      <c r="L43" s="662"/>
      <c r="M43" s="662"/>
      <c r="N43" s="662"/>
      <c r="O43" s="662"/>
      <c r="P43" s="662"/>
      <c r="Q43" s="663"/>
      <c r="R43" s="664">
        <v>184296203</v>
      </c>
      <c r="S43" s="703"/>
      <c r="T43" s="703"/>
      <c r="U43" s="703"/>
      <c r="V43" s="703"/>
      <c r="W43" s="703"/>
      <c r="X43" s="703"/>
      <c r="Y43" s="704"/>
      <c r="Z43" s="705">
        <v>100</v>
      </c>
      <c r="AA43" s="705"/>
      <c r="AB43" s="705"/>
      <c r="AC43" s="705"/>
      <c r="AD43" s="706">
        <v>71433694</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511104</v>
      </c>
      <c r="CS43" s="699"/>
      <c r="CT43" s="699"/>
      <c r="CU43" s="699"/>
      <c r="CV43" s="699"/>
      <c r="CW43" s="699"/>
      <c r="CX43" s="699"/>
      <c r="CY43" s="700"/>
      <c r="CZ43" s="683">
        <v>0.3</v>
      </c>
      <c r="DA43" s="701"/>
      <c r="DB43" s="701"/>
      <c r="DC43" s="702"/>
      <c r="DD43" s="686">
        <v>508046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21422628</v>
      </c>
      <c r="CS44" s="681"/>
      <c r="CT44" s="681"/>
      <c r="CU44" s="681"/>
      <c r="CV44" s="681"/>
      <c r="CW44" s="681"/>
      <c r="CX44" s="681"/>
      <c r="CY44" s="682"/>
      <c r="CZ44" s="683">
        <v>11.8</v>
      </c>
      <c r="DA44" s="684"/>
      <c r="DB44" s="684"/>
      <c r="DC44" s="685"/>
      <c r="DD44" s="686">
        <v>2348948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14271973</v>
      </c>
      <c r="CS45" s="699"/>
      <c r="CT45" s="699"/>
      <c r="CU45" s="699"/>
      <c r="CV45" s="699"/>
      <c r="CW45" s="699"/>
      <c r="CX45" s="699"/>
      <c r="CY45" s="700"/>
      <c r="CZ45" s="683">
        <v>7.9</v>
      </c>
      <c r="DA45" s="701"/>
      <c r="DB45" s="701"/>
      <c r="DC45" s="702"/>
      <c r="DD45" s="686">
        <v>785388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6631159</v>
      </c>
      <c r="CS46" s="681"/>
      <c r="CT46" s="681"/>
      <c r="CU46" s="681"/>
      <c r="CV46" s="681"/>
      <c r="CW46" s="681"/>
      <c r="CX46" s="681"/>
      <c r="CY46" s="682"/>
      <c r="CZ46" s="683">
        <v>3.7</v>
      </c>
      <c r="DA46" s="684"/>
      <c r="DB46" s="684"/>
      <c r="DC46" s="685"/>
      <c r="DD46" s="686">
        <v>1539434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1641453</v>
      </c>
      <c r="CS47" s="699"/>
      <c r="CT47" s="699"/>
      <c r="CU47" s="699"/>
      <c r="CV47" s="699"/>
      <c r="CW47" s="699"/>
      <c r="CX47" s="699"/>
      <c r="CY47" s="700"/>
      <c r="CZ47" s="683">
        <v>0.9</v>
      </c>
      <c r="DA47" s="701"/>
      <c r="DB47" s="701"/>
      <c r="DC47" s="702"/>
      <c r="DD47" s="686">
        <v>154820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181</v>
      </c>
      <c r="CS48" s="681"/>
      <c r="CT48" s="681"/>
      <c r="CU48" s="681"/>
      <c r="CV48" s="681"/>
      <c r="CW48" s="681"/>
      <c r="CX48" s="681"/>
      <c r="CY48" s="682"/>
      <c r="CZ48" s="683" t="s">
        <v>127</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181102641</v>
      </c>
      <c r="CS49" s="665"/>
      <c r="CT49" s="665"/>
      <c r="CU49" s="665"/>
      <c r="CV49" s="665"/>
      <c r="CW49" s="665"/>
      <c r="CX49" s="665"/>
      <c r="CY49" s="666"/>
      <c r="CZ49" s="667">
        <v>100</v>
      </c>
      <c r="DA49" s="668"/>
      <c r="DB49" s="668"/>
      <c r="DC49" s="669"/>
      <c r="DD49" s="670">
        <v>85796915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6seu/fKn0s1uccyubyvz0QWorQS5uq2j8oUwnrx7id6FGjtQpdQkTR+LAdvxvxL0yvS23+iJGMuQvUSUc8airA==" saltValue="0qqTGmzqKa7wdVGAA82Y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388</v>
      </c>
      <c r="C7" s="1146"/>
      <c r="D7" s="1146"/>
      <c r="E7" s="1146"/>
      <c r="F7" s="1146"/>
      <c r="G7" s="1146"/>
      <c r="H7" s="1146"/>
      <c r="I7" s="1146"/>
      <c r="J7" s="1146"/>
      <c r="K7" s="1146"/>
      <c r="L7" s="1146"/>
      <c r="M7" s="1146"/>
      <c r="N7" s="1146"/>
      <c r="O7" s="1146"/>
      <c r="P7" s="1147"/>
      <c r="Q7" s="1199">
        <v>181026</v>
      </c>
      <c r="R7" s="1200"/>
      <c r="S7" s="1200"/>
      <c r="T7" s="1200"/>
      <c r="U7" s="1200"/>
      <c r="V7" s="1200">
        <v>178249</v>
      </c>
      <c r="W7" s="1200"/>
      <c r="X7" s="1200"/>
      <c r="Y7" s="1200"/>
      <c r="Z7" s="1200"/>
      <c r="AA7" s="1200">
        <v>2777</v>
      </c>
      <c r="AB7" s="1200"/>
      <c r="AC7" s="1200"/>
      <c r="AD7" s="1200"/>
      <c r="AE7" s="1201"/>
      <c r="AF7" s="1202">
        <v>1425</v>
      </c>
      <c r="AG7" s="1203"/>
      <c r="AH7" s="1203"/>
      <c r="AI7" s="1203"/>
      <c r="AJ7" s="1204"/>
      <c r="AK7" s="1186">
        <v>4047</v>
      </c>
      <c r="AL7" s="1187"/>
      <c r="AM7" s="1187"/>
      <c r="AN7" s="1187"/>
      <c r="AO7" s="1187"/>
      <c r="AP7" s="1187">
        <v>139459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606</v>
      </c>
      <c r="BT7" s="1191"/>
      <c r="BU7" s="1191"/>
      <c r="BV7" s="1191"/>
      <c r="BW7" s="1191"/>
      <c r="BX7" s="1191"/>
      <c r="BY7" s="1191"/>
      <c r="BZ7" s="1191"/>
      <c r="CA7" s="1191"/>
      <c r="CB7" s="1191"/>
      <c r="CC7" s="1191"/>
      <c r="CD7" s="1191"/>
      <c r="CE7" s="1191"/>
      <c r="CF7" s="1191"/>
      <c r="CG7" s="1192"/>
      <c r="CH7" s="1183">
        <v>-38</v>
      </c>
      <c r="CI7" s="1184"/>
      <c r="CJ7" s="1184"/>
      <c r="CK7" s="1184"/>
      <c r="CL7" s="1185"/>
      <c r="CM7" s="1183">
        <v>1747</v>
      </c>
      <c r="CN7" s="1184"/>
      <c r="CO7" s="1184"/>
      <c r="CP7" s="1184"/>
      <c r="CQ7" s="1185"/>
      <c r="CR7" s="1183">
        <v>8</v>
      </c>
      <c r="CS7" s="1184"/>
      <c r="CT7" s="1184"/>
      <c r="CU7" s="1184"/>
      <c r="CV7" s="1185"/>
      <c r="CW7" s="1183">
        <v>0</v>
      </c>
      <c r="CX7" s="1184"/>
      <c r="CY7" s="1184"/>
      <c r="CZ7" s="1184"/>
      <c r="DA7" s="1185"/>
      <c r="DB7" s="1183" t="s">
        <v>634</v>
      </c>
      <c r="DC7" s="1184"/>
      <c r="DD7" s="1184"/>
      <c r="DE7" s="1184"/>
      <c r="DF7" s="1185"/>
      <c r="DG7" s="1183" t="s">
        <v>616</v>
      </c>
      <c r="DH7" s="1184"/>
      <c r="DI7" s="1184"/>
      <c r="DJ7" s="1184"/>
      <c r="DK7" s="1185"/>
      <c r="DL7" s="1183" t="s">
        <v>616</v>
      </c>
      <c r="DM7" s="1184"/>
      <c r="DN7" s="1184"/>
      <c r="DO7" s="1184"/>
      <c r="DP7" s="1185"/>
      <c r="DQ7" s="1183" t="s">
        <v>616</v>
      </c>
      <c r="DR7" s="1184"/>
      <c r="DS7" s="1184"/>
      <c r="DT7" s="1184"/>
      <c r="DU7" s="1185"/>
      <c r="DV7" s="1210"/>
      <c r="DW7" s="1211"/>
      <c r="DX7" s="1211"/>
      <c r="DY7" s="1211"/>
      <c r="DZ7" s="1212"/>
      <c r="EA7" s="256"/>
    </row>
    <row r="8" spans="1:131" s="257" customFormat="1" ht="26.25" customHeight="1">
      <c r="A8" s="263">
        <v>2</v>
      </c>
      <c r="B8" s="1132" t="s">
        <v>389</v>
      </c>
      <c r="C8" s="1133"/>
      <c r="D8" s="1133"/>
      <c r="E8" s="1133"/>
      <c r="F8" s="1133"/>
      <c r="G8" s="1133"/>
      <c r="H8" s="1133"/>
      <c r="I8" s="1133"/>
      <c r="J8" s="1133"/>
      <c r="K8" s="1133"/>
      <c r="L8" s="1133"/>
      <c r="M8" s="1133"/>
      <c r="N8" s="1133"/>
      <c r="O8" s="1133"/>
      <c r="P8" s="1134"/>
      <c r="Q8" s="1138">
        <v>3797</v>
      </c>
      <c r="R8" s="1139"/>
      <c r="S8" s="1139"/>
      <c r="T8" s="1139"/>
      <c r="U8" s="1139"/>
      <c r="V8" s="1139">
        <v>3431</v>
      </c>
      <c r="W8" s="1139"/>
      <c r="X8" s="1139"/>
      <c r="Y8" s="1139"/>
      <c r="Z8" s="1139"/>
      <c r="AA8" s="1139">
        <v>366</v>
      </c>
      <c r="AB8" s="1139"/>
      <c r="AC8" s="1139"/>
      <c r="AD8" s="1139"/>
      <c r="AE8" s="1140"/>
      <c r="AF8" s="1114">
        <v>366</v>
      </c>
      <c r="AG8" s="1115"/>
      <c r="AH8" s="1115"/>
      <c r="AI8" s="1115"/>
      <c r="AJ8" s="1116"/>
      <c r="AK8" s="1181">
        <v>1794</v>
      </c>
      <c r="AL8" s="1182"/>
      <c r="AM8" s="1182"/>
      <c r="AN8" s="1182"/>
      <c r="AO8" s="1182"/>
      <c r="AP8" s="1182" t="s">
        <v>616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607</v>
      </c>
      <c r="BT8" s="1110"/>
      <c r="BU8" s="1110"/>
      <c r="BV8" s="1110"/>
      <c r="BW8" s="1110"/>
      <c r="BX8" s="1110"/>
      <c r="BY8" s="1110"/>
      <c r="BZ8" s="1110"/>
      <c r="CA8" s="1110"/>
      <c r="CB8" s="1110"/>
      <c r="CC8" s="1110"/>
      <c r="CD8" s="1110"/>
      <c r="CE8" s="1110"/>
      <c r="CF8" s="1110"/>
      <c r="CG8" s="1111"/>
      <c r="CH8" s="1084">
        <v>43</v>
      </c>
      <c r="CI8" s="1085"/>
      <c r="CJ8" s="1085"/>
      <c r="CK8" s="1085"/>
      <c r="CL8" s="1086"/>
      <c r="CM8" s="1084">
        <v>-6</v>
      </c>
      <c r="CN8" s="1085"/>
      <c r="CO8" s="1085"/>
      <c r="CP8" s="1085"/>
      <c r="CQ8" s="1086"/>
      <c r="CR8" s="1084">
        <v>235</v>
      </c>
      <c r="CS8" s="1085"/>
      <c r="CT8" s="1085"/>
      <c r="CU8" s="1085"/>
      <c r="CV8" s="1086"/>
      <c r="CW8" s="1084">
        <v>0</v>
      </c>
      <c r="CX8" s="1085"/>
      <c r="CY8" s="1085"/>
      <c r="CZ8" s="1085"/>
      <c r="DA8" s="1086"/>
      <c r="DB8" s="1084">
        <v>60</v>
      </c>
      <c r="DC8" s="1085"/>
      <c r="DD8" s="1085"/>
      <c r="DE8" s="1085"/>
      <c r="DF8" s="1086"/>
      <c r="DG8" s="1084" t="s">
        <v>616</v>
      </c>
      <c r="DH8" s="1085"/>
      <c r="DI8" s="1085"/>
      <c r="DJ8" s="1085"/>
      <c r="DK8" s="1086"/>
      <c r="DL8" s="1084" t="s">
        <v>616</v>
      </c>
      <c r="DM8" s="1085"/>
      <c r="DN8" s="1085"/>
      <c r="DO8" s="1085"/>
      <c r="DP8" s="1086"/>
      <c r="DQ8" s="1084" t="s">
        <v>616</v>
      </c>
      <c r="DR8" s="1085"/>
      <c r="DS8" s="1085"/>
      <c r="DT8" s="1085"/>
      <c r="DU8" s="1086"/>
      <c r="DV8" s="1087"/>
      <c r="DW8" s="1088"/>
      <c r="DX8" s="1088"/>
      <c r="DY8" s="1088"/>
      <c r="DZ8" s="1089"/>
      <c r="EA8" s="256"/>
    </row>
    <row r="9" spans="1:131" s="257" customFormat="1" ht="26.25" customHeight="1">
      <c r="A9" s="263">
        <v>3</v>
      </c>
      <c r="B9" s="1132" t="s">
        <v>390</v>
      </c>
      <c r="C9" s="1133"/>
      <c r="D9" s="1133"/>
      <c r="E9" s="1133"/>
      <c r="F9" s="1133"/>
      <c r="G9" s="1133"/>
      <c r="H9" s="1133"/>
      <c r="I9" s="1133"/>
      <c r="J9" s="1133"/>
      <c r="K9" s="1133"/>
      <c r="L9" s="1133"/>
      <c r="M9" s="1133"/>
      <c r="N9" s="1133"/>
      <c r="O9" s="1133"/>
      <c r="P9" s="1134"/>
      <c r="Q9" s="1138">
        <v>207</v>
      </c>
      <c r="R9" s="1139"/>
      <c r="S9" s="1139"/>
      <c r="T9" s="1139"/>
      <c r="U9" s="1139"/>
      <c r="V9" s="1139">
        <v>202</v>
      </c>
      <c r="W9" s="1139"/>
      <c r="X9" s="1139"/>
      <c r="Y9" s="1139"/>
      <c r="Z9" s="1139"/>
      <c r="AA9" s="1139">
        <v>5</v>
      </c>
      <c r="AB9" s="1139"/>
      <c r="AC9" s="1139"/>
      <c r="AD9" s="1139"/>
      <c r="AE9" s="1140"/>
      <c r="AF9" s="1114">
        <v>5</v>
      </c>
      <c r="AG9" s="1115"/>
      <c r="AH9" s="1115"/>
      <c r="AI9" s="1115"/>
      <c r="AJ9" s="1116"/>
      <c r="AK9" s="1181">
        <v>173</v>
      </c>
      <c r="AL9" s="1182"/>
      <c r="AM9" s="1182"/>
      <c r="AN9" s="1182"/>
      <c r="AO9" s="1182"/>
      <c r="AP9" s="1182">
        <v>1271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608</v>
      </c>
      <c r="BT9" s="1110"/>
      <c r="BU9" s="1110"/>
      <c r="BV9" s="1110"/>
      <c r="BW9" s="1110"/>
      <c r="BX9" s="1110"/>
      <c r="BY9" s="1110"/>
      <c r="BZ9" s="1110"/>
      <c r="CA9" s="1110"/>
      <c r="CB9" s="1110"/>
      <c r="CC9" s="1110"/>
      <c r="CD9" s="1110"/>
      <c r="CE9" s="1110"/>
      <c r="CF9" s="1110"/>
      <c r="CG9" s="1111"/>
      <c r="CH9" s="1084">
        <v>8</v>
      </c>
      <c r="CI9" s="1085"/>
      <c r="CJ9" s="1085"/>
      <c r="CK9" s="1085"/>
      <c r="CL9" s="1086"/>
      <c r="CM9" s="1084">
        <v>165</v>
      </c>
      <c r="CN9" s="1085"/>
      <c r="CO9" s="1085"/>
      <c r="CP9" s="1085"/>
      <c r="CQ9" s="1086"/>
      <c r="CR9" s="1084">
        <v>20</v>
      </c>
      <c r="CS9" s="1085"/>
      <c r="CT9" s="1085"/>
      <c r="CU9" s="1085"/>
      <c r="CV9" s="1086"/>
      <c r="CW9" s="1084">
        <v>0</v>
      </c>
      <c r="CX9" s="1085"/>
      <c r="CY9" s="1085"/>
      <c r="CZ9" s="1085"/>
      <c r="DA9" s="1086"/>
      <c r="DB9" s="1084" t="s">
        <v>623</v>
      </c>
      <c r="DC9" s="1085"/>
      <c r="DD9" s="1085"/>
      <c r="DE9" s="1085"/>
      <c r="DF9" s="1086"/>
      <c r="DG9" s="1084" t="s">
        <v>616</v>
      </c>
      <c r="DH9" s="1085"/>
      <c r="DI9" s="1085"/>
      <c r="DJ9" s="1085"/>
      <c r="DK9" s="1086"/>
      <c r="DL9" s="1084" t="s">
        <v>616</v>
      </c>
      <c r="DM9" s="1085"/>
      <c r="DN9" s="1085"/>
      <c r="DO9" s="1085"/>
      <c r="DP9" s="1086"/>
      <c r="DQ9" s="1084" t="s">
        <v>616</v>
      </c>
      <c r="DR9" s="1085"/>
      <c r="DS9" s="1085"/>
      <c r="DT9" s="1085"/>
      <c r="DU9" s="1086"/>
      <c r="DV9" s="1087"/>
      <c r="DW9" s="1088"/>
      <c r="DX9" s="1088"/>
      <c r="DY9" s="1088"/>
      <c r="DZ9" s="1089"/>
      <c r="EA9" s="256"/>
    </row>
    <row r="10" spans="1:131" s="257" customFormat="1" ht="26.25" customHeight="1">
      <c r="A10" s="263">
        <v>4</v>
      </c>
      <c r="B10" s="1132" t="s">
        <v>391</v>
      </c>
      <c r="C10" s="1133"/>
      <c r="D10" s="1133"/>
      <c r="E10" s="1133"/>
      <c r="F10" s="1133"/>
      <c r="G10" s="1133"/>
      <c r="H10" s="1133"/>
      <c r="I10" s="1133"/>
      <c r="J10" s="1133"/>
      <c r="K10" s="1133"/>
      <c r="L10" s="1133"/>
      <c r="M10" s="1133"/>
      <c r="N10" s="1133"/>
      <c r="O10" s="1133"/>
      <c r="P10" s="1134"/>
      <c r="Q10" s="1138">
        <v>81</v>
      </c>
      <c r="R10" s="1139"/>
      <c r="S10" s="1139"/>
      <c r="T10" s="1139"/>
      <c r="U10" s="1139"/>
      <c r="V10" s="1139">
        <v>73</v>
      </c>
      <c r="W10" s="1139"/>
      <c r="X10" s="1139"/>
      <c r="Y10" s="1139"/>
      <c r="Z10" s="1139"/>
      <c r="AA10" s="1139">
        <v>7</v>
      </c>
      <c r="AB10" s="1139"/>
      <c r="AC10" s="1139"/>
      <c r="AD10" s="1139"/>
      <c r="AE10" s="1140"/>
      <c r="AF10" s="1114">
        <v>7</v>
      </c>
      <c r="AG10" s="1115"/>
      <c r="AH10" s="1115"/>
      <c r="AI10" s="1115"/>
      <c r="AJ10" s="1116"/>
      <c r="AK10" s="1181" t="s">
        <v>616</v>
      </c>
      <c r="AL10" s="1182"/>
      <c r="AM10" s="1182"/>
      <c r="AN10" s="1182"/>
      <c r="AO10" s="1182"/>
      <c r="AP10" s="1182" t="s">
        <v>617</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609</v>
      </c>
      <c r="BT10" s="1110"/>
      <c r="BU10" s="1110"/>
      <c r="BV10" s="1110"/>
      <c r="BW10" s="1110"/>
      <c r="BX10" s="1110"/>
      <c r="BY10" s="1110"/>
      <c r="BZ10" s="1110"/>
      <c r="CA10" s="1110"/>
      <c r="CB10" s="1110"/>
      <c r="CC10" s="1110"/>
      <c r="CD10" s="1110"/>
      <c r="CE10" s="1110"/>
      <c r="CF10" s="1110"/>
      <c r="CG10" s="1111"/>
      <c r="CH10" s="1084">
        <v>8</v>
      </c>
      <c r="CI10" s="1085"/>
      <c r="CJ10" s="1085"/>
      <c r="CK10" s="1085"/>
      <c r="CL10" s="1086"/>
      <c r="CM10" s="1084">
        <v>417</v>
      </c>
      <c r="CN10" s="1085"/>
      <c r="CO10" s="1085"/>
      <c r="CP10" s="1085"/>
      <c r="CQ10" s="1086"/>
      <c r="CR10" s="1084">
        <v>300</v>
      </c>
      <c r="CS10" s="1085"/>
      <c r="CT10" s="1085"/>
      <c r="CU10" s="1085"/>
      <c r="CV10" s="1086"/>
      <c r="CW10" s="1084">
        <v>118</v>
      </c>
      <c r="CX10" s="1085"/>
      <c r="CY10" s="1085"/>
      <c r="CZ10" s="1085"/>
      <c r="DA10" s="1086"/>
      <c r="DB10" s="1084" t="s">
        <v>616</v>
      </c>
      <c r="DC10" s="1085"/>
      <c r="DD10" s="1085"/>
      <c r="DE10" s="1085"/>
      <c r="DF10" s="1086"/>
      <c r="DG10" s="1084" t="s">
        <v>616</v>
      </c>
      <c r="DH10" s="1085"/>
      <c r="DI10" s="1085"/>
      <c r="DJ10" s="1085"/>
      <c r="DK10" s="1086"/>
      <c r="DL10" s="1084" t="s">
        <v>616</v>
      </c>
      <c r="DM10" s="1085"/>
      <c r="DN10" s="1085"/>
      <c r="DO10" s="1085"/>
      <c r="DP10" s="1086"/>
      <c r="DQ10" s="1084" t="s">
        <v>616</v>
      </c>
      <c r="DR10" s="1085"/>
      <c r="DS10" s="1085"/>
      <c r="DT10" s="1085"/>
      <c r="DU10" s="1086"/>
      <c r="DV10" s="1087"/>
      <c r="DW10" s="1088"/>
      <c r="DX10" s="1088"/>
      <c r="DY10" s="1088"/>
      <c r="DZ10" s="1089"/>
      <c r="EA10" s="256"/>
    </row>
    <row r="11" spans="1:131" s="257" customFormat="1" ht="26.25" customHeight="1">
      <c r="A11" s="263">
        <v>5</v>
      </c>
      <c r="B11" s="1132" t="s">
        <v>392</v>
      </c>
      <c r="C11" s="1133"/>
      <c r="D11" s="1133"/>
      <c r="E11" s="1133"/>
      <c r="F11" s="1133"/>
      <c r="G11" s="1133"/>
      <c r="H11" s="1133"/>
      <c r="I11" s="1133"/>
      <c r="J11" s="1133"/>
      <c r="K11" s="1133"/>
      <c r="L11" s="1133"/>
      <c r="M11" s="1133"/>
      <c r="N11" s="1133"/>
      <c r="O11" s="1133"/>
      <c r="P11" s="1134"/>
      <c r="Q11" s="1138">
        <v>60</v>
      </c>
      <c r="R11" s="1139"/>
      <c r="S11" s="1139"/>
      <c r="T11" s="1139"/>
      <c r="U11" s="1139"/>
      <c r="V11" s="1139">
        <v>23</v>
      </c>
      <c r="W11" s="1139"/>
      <c r="X11" s="1139"/>
      <c r="Y11" s="1139"/>
      <c r="Z11" s="1139"/>
      <c r="AA11" s="1139">
        <v>37</v>
      </c>
      <c r="AB11" s="1139"/>
      <c r="AC11" s="1139"/>
      <c r="AD11" s="1139"/>
      <c r="AE11" s="1140"/>
      <c r="AF11" s="1114">
        <v>37</v>
      </c>
      <c r="AG11" s="1115"/>
      <c r="AH11" s="1115"/>
      <c r="AI11" s="1115"/>
      <c r="AJ11" s="1116"/>
      <c r="AK11" s="1181">
        <v>4</v>
      </c>
      <c r="AL11" s="1182"/>
      <c r="AM11" s="1182"/>
      <c r="AN11" s="1182"/>
      <c r="AO11" s="1182"/>
      <c r="AP11" s="1182" t="s">
        <v>616</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610</v>
      </c>
      <c r="BT11" s="1110"/>
      <c r="BU11" s="1110"/>
      <c r="BV11" s="1110"/>
      <c r="BW11" s="1110"/>
      <c r="BX11" s="1110"/>
      <c r="BY11" s="1110"/>
      <c r="BZ11" s="1110"/>
      <c r="CA11" s="1110"/>
      <c r="CB11" s="1110"/>
      <c r="CC11" s="1110"/>
      <c r="CD11" s="1110"/>
      <c r="CE11" s="1110"/>
      <c r="CF11" s="1110"/>
      <c r="CG11" s="1111"/>
      <c r="CH11" s="1084">
        <v>-16</v>
      </c>
      <c r="CI11" s="1085"/>
      <c r="CJ11" s="1085"/>
      <c r="CK11" s="1085"/>
      <c r="CL11" s="1086"/>
      <c r="CM11" s="1084">
        <v>-30</v>
      </c>
      <c r="CN11" s="1085"/>
      <c r="CO11" s="1085"/>
      <c r="CP11" s="1085"/>
      <c r="CQ11" s="1086"/>
      <c r="CR11" s="1084">
        <v>52</v>
      </c>
      <c r="CS11" s="1085"/>
      <c r="CT11" s="1085"/>
      <c r="CU11" s="1085"/>
      <c r="CV11" s="1086"/>
      <c r="CW11" s="1084">
        <v>0</v>
      </c>
      <c r="CX11" s="1085"/>
      <c r="CY11" s="1085"/>
      <c r="CZ11" s="1085"/>
      <c r="DA11" s="1086"/>
      <c r="DB11" s="1084" t="s">
        <v>617</v>
      </c>
      <c r="DC11" s="1085"/>
      <c r="DD11" s="1085"/>
      <c r="DE11" s="1085"/>
      <c r="DF11" s="1086"/>
      <c r="DG11" s="1084" t="s">
        <v>616</v>
      </c>
      <c r="DH11" s="1085"/>
      <c r="DI11" s="1085"/>
      <c r="DJ11" s="1085"/>
      <c r="DK11" s="1086"/>
      <c r="DL11" s="1084" t="s">
        <v>616</v>
      </c>
      <c r="DM11" s="1085"/>
      <c r="DN11" s="1085"/>
      <c r="DO11" s="1085"/>
      <c r="DP11" s="1086"/>
      <c r="DQ11" s="1084" t="s">
        <v>616</v>
      </c>
      <c r="DR11" s="1085"/>
      <c r="DS11" s="1085"/>
      <c r="DT11" s="1085"/>
      <c r="DU11" s="1086"/>
      <c r="DV11" s="1087"/>
      <c r="DW11" s="1088"/>
      <c r="DX11" s="1088"/>
      <c r="DY11" s="1088"/>
      <c r="DZ11" s="1089"/>
      <c r="EA11" s="256"/>
    </row>
    <row r="12" spans="1:131" s="257" customFormat="1" ht="26.25" customHeight="1">
      <c r="A12" s="263">
        <v>6</v>
      </c>
      <c r="B12" s="1132" t="s">
        <v>393</v>
      </c>
      <c r="C12" s="1133"/>
      <c r="D12" s="1133"/>
      <c r="E12" s="1133"/>
      <c r="F12" s="1133"/>
      <c r="G12" s="1133"/>
      <c r="H12" s="1133"/>
      <c r="I12" s="1133"/>
      <c r="J12" s="1133"/>
      <c r="K12" s="1133"/>
      <c r="L12" s="1133"/>
      <c r="M12" s="1133"/>
      <c r="N12" s="1133"/>
      <c r="O12" s="1133"/>
      <c r="P12" s="1134"/>
      <c r="Q12" s="1138">
        <v>2014</v>
      </c>
      <c r="R12" s="1139"/>
      <c r="S12" s="1139"/>
      <c r="T12" s="1139"/>
      <c r="U12" s="1139"/>
      <c r="V12" s="1139">
        <v>2014</v>
      </c>
      <c r="W12" s="1139"/>
      <c r="X12" s="1139"/>
      <c r="Y12" s="1139"/>
      <c r="Z12" s="1139"/>
      <c r="AA12" s="1139" t="s">
        <v>616</v>
      </c>
      <c r="AB12" s="1139"/>
      <c r="AC12" s="1139"/>
      <c r="AD12" s="1139"/>
      <c r="AE12" s="1140"/>
      <c r="AF12" s="1114" t="s">
        <v>394</v>
      </c>
      <c r="AG12" s="1115"/>
      <c r="AH12" s="1115"/>
      <c r="AI12" s="1115"/>
      <c r="AJ12" s="1116"/>
      <c r="AK12" s="1181" t="s">
        <v>616</v>
      </c>
      <c r="AL12" s="1182"/>
      <c r="AM12" s="1182"/>
      <c r="AN12" s="1182"/>
      <c r="AO12" s="1182"/>
      <c r="AP12" s="1182">
        <v>3699</v>
      </c>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611</v>
      </c>
      <c r="BT12" s="1110"/>
      <c r="BU12" s="1110"/>
      <c r="BV12" s="1110"/>
      <c r="BW12" s="1110"/>
      <c r="BX12" s="1110"/>
      <c r="BY12" s="1110"/>
      <c r="BZ12" s="1110"/>
      <c r="CA12" s="1110"/>
      <c r="CB12" s="1110"/>
      <c r="CC12" s="1110"/>
      <c r="CD12" s="1110"/>
      <c r="CE12" s="1110"/>
      <c r="CF12" s="1110"/>
      <c r="CG12" s="1111"/>
      <c r="CH12" s="1084">
        <v>-29</v>
      </c>
      <c r="CI12" s="1085"/>
      <c r="CJ12" s="1085"/>
      <c r="CK12" s="1085"/>
      <c r="CL12" s="1086"/>
      <c r="CM12" s="1084">
        <v>-38</v>
      </c>
      <c r="CN12" s="1085"/>
      <c r="CO12" s="1085"/>
      <c r="CP12" s="1085"/>
      <c r="CQ12" s="1086"/>
      <c r="CR12" s="1084">
        <v>30</v>
      </c>
      <c r="CS12" s="1085"/>
      <c r="CT12" s="1085"/>
      <c r="CU12" s="1085"/>
      <c r="CV12" s="1086"/>
      <c r="CW12" s="1084">
        <v>0</v>
      </c>
      <c r="CX12" s="1085"/>
      <c r="CY12" s="1085"/>
      <c r="CZ12" s="1085"/>
      <c r="DA12" s="1086"/>
      <c r="DB12" s="1084" t="s">
        <v>616</v>
      </c>
      <c r="DC12" s="1085"/>
      <c r="DD12" s="1085"/>
      <c r="DE12" s="1085"/>
      <c r="DF12" s="1086"/>
      <c r="DG12" s="1084" t="s">
        <v>616</v>
      </c>
      <c r="DH12" s="1085"/>
      <c r="DI12" s="1085"/>
      <c r="DJ12" s="1085"/>
      <c r="DK12" s="1086"/>
      <c r="DL12" s="1084" t="s">
        <v>616</v>
      </c>
      <c r="DM12" s="1085"/>
      <c r="DN12" s="1085"/>
      <c r="DO12" s="1085"/>
      <c r="DP12" s="1086"/>
      <c r="DQ12" s="1084" t="s">
        <v>616</v>
      </c>
      <c r="DR12" s="1085"/>
      <c r="DS12" s="1085"/>
      <c r="DT12" s="1085"/>
      <c r="DU12" s="1086"/>
      <c r="DV12" s="1087"/>
      <c r="DW12" s="1088"/>
      <c r="DX12" s="1088"/>
      <c r="DY12" s="1088"/>
      <c r="DZ12" s="1089"/>
      <c r="EA12" s="256"/>
    </row>
    <row r="13" spans="1:131" s="257" customFormat="1" ht="26.25" customHeight="1">
      <c r="A13" s="263">
        <v>7</v>
      </c>
      <c r="B13" s="1132" t="s">
        <v>395</v>
      </c>
      <c r="C13" s="1133"/>
      <c r="D13" s="1133"/>
      <c r="E13" s="1133"/>
      <c r="F13" s="1133"/>
      <c r="G13" s="1133"/>
      <c r="H13" s="1133"/>
      <c r="I13" s="1133"/>
      <c r="J13" s="1133"/>
      <c r="K13" s="1133"/>
      <c r="L13" s="1133"/>
      <c r="M13" s="1133"/>
      <c r="N13" s="1133"/>
      <c r="O13" s="1133"/>
      <c r="P13" s="1134"/>
      <c r="Q13" s="1138">
        <v>1328</v>
      </c>
      <c r="R13" s="1139"/>
      <c r="S13" s="1139"/>
      <c r="T13" s="1139"/>
      <c r="U13" s="1139"/>
      <c r="V13" s="1139">
        <v>1328</v>
      </c>
      <c r="W13" s="1139"/>
      <c r="X13" s="1139"/>
      <c r="Y13" s="1139"/>
      <c r="Z13" s="1139"/>
      <c r="AA13" s="1139">
        <v>1</v>
      </c>
      <c r="AB13" s="1139"/>
      <c r="AC13" s="1139"/>
      <c r="AD13" s="1139"/>
      <c r="AE13" s="1140"/>
      <c r="AF13" s="1114">
        <v>1</v>
      </c>
      <c r="AG13" s="1115"/>
      <c r="AH13" s="1115"/>
      <c r="AI13" s="1115"/>
      <c r="AJ13" s="1116"/>
      <c r="AK13" s="1181">
        <v>75</v>
      </c>
      <c r="AL13" s="1182"/>
      <c r="AM13" s="1182"/>
      <c r="AN13" s="1182"/>
      <c r="AO13" s="1182"/>
      <c r="AP13" s="1182" t="s">
        <v>616</v>
      </c>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612</v>
      </c>
      <c r="BT13" s="1110"/>
      <c r="BU13" s="1110"/>
      <c r="BV13" s="1110"/>
      <c r="BW13" s="1110"/>
      <c r="BX13" s="1110"/>
      <c r="BY13" s="1110"/>
      <c r="BZ13" s="1110"/>
      <c r="CA13" s="1110"/>
      <c r="CB13" s="1110"/>
      <c r="CC13" s="1110"/>
      <c r="CD13" s="1110"/>
      <c r="CE13" s="1110"/>
      <c r="CF13" s="1110"/>
      <c r="CG13" s="1111"/>
      <c r="CH13" s="1084">
        <v>-1</v>
      </c>
      <c r="CI13" s="1085"/>
      <c r="CJ13" s="1085"/>
      <c r="CK13" s="1085"/>
      <c r="CL13" s="1086"/>
      <c r="CM13" s="1084">
        <v>78</v>
      </c>
      <c r="CN13" s="1085"/>
      <c r="CO13" s="1085"/>
      <c r="CP13" s="1085"/>
      <c r="CQ13" s="1086"/>
      <c r="CR13" s="1084">
        <v>30</v>
      </c>
      <c r="CS13" s="1085"/>
      <c r="CT13" s="1085"/>
      <c r="CU13" s="1085"/>
      <c r="CV13" s="1086"/>
      <c r="CW13" s="1084">
        <v>0</v>
      </c>
      <c r="CX13" s="1085"/>
      <c r="CY13" s="1085"/>
      <c r="CZ13" s="1085"/>
      <c r="DA13" s="1086"/>
      <c r="DB13" s="1084" t="s">
        <v>616</v>
      </c>
      <c r="DC13" s="1085"/>
      <c r="DD13" s="1085"/>
      <c r="DE13" s="1085"/>
      <c r="DF13" s="1086"/>
      <c r="DG13" s="1084" t="s">
        <v>616</v>
      </c>
      <c r="DH13" s="1085"/>
      <c r="DI13" s="1085"/>
      <c r="DJ13" s="1085"/>
      <c r="DK13" s="1086"/>
      <c r="DL13" s="1084" t="s">
        <v>616</v>
      </c>
      <c r="DM13" s="1085"/>
      <c r="DN13" s="1085"/>
      <c r="DO13" s="1085"/>
      <c r="DP13" s="1086"/>
      <c r="DQ13" s="1084" t="s">
        <v>616</v>
      </c>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613</v>
      </c>
      <c r="BT14" s="1110"/>
      <c r="BU14" s="1110"/>
      <c r="BV14" s="1110"/>
      <c r="BW14" s="1110"/>
      <c r="BX14" s="1110"/>
      <c r="BY14" s="1110"/>
      <c r="BZ14" s="1110"/>
      <c r="CA14" s="1110"/>
      <c r="CB14" s="1110"/>
      <c r="CC14" s="1110"/>
      <c r="CD14" s="1110"/>
      <c r="CE14" s="1110"/>
      <c r="CF14" s="1110"/>
      <c r="CG14" s="1111"/>
      <c r="CH14" s="1084">
        <v>71</v>
      </c>
      <c r="CI14" s="1085"/>
      <c r="CJ14" s="1085"/>
      <c r="CK14" s="1085"/>
      <c r="CL14" s="1086"/>
      <c r="CM14" s="1084">
        <v>3810</v>
      </c>
      <c r="CN14" s="1085"/>
      <c r="CO14" s="1085"/>
      <c r="CP14" s="1085"/>
      <c r="CQ14" s="1086"/>
      <c r="CR14" s="1084">
        <v>3608</v>
      </c>
      <c r="CS14" s="1085"/>
      <c r="CT14" s="1085"/>
      <c r="CU14" s="1085"/>
      <c r="CV14" s="1086"/>
      <c r="CW14" s="1084">
        <v>1115</v>
      </c>
      <c r="CX14" s="1085"/>
      <c r="CY14" s="1085"/>
      <c r="CZ14" s="1085"/>
      <c r="DA14" s="1086"/>
      <c r="DB14" s="1084" t="s">
        <v>616</v>
      </c>
      <c r="DC14" s="1085"/>
      <c r="DD14" s="1085"/>
      <c r="DE14" s="1085"/>
      <c r="DF14" s="1086"/>
      <c r="DG14" s="1084" t="s">
        <v>622</v>
      </c>
      <c r="DH14" s="1085"/>
      <c r="DI14" s="1085"/>
      <c r="DJ14" s="1085"/>
      <c r="DK14" s="1086"/>
      <c r="DL14" s="1084" t="s">
        <v>616</v>
      </c>
      <c r="DM14" s="1085"/>
      <c r="DN14" s="1085"/>
      <c r="DO14" s="1085"/>
      <c r="DP14" s="1086"/>
      <c r="DQ14" s="1084" t="s">
        <v>616</v>
      </c>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614</v>
      </c>
      <c r="BT15" s="1110"/>
      <c r="BU15" s="1110"/>
      <c r="BV15" s="1110"/>
      <c r="BW15" s="1110"/>
      <c r="BX15" s="1110"/>
      <c r="BY15" s="1110"/>
      <c r="BZ15" s="1110"/>
      <c r="CA15" s="1110"/>
      <c r="CB15" s="1110"/>
      <c r="CC15" s="1110"/>
      <c r="CD15" s="1110"/>
      <c r="CE15" s="1110"/>
      <c r="CF15" s="1110"/>
      <c r="CG15" s="1111"/>
      <c r="CH15" s="1084">
        <v>35</v>
      </c>
      <c r="CI15" s="1085"/>
      <c r="CJ15" s="1085"/>
      <c r="CK15" s="1085"/>
      <c r="CL15" s="1086"/>
      <c r="CM15" s="1084">
        <v>4155</v>
      </c>
      <c r="CN15" s="1085"/>
      <c r="CO15" s="1085"/>
      <c r="CP15" s="1085"/>
      <c r="CQ15" s="1086"/>
      <c r="CR15" s="1084">
        <v>504</v>
      </c>
      <c r="CS15" s="1085"/>
      <c r="CT15" s="1085"/>
      <c r="CU15" s="1085"/>
      <c r="CV15" s="1086"/>
      <c r="CW15" s="1084" t="s">
        <v>616</v>
      </c>
      <c r="CX15" s="1085"/>
      <c r="CY15" s="1085"/>
      <c r="CZ15" s="1085"/>
      <c r="DA15" s="1086"/>
      <c r="DB15" s="1084" t="s">
        <v>616</v>
      </c>
      <c r="DC15" s="1085"/>
      <c r="DD15" s="1085"/>
      <c r="DE15" s="1085"/>
      <c r="DF15" s="1086"/>
      <c r="DG15" s="1084" t="s">
        <v>617</v>
      </c>
      <c r="DH15" s="1085"/>
      <c r="DI15" s="1085"/>
      <c r="DJ15" s="1085"/>
      <c r="DK15" s="1086"/>
      <c r="DL15" s="1084" t="s">
        <v>624</v>
      </c>
      <c r="DM15" s="1085"/>
      <c r="DN15" s="1085"/>
      <c r="DO15" s="1085"/>
      <c r="DP15" s="1086"/>
      <c r="DQ15" s="1084" t="s">
        <v>616</v>
      </c>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t="s">
        <v>615</v>
      </c>
      <c r="BT16" s="1110"/>
      <c r="BU16" s="1110"/>
      <c r="BV16" s="1110"/>
      <c r="BW16" s="1110"/>
      <c r="BX16" s="1110"/>
      <c r="BY16" s="1110"/>
      <c r="BZ16" s="1110"/>
      <c r="CA16" s="1110"/>
      <c r="CB16" s="1110"/>
      <c r="CC16" s="1110"/>
      <c r="CD16" s="1110"/>
      <c r="CE16" s="1110"/>
      <c r="CF16" s="1110"/>
      <c r="CG16" s="1111"/>
      <c r="CH16" s="1084">
        <v>-762</v>
      </c>
      <c r="CI16" s="1085"/>
      <c r="CJ16" s="1085"/>
      <c r="CK16" s="1085"/>
      <c r="CL16" s="1086"/>
      <c r="CM16" s="1084">
        <v>5269</v>
      </c>
      <c r="CN16" s="1085"/>
      <c r="CO16" s="1085"/>
      <c r="CP16" s="1085"/>
      <c r="CQ16" s="1086"/>
      <c r="CR16" s="1084">
        <v>3980</v>
      </c>
      <c r="CS16" s="1085"/>
      <c r="CT16" s="1085"/>
      <c r="CU16" s="1085"/>
      <c r="CV16" s="1086"/>
      <c r="CW16" s="1084">
        <v>842</v>
      </c>
      <c r="CX16" s="1085"/>
      <c r="CY16" s="1085"/>
      <c r="CZ16" s="1085"/>
      <c r="DA16" s="1086"/>
      <c r="DB16" s="1084">
        <v>3000</v>
      </c>
      <c r="DC16" s="1085"/>
      <c r="DD16" s="1085"/>
      <c r="DE16" s="1085"/>
      <c r="DF16" s="1086"/>
      <c r="DG16" s="1084" t="s">
        <v>616</v>
      </c>
      <c r="DH16" s="1085"/>
      <c r="DI16" s="1085"/>
      <c r="DJ16" s="1085"/>
      <c r="DK16" s="1086"/>
      <c r="DL16" s="1084" t="s">
        <v>616</v>
      </c>
      <c r="DM16" s="1085"/>
      <c r="DN16" s="1085"/>
      <c r="DO16" s="1085"/>
      <c r="DP16" s="1086"/>
      <c r="DQ16" s="1084" t="s">
        <v>616</v>
      </c>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397</v>
      </c>
      <c r="B23" s="1039" t="s">
        <v>398</v>
      </c>
      <c r="C23" s="1040"/>
      <c r="D23" s="1040"/>
      <c r="E23" s="1040"/>
      <c r="F23" s="1040"/>
      <c r="G23" s="1040"/>
      <c r="H23" s="1040"/>
      <c r="I23" s="1040"/>
      <c r="J23" s="1040"/>
      <c r="K23" s="1040"/>
      <c r="L23" s="1040"/>
      <c r="M23" s="1040"/>
      <c r="N23" s="1040"/>
      <c r="O23" s="1040"/>
      <c r="P23" s="1041"/>
      <c r="Q23" s="1163">
        <v>186310</v>
      </c>
      <c r="R23" s="1164"/>
      <c r="S23" s="1164"/>
      <c r="T23" s="1164"/>
      <c r="U23" s="1164"/>
      <c r="V23" s="1164">
        <v>183116</v>
      </c>
      <c r="W23" s="1164"/>
      <c r="X23" s="1164"/>
      <c r="Y23" s="1164"/>
      <c r="Z23" s="1164"/>
      <c r="AA23" s="1164">
        <v>3194</v>
      </c>
      <c r="AB23" s="1164"/>
      <c r="AC23" s="1164"/>
      <c r="AD23" s="1164"/>
      <c r="AE23" s="1165"/>
      <c r="AF23" s="1166">
        <v>1841</v>
      </c>
      <c r="AG23" s="1164"/>
      <c r="AH23" s="1164"/>
      <c r="AI23" s="1164"/>
      <c r="AJ23" s="1167"/>
      <c r="AK23" s="1168"/>
      <c r="AL23" s="1169"/>
      <c r="AM23" s="1169"/>
      <c r="AN23" s="1169"/>
      <c r="AO23" s="1169"/>
      <c r="AP23" s="1164">
        <v>144428</v>
      </c>
      <c r="AQ23" s="1164"/>
      <c r="AR23" s="1164"/>
      <c r="AS23" s="1164"/>
      <c r="AT23" s="1164"/>
      <c r="AU23" s="1170"/>
      <c r="AV23" s="1170"/>
      <c r="AW23" s="1170"/>
      <c r="AX23" s="1170"/>
      <c r="AY23" s="1171"/>
      <c r="AZ23" s="1160" t="s">
        <v>399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371</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410</v>
      </c>
      <c r="C28" s="1146"/>
      <c r="D28" s="1146"/>
      <c r="E28" s="1146"/>
      <c r="F28" s="1146"/>
      <c r="G28" s="1146"/>
      <c r="H28" s="1146"/>
      <c r="I28" s="1146"/>
      <c r="J28" s="1146"/>
      <c r="K28" s="1146"/>
      <c r="L28" s="1146"/>
      <c r="M28" s="1146"/>
      <c r="N28" s="1146"/>
      <c r="O28" s="1146"/>
      <c r="P28" s="1147"/>
      <c r="Q28" s="1148">
        <v>30465</v>
      </c>
      <c r="R28" s="1149"/>
      <c r="S28" s="1149"/>
      <c r="T28" s="1149"/>
      <c r="U28" s="1149"/>
      <c r="V28" s="1149">
        <v>30197</v>
      </c>
      <c r="W28" s="1149"/>
      <c r="X28" s="1149"/>
      <c r="Y28" s="1149"/>
      <c r="Z28" s="1149"/>
      <c r="AA28" s="1149">
        <v>268</v>
      </c>
      <c r="AB28" s="1149"/>
      <c r="AC28" s="1149"/>
      <c r="AD28" s="1149"/>
      <c r="AE28" s="1150"/>
      <c r="AF28" s="1151">
        <v>268</v>
      </c>
      <c r="AG28" s="1149"/>
      <c r="AH28" s="1149"/>
      <c r="AI28" s="1149"/>
      <c r="AJ28" s="1152"/>
      <c r="AK28" s="1153">
        <v>2991</v>
      </c>
      <c r="AL28" s="1141"/>
      <c r="AM28" s="1141"/>
      <c r="AN28" s="1141"/>
      <c r="AO28" s="1141"/>
      <c r="AP28" s="1141" t="s">
        <v>616</v>
      </c>
      <c r="AQ28" s="1141"/>
      <c r="AR28" s="1141"/>
      <c r="AS28" s="1141"/>
      <c r="AT28" s="1141"/>
      <c r="AU28" s="1141" t="s">
        <v>616</v>
      </c>
      <c r="AV28" s="1141"/>
      <c r="AW28" s="1141"/>
      <c r="AX28" s="1141"/>
      <c r="AY28" s="1141"/>
      <c r="AZ28" s="1142" t="s">
        <v>616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411</v>
      </c>
      <c r="C29" s="1133"/>
      <c r="D29" s="1133"/>
      <c r="E29" s="1133"/>
      <c r="F29" s="1133"/>
      <c r="G29" s="1133"/>
      <c r="H29" s="1133"/>
      <c r="I29" s="1133"/>
      <c r="J29" s="1133"/>
      <c r="K29" s="1133"/>
      <c r="L29" s="1133"/>
      <c r="M29" s="1133"/>
      <c r="N29" s="1133"/>
      <c r="O29" s="1133"/>
      <c r="P29" s="1134"/>
      <c r="Q29" s="1138">
        <v>31858</v>
      </c>
      <c r="R29" s="1139"/>
      <c r="S29" s="1139"/>
      <c r="T29" s="1139"/>
      <c r="U29" s="1139"/>
      <c r="V29" s="1139">
        <v>30973</v>
      </c>
      <c r="W29" s="1139"/>
      <c r="X29" s="1139"/>
      <c r="Y29" s="1139"/>
      <c r="Z29" s="1139"/>
      <c r="AA29" s="1139">
        <v>884</v>
      </c>
      <c r="AB29" s="1139"/>
      <c r="AC29" s="1139"/>
      <c r="AD29" s="1139"/>
      <c r="AE29" s="1140"/>
      <c r="AF29" s="1114">
        <v>884</v>
      </c>
      <c r="AG29" s="1115"/>
      <c r="AH29" s="1115"/>
      <c r="AI29" s="1115"/>
      <c r="AJ29" s="1116"/>
      <c r="AK29" s="1075">
        <v>4548</v>
      </c>
      <c r="AL29" s="1066"/>
      <c r="AM29" s="1066"/>
      <c r="AN29" s="1066"/>
      <c r="AO29" s="1066"/>
      <c r="AP29" s="1066" t="s">
        <v>616</v>
      </c>
      <c r="AQ29" s="1066"/>
      <c r="AR29" s="1066"/>
      <c r="AS29" s="1066"/>
      <c r="AT29" s="1066"/>
      <c r="AU29" s="1066" t="s">
        <v>616</v>
      </c>
      <c r="AV29" s="1066"/>
      <c r="AW29" s="1066"/>
      <c r="AX29" s="1066"/>
      <c r="AY29" s="1066"/>
      <c r="AZ29" s="1137" t="s">
        <v>616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412</v>
      </c>
      <c r="C30" s="1133"/>
      <c r="D30" s="1133"/>
      <c r="E30" s="1133"/>
      <c r="F30" s="1133"/>
      <c r="G30" s="1133"/>
      <c r="H30" s="1133"/>
      <c r="I30" s="1133"/>
      <c r="J30" s="1133"/>
      <c r="K30" s="1133"/>
      <c r="L30" s="1133"/>
      <c r="M30" s="1133"/>
      <c r="N30" s="1133"/>
      <c r="O30" s="1133"/>
      <c r="P30" s="1134"/>
      <c r="Q30" s="1138">
        <v>3886</v>
      </c>
      <c r="R30" s="1139"/>
      <c r="S30" s="1139"/>
      <c r="T30" s="1139"/>
      <c r="U30" s="1139"/>
      <c r="V30" s="1139">
        <v>3842</v>
      </c>
      <c r="W30" s="1139"/>
      <c r="X30" s="1139"/>
      <c r="Y30" s="1139"/>
      <c r="Z30" s="1139"/>
      <c r="AA30" s="1139">
        <v>44</v>
      </c>
      <c r="AB30" s="1139"/>
      <c r="AC30" s="1139"/>
      <c r="AD30" s="1139"/>
      <c r="AE30" s="1140"/>
      <c r="AF30" s="1114">
        <v>44</v>
      </c>
      <c r="AG30" s="1115"/>
      <c r="AH30" s="1115"/>
      <c r="AI30" s="1115"/>
      <c r="AJ30" s="1116"/>
      <c r="AK30" s="1075">
        <v>862</v>
      </c>
      <c r="AL30" s="1066"/>
      <c r="AM30" s="1066"/>
      <c r="AN30" s="1066"/>
      <c r="AO30" s="1066"/>
      <c r="AP30" s="1066" t="s">
        <v>616</v>
      </c>
      <c r="AQ30" s="1066"/>
      <c r="AR30" s="1066"/>
      <c r="AS30" s="1066"/>
      <c r="AT30" s="1066"/>
      <c r="AU30" s="1066" t="s">
        <v>618</v>
      </c>
      <c r="AV30" s="1066"/>
      <c r="AW30" s="1066"/>
      <c r="AX30" s="1066"/>
      <c r="AY30" s="1066"/>
      <c r="AZ30" s="1137" t="s">
        <v>616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413</v>
      </c>
      <c r="C31" s="1133"/>
      <c r="D31" s="1133"/>
      <c r="E31" s="1133"/>
      <c r="F31" s="1133"/>
      <c r="G31" s="1133"/>
      <c r="H31" s="1133"/>
      <c r="I31" s="1133"/>
      <c r="J31" s="1133"/>
      <c r="K31" s="1133"/>
      <c r="L31" s="1133"/>
      <c r="M31" s="1133"/>
      <c r="N31" s="1133"/>
      <c r="O31" s="1133"/>
      <c r="P31" s="1134"/>
      <c r="Q31" s="1138">
        <v>7019</v>
      </c>
      <c r="R31" s="1139"/>
      <c r="S31" s="1139"/>
      <c r="T31" s="1139"/>
      <c r="U31" s="1139"/>
      <c r="V31" s="1139">
        <v>6093</v>
      </c>
      <c r="W31" s="1139"/>
      <c r="X31" s="1139"/>
      <c r="Y31" s="1139"/>
      <c r="Z31" s="1139"/>
      <c r="AA31" s="1139">
        <v>925</v>
      </c>
      <c r="AB31" s="1139"/>
      <c r="AC31" s="1139"/>
      <c r="AD31" s="1139"/>
      <c r="AE31" s="1140"/>
      <c r="AF31" s="1114">
        <v>12187</v>
      </c>
      <c r="AG31" s="1115"/>
      <c r="AH31" s="1115"/>
      <c r="AI31" s="1115"/>
      <c r="AJ31" s="1116"/>
      <c r="AK31" s="1075">
        <v>117</v>
      </c>
      <c r="AL31" s="1066"/>
      <c r="AM31" s="1066"/>
      <c r="AN31" s="1066"/>
      <c r="AO31" s="1066"/>
      <c r="AP31" s="1066">
        <v>23041</v>
      </c>
      <c r="AQ31" s="1066"/>
      <c r="AR31" s="1066"/>
      <c r="AS31" s="1066"/>
      <c r="AT31" s="1066"/>
      <c r="AU31" s="1066">
        <v>1521</v>
      </c>
      <c r="AV31" s="1066"/>
      <c r="AW31" s="1066"/>
      <c r="AX31" s="1066"/>
      <c r="AY31" s="1066"/>
      <c r="AZ31" s="1137" t="s">
        <v>616</v>
      </c>
      <c r="BA31" s="1137"/>
      <c r="BB31" s="1137"/>
      <c r="BC31" s="1137"/>
      <c r="BD31" s="1137"/>
      <c r="BE31" s="1127" t="s">
        <v>414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415</v>
      </c>
      <c r="C32" s="1133"/>
      <c r="D32" s="1133"/>
      <c r="E32" s="1133"/>
      <c r="F32" s="1133"/>
      <c r="G32" s="1133"/>
      <c r="H32" s="1133"/>
      <c r="I32" s="1133"/>
      <c r="J32" s="1133"/>
      <c r="K32" s="1133"/>
      <c r="L32" s="1133"/>
      <c r="M32" s="1133"/>
      <c r="N32" s="1133"/>
      <c r="O32" s="1133"/>
      <c r="P32" s="1134"/>
      <c r="Q32" s="1138">
        <v>10297</v>
      </c>
      <c r="R32" s="1139"/>
      <c r="S32" s="1139"/>
      <c r="T32" s="1139"/>
      <c r="U32" s="1139"/>
      <c r="V32" s="1139">
        <v>9929</v>
      </c>
      <c r="W32" s="1139"/>
      <c r="X32" s="1139"/>
      <c r="Y32" s="1139"/>
      <c r="Z32" s="1139"/>
      <c r="AA32" s="1139">
        <v>368</v>
      </c>
      <c r="AB32" s="1139"/>
      <c r="AC32" s="1139"/>
      <c r="AD32" s="1139"/>
      <c r="AE32" s="1140"/>
      <c r="AF32" s="1114">
        <v>4255</v>
      </c>
      <c r="AG32" s="1115"/>
      <c r="AH32" s="1115"/>
      <c r="AI32" s="1115"/>
      <c r="AJ32" s="1116"/>
      <c r="AK32" s="1075">
        <v>4180</v>
      </c>
      <c r="AL32" s="1066"/>
      <c r="AM32" s="1066"/>
      <c r="AN32" s="1066"/>
      <c r="AO32" s="1066"/>
      <c r="AP32" s="1066">
        <v>64129</v>
      </c>
      <c r="AQ32" s="1066"/>
      <c r="AR32" s="1066"/>
      <c r="AS32" s="1066"/>
      <c r="AT32" s="1066"/>
      <c r="AU32" s="1066">
        <v>32898</v>
      </c>
      <c r="AV32" s="1066"/>
      <c r="AW32" s="1066"/>
      <c r="AX32" s="1066"/>
      <c r="AY32" s="1066"/>
      <c r="AZ32" s="1137" t="s">
        <v>620</v>
      </c>
      <c r="BA32" s="1137"/>
      <c r="BB32" s="1137"/>
      <c r="BC32" s="1137"/>
      <c r="BD32" s="1137"/>
      <c r="BE32" s="1127" t="s">
        <v>414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416</v>
      </c>
      <c r="C33" s="1133"/>
      <c r="D33" s="1133"/>
      <c r="E33" s="1133"/>
      <c r="F33" s="1133"/>
      <c r="G33" s="1133"/>
      <c r="H33" s="1133"/>
      <c r="I33" s="1133"/>
      <c r="J33" s="1133"/>
      <c r="K33" s="1133"/>
      <c r="L33" s="1133"/>
      <c r="M33" s="1133"/>
      <c r="N33" s="1133"/>
      <c r="O33" s="1133"/>
      <c r="P33" s="1134"/>
      <c r="Q33" s="1138">
        <v>733</v>
      </c>
      <c r="R33" s="1139"/>
      <c r="S33" s="1139"/>
      <c r="T33" s="1139"/>
      <c r="U33" s="1139"/>
      <c r="V33" s="1139">
        <v>714</v>
      </c>
      <c r="W33" s="1139"/>
      <c r="X33" s="1139"/>
      <c r="Y33" s="1139"/>
      <c r="Z33" s="1139"/>
      <c r="AA33" s="1139">
        <v>19</v>
      </c>
      <c r="AB33" s="1139"/>
      <c r="AC33" s="1139"/>
      <c r="AD33" s="1139"/>
      <c r="AE33" s="1140"/>
      <c r="AF33" s="1114">
        <v>661</v>
      </c>
      <c r="AG33" s="1115"/>
      <c r="AH33" s="1115"/>
      <c r="AI33" s="1115"/>
      <c r="AJ33" s="1116"/>
      <c r="AK33" s="1075">
        <v>478</v>
      </c>
      <c r="AL33" s="1066"/>
      <c r="AM33" s="1066"/>
      <c r="AN33" s="1066"/>
      <c r="AO33" s="1066"/>
      <c r="AP33" s="1066">
        <v>2903</v>
      </c>
      <c r="AQ33" s="1066"/>
      <c r="AR33" s="1066"/>
      <c r="AS33" s="1066"/>
      <c r="AT33" s="1066"/>
      <c r="AU33" s="1066">
        <v>2683</v>
      </c>
      <c r="AV33" s="1066"/>
      <c r="AW33" s="1066"/>
      <c r="AX33" s="1066"/>
      <c r="AY33" s="1066"/>
      <c r="AZ33" s="1137" t="s">
        <v>616</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417</v>
      </c>
      <c r="C34" s="1133"/>
      <c r="D34" s="1133"/>
      <c r="E34" s="1133"/>
      <c r="F34" s="1133"/>
      <c r="G34" s="1133"/>
      <c r="H34" s="1133"/>
      <c r="I34" s="1133"/>
      <c r="J34" s="1133"/>
      <c r="K34" s="1133"/>
      <c r="L34" s="1133"/>
      <c r="M34" s="1133"/>
      <c r="N34" s="1133"/>
      <c r="O34" s="1133"/>
      <c r="P34" s="1134"/>
      <c r="Q34" s="1138">
        <v>68</v>
      </c>
      <c r="R34" s="1139"/>
      <c r="S34" s="1139"/>
      <c r="T34" s="1139"/>
      <c r="U34" s="1139"/>
      <c r="V34" s="1139">
        <v>67</v>
      </c>
      <c r="W34" s="1139"/>
      <c r="X34" s="1139"/>
      <c r="Y34" s="1139"/>
      <c r="Z34" s="1139"/>
      <c r="AA34" s="1139">
        <v>1</v>
      </c>
      <c r="AB34" s="1139"/>
      <c r="AC34" s="1139"/>
      <c r="AD34" s="1139"/>
      <c r="AE34" s="1140"/>
      <c r="AF34" s="1114">
        <v>1</v>
      </c>
      <c r="AG34" s="1115"/>
      <c r="AH34" s="1115"/>
      <c r="AI34" s="1115"/>
      <c r="AJ34" s="1116"/>
      <c r="AK34" s="1075">
        <v>27</v>
      </c>
      <c r="AL34" s="1066"/>
      <c r="AM34" s="1066"/>
      <c r="AN34" s="1066"/>
      <c r="AO34" s="1066"/>
      <c r="AP34" s="1066">
        <v>34</v>
      </c>
      <c r="AQ34" s="1066"/>
      <c r="AR34" s="1066"/>
      <c r="AS34" s="1066"/>
      <c r="AT34" s="1066"/>
      <c r="AU34" s="1066">
        <v>23</v>
      </c>
      <c r="AV34" s="1066"/>
      <c r="AW34" s="1066"/>
      <c r="AX34" s="1066"/>
      <c r="AY34" s="1066"/>
      <c r="AZ34" s="1137" t="s">
        <v>616</v>
      </c>
      <c r="BA34" s="1137"/>
      <c r="BB34" s="1137"/>
      <c r="BC34" s="1137"/>
      <c r="BD34" s="1137"/>
      <c r="BE34" s="1127" t="s">
        <v>418</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419</v>
      </c>
      <c r="C35" s="1133"/>
      <c r="D35" s="1133"/>
      <c r="E35" s="1133"/>
      <c r="F35" s="1133"/>
      <c r="G35" s="1133"/>
      <c r="H35" s="1133"/>
      <c r="I35" s="1133"/>
      <c r="J35" s="1133"/>
      <c r="K35" s="1133"/>
      <c r="L35" s="1133"/>
      <c r="M35" s="1133"/>
      <c r="N35" s="1133"/>
      <c r="O35" s="1133"/>
      <c r="P35" s="1134"/>
      <c r="Q35" s="1138">
        <v>436</v>
      </c>
      <c r="R35" s="1139"/>
      <c r="S35" s="1139"/>
      <c r="T35" s="1139"/>
      <c r="U35" s="1139"/>
      <c r="V35" s="1139">
        <v>422</v>
      </c>
      <c r="W35" s="1139"/>
      <c r="X35" s="1139"/>
      <c r="Y35" s="1139"/>
      <c r="Z35" s="1139"/>
      <c r="AA35" s="1139">
        <v>14</v>
      </c>
      <c r="AB35" s="1139"/>
      <c r="AC35" s="1139"/>
      <c r="AD35" s="1139"/>
      <c r="AE35" s="1140"/>
      <c r="AF35" s="1114">
        <v>14</v>
      </c>
      <c r="AG35" s="1115"/>
      <c r="AH35" s="1115"/>
      <c r="AI35" s="1115"/>
      <c r="AJ35" s="1116"/>
      <c r="AK35" s="1075">
        <v>63</v>
      </c>
      <c r="AL35" s="1066"/>
      <c r="AM35" s="1066"/>
      <c r="AN35" s="1066"/>
      <c r="AO35" s="1066"/>
      <c r="AP35" s="1066">
        <v>559</v>
      </c>
      <c r="AQ35" s="1066"/>
      <c r="AR35" s="1066"/>
      <c r="AS35" s="1066"/>
      <c r="AT35" s="1066"/>
      <c r="AU35" s="1066">
        <v>317</v>
      </c>
      <c r="AV35" s="1066"/>
      <c r="AW35" s="1066"/>
      <c r="AX35" s="1066"/>
      <c r="AY35" s="1066"/>
      <c r="AZ35" s="1137" t="s">
        <v>616</v>
      </c>
      <c r="BA35" s="1137"/>
      <c r="BB35" s="1137"/>
      <c r="BC35" s="1137"/>
      <c r="BD35" s="1137"/>
      <c r="BE35" s="1127" t="s">
        <v>418</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420</v>
      </c>
      <c r="C36" s="1133"/>
      <c r="D36" s="1133"/>
      <c r="E36" s="1133"/>
      <c r="F36" s="1133"/>
      <c r="G36" s="1133"/>
      <c r="H36" s="1133"/>
      <c r="I36" s="1133"/>
      <c r="J36" s="1133"/>
      <c r="K36" s="1133"/>
      <c r="L36" s="1133"/>
      <c r="M36" s="1133"/>
      <c r="N36" s="1133"/>
      <c r="O36" s="1133"/>
      <c r="P36" s="1134"/>
      <c r="Q36" s="1138">
        <v>894</v>
      </c>
      <c r="R36" s="1139"/>
      <c r="S36" s="1139"/>
      <c r="T36" s="1139"/>
      <c r="U36" s="1139"/>
      <c r="V36" s="1139">
        <v>873</v>
      </c>
      <c r="W36" s="1139"/>
      <c r="X36" s="1139"/>
      <c r="Y36" s="1139"/>
      <c r="Z36" s="1139"/>
      <c r="AA36" s="1139">
        <v>21</v>
      </c>
      <c r="AB36" s="1139"/>
      <c r="AC36" s="1139"/>
      <c r="AD36" s="1139"/>
      <c r="AE36" s="1140"/>
      <c r="AF36" s="1114">
        <v>21</v>
      </c>
      <c r="AG36" s="1115"/>
      <c r="AH36" s="1115"/>
      <c r="AI36" s="1115"/>
      <c r="AJ36" s="1116"/>
      <c r="AK36" s="1075">
        <v>419</v>
      </c>
      <c r="AL36" s="1066"/>
      <c r="AM36" s="1066"/>
      <c r="AN36" s="1066"/>
      <c r="AO36" s="1066"/>
      <c r="AP36" s="1066">
        <v>440</v>
      </c>
      <c r="AQ36" s="1066"/>
      <c r="AR36" s="1066"/>
      <c r="AS36" s="1066"/>
      <c r="AT36" s="1066"/>
      <c r="AU36" s="1066">
        <v>380</v>
      </c>
      <c r="AV36" s="1066"/>
      <c r="AW36" s="1066"/>
      <c r="AX36" s="1066"/>
      <c r="AY36" s="1066"/>
      <c r="AZ36" s="1137" t="s">
        <v>616</v>
      </c>
      <c r="BA36" s="1137"/>
      <c r="BB36" s="1137"/>
      <c r="BC36" s="1137"/>
      <c r="BD36" s="1137"/>
      <c r="BE36" s="1127" t="s">
        <v>418</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t="s">
        <v>421</v>
      </c>
      <c r="C37" s="1133"/>
      <c r="D37" s="1133"/>
      <c r="E37" s="1133"/>
      <c r="F37" s="1133"/>
      <c r="G37" s="1133"/>
      <c r="H37" s="1133"/>
      <c r="I37" s="1133"/>
      <c r="J37" s="1133"/>
      <c r="K37" s="1133"/>
      <c r="L37" s="1133"/>
      <c r="M37" s="1133"/>
      <c r="N37" s="1133"/>
      <c r="O37" s="1133"/>
      <c r="P37" s="1134"/>
      <c r="Q37" s="1138">
        <v>267</v>
      </c>
      <c r="R37" s="1139"/>
      <c r="S37" s="1139"/>
      <c r="T37" s="1139"/>
      <c r="U37" s="1139"/>
      <c r="V37" s="1139">
        <v>267</v>
      </c>
      <c r="W37" s="1139"/>
      <c r="X37" s="1139"/>
      <c r="Y37" s="1139"/>
      <c r="Z37" s="1139"/>
      <c r="AA37" s="1139" t="s">
        <v>616</v>
      </c>
      <c r="AB37" s="1139"/>
      <c r="AC37" s="1139"/>
      <c r="AD37" s="1139"/>
      <c r="AE37" s="1140"/>
      <c r="AF37" s="1114">
        <v>0</v>
      </c>
      <c r="AG37" s="1115"/>
      <c r="AH37" s="1115"/>
      <c r="AI37" s="1115"/>
      <c r="AJ37" s="1116"/>
      <c r="AK37" s="1075" t="s">
        <v>635</v>
      </c>
      <c r="AL37" s="1066"/>
      <c r="AM37" s="1066"/>
      <c r="AN37" s="1066"/>
      <c r="AO37" s="1066"/>
      <c r="AP37" s="1066" t="s">
        <v>616</v>
      </c>
      <c r="AQ37" s="1066"/>
      <c r="AR37" s="1066"/>
      <c r="AS37" s="1066"/>
      <c r="AT37" s="1066"/>
      <c r="AU37" s="1066" t="s">
        <v>618</v>
      </c>
      <c r="AV37" s="1066"/>
      <c r="AW37" s="1066"/>
      <c r="AX37" s="1066"/>
      <c r="AY37" s="1066"/>
      <c r="AZ37" s="1137" t="s">
        <v>616</v>
      </c>
      <c r="BA37" s="1137"/>
      <c r="BB37" s="1137"/>
      <c r="BC37" s="1137"/>
      <c r="BD37" s="1137"/>
      <c r="BE37" s="1127" t="s">
        <v>418</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t="s">
        <v>619</v>
      </c>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397</v>
      </c>
      <c r="B63" s="1039" t="s">
        <v>423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18336</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394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425</v>
      </c>
      <c r="B66" s="1091"/>
      <c r="C66" s="1091"/>
      <c r="D66" s="1091"/>
      <c r="E66" s="1091"/>
      <c r="F66" s="1091"/>
      <c r="G66" s="1091"/>
      <c r="H66" s="1091"/>
      <c r="I66" s="1091"/>
      <c r="J66" s="1091"/>
      <c r="K66" s="1091"/>
      <c r="L66" s="1091"/>
      <c r="M66" s="1091"/>
      <c r="N66" s="1091"/>
      <c r="O66" s="1091"/>
      <c r="P66" s="1092"/>
      <c r="Q66" s="1096" t="s">
        <v>426</v>
      </c>
      <c r="R66" s="1097"/>
      <c r="S66" s="1097"/>
      <c r="T66" s="1097"/>
      <c r="U66" s="1098"/>
      <c r="V66" s="1096" t="s">
        <v>403</v>
      </c>
      <c r="W66" s="1097"/>
      <c r="X66" s="1097"/>
      <c r="Y66" s="1097"/>
      <c r="Z66" s="1098"/>
      <c r="AA66" s="1096" t="s">
        <v>427</v>
      </c>
      <c r="AB66" s="1097"/>
      <c r="AC66" s="1097"/>
      <c r="AD66" s="1097"/>
      <c r="AE66" s="1098"/>
      <c r="AF66" s="1102" t="s">
        <v>428</v>
      </c>
      <c r="AG66" s="1103"/>
      <c r="AH66" s="1103"/>
      <c r="AI66" s="1103"/>
      <c r="AJ66" s="1104"/>
      <c r="AK66" s="1096" t="s">
        <v>429</v>
      </c>
      <c r="AL66" s="1091"/>
      <c r="AM66" s="1091"/>
      <c r="AN66" s="1091"/>
      <c r="AO66" s="1092"/>
      <c r="AP66" s="1096" t="s">
        <v>430</v>
      </c>
      <c r="AQ66" s="1097"/>
      <c r="AR66" s="1097"/>
      <c r="AS66" s="1097"/>
      <c r="AT66" s="1098"/>
      <c r="AU66" s="1096" t="s">
        <v>431</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602</v>
      </c>
      <c r="C68" s="1081"/>
      <c r="D68" s="1081"/>
      <c r="E68" s="1081"/>
      <c r="F68" s="1081"/>
      <c r="G68" s="1081"/>
      <c r="H68" s="1081"/>
      <c r="I68" s="1081"/>
      <c r="J68" s="1081"/>
      <c r="K68" s="1081"/>
      <c r="L68" s="1081"/>
      <c r="M68" s="1081"/>
      <c r="N68" s="1081"/>
      <c r="O68" s="1081"/>
      <c r="P68" s="1082"/>
      <c r="Q68" s="1083">
        <v>8482</v>
      </c>
      <c r="R68" s="1077"/>
      <c r="S68" s="1077"/>
      <c r="T68" s="1077"/>
      <c r="U68" s="1077"/>
      <c r="V68" s="1077">
        <v>8156</v>
      </c>
      <c r="W68" s="1077"/>
      <c r="X68" s="1077"/>
      <c r="Y68" s="1077"/>
      <c r="Z68" s="1077"/>
      <c r="AA68" s="1077">
        <v>326</v>
      </c>
      <c r="AB68" s="1077"/>
      <c r="AC68" s="1077"/>
      <c r="AD68" s="1077"/>
      <c r="AE68" s="1077"/>
      <c r="AF68" s="1077">
        <v>326</v>
      </c>
      <c r="AG68" s="1077"/>
      <c r="AH68" s="1077"/>
      <c r="AI68" s="1077"/>
      <c r="AJ68" s="1077"/>
      <c r="AK68" s="1077">
        <v>511</v>
      </c>
      <c r="AL68" s="1077"/>
      <c r="AM68" s="1077"/>
      <c r="AN68" s="1077"/>
      <c r="AO68" s="1077"/>
      <c r="AP68" s="1077" t="s">
        <v>616</v>
      </c>
      <c r="AQ68" s="1077"/>
      <c r="AR68" s="1077"/>
      <c r="AS68" s="1077"/>
      <c r="AT68" s="1077"/>
      <c r="AU68" s="1077" t="s">
        <v>616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603</v>
      </c>
      <c r="C69" s="1070"/>
      <c r="D69" s="1070"/>
      <c r="E69" s="1070"/>
      <c r="F69" s="1070"/>
      <c r="G69" s="1070"/>
      <c r="H69" s="1070"/>
      <c r="I69" s="1070"/>
      <c r="J69" s="1070"/>
      <c r="K69" s="1070"/>
      <c r="L69" s="1070"/>
      <c r="M69" s="1070"/>
      <c r="N69" s="1070"/>
      <c r="O69" s="1070"/>
      <c r="P69" s="1071"/>
      <c r="Q69" s="1072">
        <v>136</v>
      </c>
      <c r="R69" s="1066"/>
      <c r="S69" s="1066"/>
      <c r="T69" s="1066"/>
      <c r="U69" s="1066"/>
      <c r="V69" s="1066">
        <v>121</v>
      </c>
      <c r="W69" s="1066"/>
      <c r="X69" s="1066"/>
      <c r="Y69" s="1066"/>
      <c r="Z69" s="1066"/>
      <c r="AA69" s="1066">
        <v>16</v>
      </c>
      <c r="AB69" s="1066"/>
      <c r="AC69" s="1066"/>
      <c r="AD69" s="1066"/>
      <c r="AE69" s="1066"/>
      <c r="AF69" s="1066">
        <v>16</v>
      </c>
      <c r="AG69" s="1066"/>
      <c r="AH69" s="1066"/>
      <c r="AI69" s="1066"/>
      <c r="AJ69" s="1066"/>
      <c r="AK69" s="1066">
        <v>12</v>
      </c>
      <c r="AL69" s="1066"/>
      <c r="AM69" s="1066"/>
      <c r="AN69" s="1066"/>
      <c r="AO69" s="1066"/>
      <c r="AP69" s="1066" t="s">
        <v>616</v>
      </c>
      <c r="AQ69" s="1066"/>
      <c r="AR69" s="1066"/>
      <c r="AS69" s="1066"/>
      <c r="AT69" s="1066"/>
      <c r="AU69" s="1066" t="s">
        <v>616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604</v>
      </c>
      <c r="C70" s="1070"/>
      <c r="D70" s="1070"/>
      <c r="E70" s="1070"/>
      <c r="F70" s="1070"/>
      <c r="G70" s="1070"/>
      <c r="H70" s="1070"/>
      <c r="I70" s="1070"/>
      <c r="J70" s="1070"/>
      <c r="K70" s="1070"/>
      <c r="L70" s="1070"/>
      <c r="M70" s="1070"/>
      <c r="N70" s="1070"/>
      <c r="O70" s="1070"/>
      <c r="P70" s="1071"/>
      <c r="Q70" s="1072">
        <v>545</v>
      </c>
      <c r="R70" s="1066"/>
      <c r="S70" s="1066"/>
      <c r="T70" s="1066"/>
      <c r="U70" s="1066"/>
      <c r="V70" s="1066">
        <v>482</v>
      </c>
      <c r="W70" s="1066"/>
      <c r="X70" s="1066"/>
      <c r="Y70" s="1066"/>
      <c r="Z70" s="1066"/>
      <c r="AA70" s="1066">
        <v>63</v>
      </c>
      <c r="AB70" s="1066"/>
      <c r="AC70" s="1066"/>
      <c r="AD70" s="1066"/>
      <c r="AE70" s="1066"/>
      <c r="AF70" s="1066">
        <v>63</v>
      </c>
      <c r="AG70" s="1066"/>
      <c r="AH70" s="1066"/>
      <c r="AI70" s="1066"/>
      <c r="AJ70" s="1066"/>
      <c r="AK70" s="1066" t="s">
        <v>621</v>
      </c>
      <c r="AL70" s="1066"/>
      <c r="AM70" s="1066"/>
      <c r="AN70" s="1066"/>
      <c r="AO70" s="1066"/>
      <c r="AP70" s="1066" t="s">
        <v>616</v>
      </c>
      <c r="AQ70" s="1066"/>
      <c r="AR70" s="1066"/>
      <c r="AS70" s="1066"/>
      <c r="AT70" s="1066"/>
      <c r="AU70" s="1066" t="s">
        <v>616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605</v>
      </c>
      <c r="C71" s="1070"/>
      <c r="D71" s="1070"/>
      <c r="E71" s="1070"/>
      <c r="F71" s="1070"/>
      <c r="G71" s="1070"/>
      <c r="H71" s="1070"/>
      <c r="I71" s="1070"/>
      <c r="J71" s="1070"/>
      <c r="K71" s="1070"/>
      <c r="L71" s="1070"/>
      <c r="M71" s="1070"/>
      <c r="N71" s="1070"/>
      <c r="O71" s="1070"/>
      <c r="P71" s="1071"/>
      <c r="Q71" s="1072">
        <v>153416</v>
      </c>
      <c r="R71" s="1066"/>
      <c r="S71" s="1066"/>
      <c r="T71" s="1066"/>
      <c r="U71" s="1066"/>
      <c r="V71" s="1066">
        <v>145697</v>
      </c>
      <c r="W71" s="1066"/>
      <c r="X71" s="1066"/>
      <c r="Y71" s="1066"/>
      <c r="Z71" s="1066"/>
      <c r="AA71" s="1066">
        <v>7719</v>
      </c>
      <c r="AB71" s="1066"/>
      <c r="AC71" s="1066"/>
      <c r="AD71" s="1066"/>
      <c r="AE71" s="1066"/>
      <c r="AF71" s="1066">
        <v>7719</v>
      </c>
      <c r="AG71" s="1066"/>
      <c r="AH71" s="1066"/>
      <c r="AI71" s="1066"/>
      <c r="AJ71" s="1066"/>
      <c r="AK71" s="1066">
        <v>1414</v>
      </c>
      <c r="AL71" s="1066"/>
      <c r="AM71" s="1066"/>
      <c r="AN71" s="1066"/>
      <c r="AO71" s="1066"/>
      <c r="AP71" s="1066" t="s">
        <v>616</v>
      </c>
      <c r="AQ71" s="1066"/>
      <c r="AR71" s="1066"/>
      <c r="AS71" s="1066"/>
      <c r="AT71" s="1066"/>
      <c r="AU71" s="1066" t="s">
        <v>616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397</v>
      </c>
      <c r="B88" s="1039" t="s">
        <v>432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433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440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441</v>
      </c>
      <c r="AB109" s="989"/>
      <c r="AC109" s="989"/>
      <c r="AD109" s="989"/>
      <c r="AE109" s="990"/>
      <c r="AF109" s="991" t="s">
        <v>442</v>
      </c>
      <c r="AG109" s="989"/>
      <c r="AH109" s="989"/>
      <c r="AI109" s="989"/>
      <c r="AJ109" s="990"/>
      <c r="AK109" s="991" t="s">
        <v>306</v>
      </c>
      <c r="AL109" s="989"/>
      <c r="AM109" s="989"/>
      <c r="AN109" s="989"/>
      <c r="AO109" s="990"/>
      <c r="AP109" s="991" t="s">
        <v>443</v>
      </c>
      <c r="AQ109" s="989"/>
      <c r="AR109" s="989"/>
      <c r="AS109" s="989"/>
      <c r="AT109" s="1020"/>
      <c r="AU109" s="988" t="s">
        <v>440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441</v>
      </c>
      <c r="BR109" s="989"/>
      <c r="BS109" s="989"/>
      <c r="BT109" s="989"/>
      <c r="BU109" s="990"/>
      <c r="BV109" s="991" t="s">
        <v>442</v>
      </c>
      <c r="BW109" s="989"/>
      <c r="BX109" s="989"/>
      <c r="BY109" s="989"/>
      <c r="BZ109" s="990"/>
      <c r="CA109" s="991" t="s">
        <v>306</v>
      </c>
      <c r="CB109" s="989"/>
      <c r="CC109" s="989"/>
      <c r="CD109" s="989"/>
      <c r="CE109" s="990"/>
      <c r="CF109" s="1027" t="s">
        <v>443</v>
      </c>
      <c r="CG109" s="1027"/>
      <c r="CH109" s="1027"/>
      <c r="CI109" s="1027"/>
      <c r="CJ109" s="1027"/>
      <c r="CK109" s="991" t="s">
        <v>444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441</v>
      </c>
      <c r="DH109" s="989"/>
      <c r="DI109" s="989"/>
      <c r="DJ109" s="989"/>
      <c r="DK109" s="990"/>
      <c r="DL109" s="991" t="s">
        <v>442</v>
      </c>
      <c r="DM109" s="989"/>
      <c r="DN109" s="989"/>
      <c r="DO109" s="989"/>
      <c r="DP109" s="990"/>
      <c r="DQ109" s="991" t="s">
        <v>306</v>
      </c>
      <c r="DR109" s="989"/>
      <c r="DS109" s="989"/>
      <c r="DT109" s="989"/>
      <c r="DU109" s="990"/>
      <c r="DV109" s="991" t="s">
        <v>443</v>
      </c>
      <c r="DW109" s="989"/>
      <c r="DX109" s="989"/>
      <c r="DY109" s="989"/>
      <c r="DZ109" s="1020"/>
    </row>
    <row r="110" spans="1:131" s="248" customFormat="1" ht="26.25" customHeight="1">
      <c r="A110" s="891" t="s">
        <v>445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14531606</v>
      </c>
      <c r="AB110" s="982"/>
      <c r="AC110" s="982"/>
      <c r="AD110" s="982"/>
      <c r="AE110" s="983"/>
      <c r="AF110" s="984">
        <v>14549061</v>
      </c>
      <c r="AG110" s="982"/>
      <c r="AH110" s="982"/>
      <c r="AI110" s="982"/>
      <c r="AJ110" s="983"/>
      <c r="AK110" s="984">
        <v>13898286</v>
      </c>
      <c r="AL110" s="982"/>
      <c r="AM110" s="982"/>
      <c r="AN110" s="982"/>
      <c r="AO110" s="983"/>
      <c r="AP110" s="985">
        <v>22.6</v>
      </c>
      <c r="AQ110" s="986"/>
      <c r="AR110" s="986"/>
      <c r="AS110" s="986"/>
      <c r="AT110" s="987"/>
      <c r="AU110" s="1021" t="s">
        <v>73</v>
      </c>
      <c r="AV110" s="1022"/>
      <c r="AW110" s="1022"/>
      <c r="AX110" s="1022"/>
      <c r="AY110" s="1022"/>
      <c r="AZ110" s="947" t="s">
        <v>446</v>
      </c>
      <c r="BA110" s="892"/>
      <c r="BB110" s="892"/>
      <c r="BC110" s="892"/>
      <c r="BD110" s="892"/>
      <c r="BE110" s="892"/>
      <c r="BF110" s="892"/>
      <c r="BG110" s="892"/>
      <c r="BH110" s="892"/>
      <c r="BI110" s="892"/>
      <c r="BJ110" s="892"/>
      <c r="BK110" s="892"/>
      <c r="BL110" s="892"/>
      <c r="BM110" s="892"/>
      <c r="BN110" s="892"/>
      <c r="BO110" s="892"/>
      <c r="BP110" s="893"/>
      <c r="BQ110" s="948">
        <v>139738176</v>
      </c>
      <c r="BR110" s="929"/>
      <c r="BS110" s="929"/>
      <c r="BT110" s="929"/>
      <c r="BU110" s="929"/>
      <c r="BV110" s="929">
        <v>138363472</v>
      </c>
      <c r="BW110" s="929"/>
      <c r="BX110" s="929"/>
      <c r="BY110" s="929"/>
      <c r="BZ110" s="929"/>
      <c r="CA110" s="929">
        <v>144428350</v>
      </c>
      <c r="CB110" s="929"/>
      <c r="CC110" s="929"/>
      <c r="CD110" s="929"/>
      <c r="CE110" s="929"/>
      <c r="CF110" s="953">
        <v>234.4</v>
      </c>
      <c r="CG110" s="954"/>
      <c r="CH110" s="954"/>
      <c r="CI110" s="954"/>
      <c r="CJ110" s="954"/>
      <c r="CK110" s="1017" t="s">
        <v>447</v>
      </c>
      <c r="CL110" s="903"/>
      <c r="CM110" s="978" t="s">
        <v>448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449</v>
      </c>
      <c r="DH110" s="929"/>
      <c r="DI110" s="929"/>
      <c r="DJ110" s="929"/>
      <c r="DK110" s="929"/>
      <c r="DL110" s="929" t="s">
        <v>450</v>
      </c>
      <c r="DM110" s="929"/>
      <c r="DN110" s="929"/>
      <c r="DO110" s="929"/>
      <c r="DP110" s="929"/>
      <c r="DQ110" s="929" t="s">
        <v>451</v>
      </c>
      <c r="DR110" s="929"/>
      <c r="DS110" s="929"/>
      <c r="DT110" s="929"/>
      <c r="DU110" s="929"/>
      <c r="DV110" s="930" t="s">
        <v>452</v>
      </c>
      <c r="DW110" s="930"/>
      <c r="DX110" s="930"/>
      <c r="DY110" s="930"/>
      <c r="DZ110" s="931"/>
    </row>
    <row r="111" spans="1:131" s="248" customFormat="1" ht="26.25" customHeight="1">
      <c r="A111" s="858" t="s">
        <v>453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449</v>
      </c>
      <c r="AB111" s="1010"/>
      <c r="AC111" s="1010"/>
      <c r="AD111" s="1010"/>
      <c r="AE111" s="1011"/>
      <c r="AF111" s="1012" t="s">
        <v>454</v>
      </c>
      <c r="AG111" s="1010"/>
      <c r="AH111" s="1010"/>
      <c r="AI111" s="1010"/>
      <c r="AJ111" s="1011"/>
      <c r="AK111" s="1012" t="s">
        <v>451</v>
      </c>
      <c r="AL111" s="1010"/>
      <c r="AM111" s="1010"/>
      <c r="AN111" s="1010"/>
      <c r="AO111" s="1011"/>
      <c r="AP111" s="1013" t="s">
        <v>455</v>
      </c>
      <c r="AQ111" s="1014"/>
      <c r="AR111" s="1014"/>
      <c r="AS111" s="1014"/>
      <c r="AT111" s="1015"/>
      <c r="AU111" s="1023"/>
      <c r="AV111" s="1024"/>
      <c r="AW111" s="1024"/>
      <c r="AX111" s="1024"/>
      <c r="AY111" s="1024"/>
      <c r="AZ111" s="899" t="s">
        <v>456</v>
      </c>
      <c r="BA111" s="834"/>
      <c r="BB111" s="834"/>
      <c r="BC111" s="834"/>
      <c r="BD111" s="834"/>
      <c r="BE111" s="834"/>
      <c r="BF111" s="834"/>
      <c r="BG111" s="834"/>
      <c r="BH111" s="834"/>
      <c r="BI111" s="834"/>
      <c r="BJ111" s="834"/>
      <c r="BK111" s="834"/>
      <c r="BL111" s="834"/>
      <c r="BM111" s="834"/>
      <c r="BN111" s="834"/>
      <c r="BO111" s="834"/>
      <c r="BP111" s="835"/>
      <c r="BQ111" s="900">
        <v>104063</v>
      </c>
      <c r="BR111" s="901"/>
      <c r="BS111" s="901"/>
      <c r="BT111" s="901"/>
      <c r="BU111" s="901"/>
      <c r="BV111" s="901">
        <v>93945</v>
      </c>
      <c r="BW111" s="901"/>
      <c r="BX111" s="901"/>
      <c r="BY111" s="901"/>
      <c r="BZ111" s="901"/>
      <c r="CA111" s="901">
        <v>83071</v>
      </c>
      <c r="CB111" s="901"/>
      <c r="CC111" s="901"/>
      <c r="CD111" s="901"/>
      <c r="CE111" s="901"/>
      <c r="CF111" s="962">
        <v>0.1</v>
      </c>
      <c r="CG111" s="963"/>
      <c r="CH111" s="963"/>
      <c r="CI111" s="963"/>
      <c r="CJ111" s="963"/>
      <c r="CK111" s="1018"/>
      <c r="CL111" s="905"/>
      <c r="CM111" s="908" t="s">
        <v>457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104063</v>
      </c>
      <c r="DH111" s="901"/>
      <c r="DI111" s="901"/>
      <c r="DJ111" s="901"/>
      <c r="DK111" s="901"/>
      <c r="DL111" s="901">
        <v>93945</v>
      </c>
      <c r="DM111" s="901"/>
      <c r="DN111" s="901"/>
      <c r="DO111" s="901"/>
      <c r="DP111" s="901"/>
      <c r="DQ111" s="901">
        <v>83071</v>
      </c>
      <c r="DR111" s="901"/>
      <c r="DS111" s="901"/>
      <c r="DT111" s="901"/>
      <c r="DU111" s="901"/>
      <c r="DV111" s="878">
        <v>0.1</v>
      </c>
      <c r="DW111" s="878"/>
      <c r="DX111" s="878"/>
      <c r="DY111" s="878"/>
      <c r="DZ111" s="879"/>
    </row>
    <row r="112" spans="1:131" s="248" customFormat="1" ht="26.25" customHeight="1">
      <c r="A112" s="1003" t="s">
        <v>458</v>
      </c>
      <c r="B112" s="1004"/>
      <c r="C112" s="834" t="s">
        <v>459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460</v>
      </c>
      <c r="AB112" s="864"/>
      <c r="AC112" s="864"/>
      <c r="AD112" s="864"/>
      <c r="AE112" s="865"/>
      <c r="AF112" s="866" t="s">
        <v>451</v>
      </c>
      <c r="AG112" s="864"/>
      <c r="AH112" s="864"/>
      <c r="AI112" s="864"/>
      <c r="AJ112" s="865"/>
      <c r="AK112" s="866" t="s">
        <v>449</v>
      </c>
      <c r="AL112" s="864"/>
      <c r="AM112" s="864"/>
      <c r="AN112" s="864"/>
      <c r="AO112" s="865"/>
      <c r="AP112" s="911" t="s">
        <v>451</v>
      </c>
      <c r="AQ112" s="912"/>
      <c r="AR112" s="912"/>
      <c r="AS112" s="912"/>
      <c r="AT112" s="913"/>
      <c r="AU112" s="1023"/>
      <c r="AV112" s="1024"/>
      <c r="AW112" s="1024"/>
      <c r="AX112" s="1024"/>
      <c r="AY112" s="1024"/>
      <c r="AZ112" s="899" t="s">
        <v>461</v>
      </c>
      <c r="BA112" s="834"/>
      <c r="BB112" s="834"/>
      <c r="BC112" s="834"/>
      <c r="BD112" s="834"/>
      <c r="BE112" s="834"/>
      <c r="BF112" s="834"/>
      <c r="BG112" s="834"/>
      <c r="BH112" s="834"/>
      <c r="BI112" s="834"/>
      <c r="BJ112" s="834"/>
      <c r="BK112" s="834"/>
      <c r="BL112" s="834"/>
      <c r="BM112" s="834"/>
      <c r="BN112" s="834"/>
      <c r="BO112" s="834"/>
      <c r="BP112" s="835"/>
      <c r="BQ112" s="900">
        <v>43570175</v>
      </c>
      <c r="BR112" s="901"/>
      <c r="BS112" s="901"/>
      <c r="BT112" s="901"/>
      <c r="BU112" s="901"/>
      <c r="BV112" s="901">
        <v>40255319</v>
      </c>
      <c r="BW112" s="901"/>
      <c r="BX112" s="901"/>
      <c r="BY112" s="901"/>
      <c r="BZ112" s="901"/>
      <c r="CA112" s="901">
        <v>37821609</v>
      </c>
      <c r="CB112" s="901"/>
      <c r="CC112" s="901"/>
      <c r="CD112" s="901"/>
      <c r="CE112" s="901"/>
      <c r="CF112" s="962">
        <v>61.4</v>
      </c>
      <c r="CG112" s="963"/>
      <c r="CH112" s="963"/>
      <c r="CI112" s="963"/>
      <c r="CJ112" s="963"/>
      <c r="CK112" s="1018"/>
      <c r="CL112" s="905"/>
      <c r="CM112" s="908" t="s">
        <v>462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399</v>
      </c>
      <c r="DH112" s="901"/>
      <c r="DI112" s="901"/>
      <c r="DJ112" s="901"/>
      <c r="DK112" s="901"/>
      <c r="DL112" s="901" t="s">
        <v>394</v>
      </c>
      <c r="DM112" s="901"/>
      <c r="DN112" s="901"/>
      <c r="DO112" s="901"/>
      <c r="DP112" s="901"/>
      <c r="DQ112" s="901" t="s">
        <v>399</v>
      </c>
      <c r="DR112" s="901"/>
      <c r="DS112" s="901"/>
      <c r="DT112" s="901"/>
      <c r="DU112" s="901"/>
      <c r="DV112" s="878" t="s">
        <v>399</v>
      </c>
      <c r="DW112" s="878"/>
      <c r="DX112" s="878"/>
      <c r="DY112" s="878"/>
      <c r="DZ112" s="879"/>
    </row>
    <row r="113" spans="1:130" s="248" customFormat="1" ht="26.25" customHeight="1">
      <c r="A113" s="1005"/>
      <c r="B113" s="1006"/>
      <c r="C113" s="834" t="s">
        <v>463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3492272</v>
      </c>
      <c r="AB113" s="1010"/>
      <c r="AC113" s="1010"/>
      <c r="AD113" s="1010"/>
      <c r="AE113" s="1011"/>
      <c r="AF113" s="1012">
        <v>3414417</v>
      </c>
      <c r="AG113" s="1010"/>
      <c r="AH113" s="1010"/>
      <c r="AI113" s="1010"/>
      <c r="AJ113" s="1011"/>
      <c r="AK113" s="1012">
        <v>3277447</v>
      </c>
      <c r="AL113" s="1010"/>
      <c r="AM113" s="1010"/>
      <c r="AN113" s="1010"/>
      <c r="AO113" s="1011"/>
      <c r="AP113" s="1013">
        <v>5.3</v>
      </c>
      <c r="AQ113" s="1014"/>
      <c r="AR113" s="1014"/>
      <c r="AS113" s="1014"/>
      <c r="AT113" s="1015"/>
      <c r="AU113" s="1023"/>
      <c r="AV113" s="1024"/>
      <c r="AW113" s="1024"/>
      <c r="AX113" s="1024"/>
      <c r="AY113" s="1024"/>
      <c r="AZ113" s="899" t="s">
        <v>464</v>
      </c>
      <c r="BA113" s="834"/>
      <c r="BB113" s="834"/>
      <c r="BC113" s="834"/>
      <c r="BD113" s="834"/>
      <c r="BE113" s="834"/>
      <c r="BF113" s="834"/>
      <c r="BG113" s="834"/>
      <c r="BH113" s="834"/>
      <c r="BI113" s="834"/>
      <c r="BJ113" s="834"/>
      <c r="BK113" s="834"/>
      <c r="BL113" s="834"/>
      <c r="BM113" s="834"/>
      <c r="BN113" s="834"/>
      <c r="BO113" s="834"/>
      <c r="BP113" s="835"/>
      <c r="BQ113" s="900" t="s">
        <v>399</v>
      </c>
      <c r="BR113" s="901"/>
      <c r="BS113" s="901"/>
      <c r="BT113" s="901"/>
      <c r="BU113" s="901"/>
      <c r="BV113" s="901" t="s">
        <v>454</v>
      </c>
      <c r="BW113" s="901"/>
      <c r="BX113" s="901"/>
      <c r="BY113" s="901"/>
      <c r="BZ113" s="901"/>
      <c r="CA113" s="901" t="s">
        <v>465</v>
      </c>
      <c r="CB113" s="901"/>
      <c r="CC113" s="901"/>
      <c r="CD113" s="901"/>
      <c r="CE113" s="901"/>
      <c r="CF113" s="962" t="s">
        <v>465</v>
      </c>
      <c r="CG113" s="963"/>
      <c r="CH113" s="963"/>
      <c r="CI113" s="963"/>
      <c r="CJ113" s="963"/>
      <c r="CK113" s="1018"/>
      <c r="CL113" s="905"/>
      <c r="CM113" s="908" t="s">
        <v>466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449</v>
      </c>
      <c r="DH113" s="864"/>
      <c r="DI113" s="864"/>
      <c r="DJ113" s="864"/>
      <c r="DK113" s="865"/>
      <c r="DL113" s="866" t="s">
        <v>450</v>
      </c>
      <c r="DM113" s="864"/>
      <c r="DN113" s="864"/>
      <c r="DO113" s="864"/>
      <c r="DP113" s="865"/>
      <c r="DQ113" s="866" t="s">
        <v>449</v>
      </c>
      <c r="DR113" s="864"/>
      <c r="DS113" s="864"/>
      <c r="DT113" s="864"/>
      <c r="DU113" s="865"/>
      <c r="DV113" s="911" t="s">
        <v>467</v>
      </c>
      <c r="DW113" s="912"/>
      <c r="DX113" s="912"/>
      <c r="DY113" s="912"/>
      <c r="DZ113" s="913"/>
    </row>
    <row r="114" spans="1:130" s="248" customFormat="1" ht="26.25" customHeight="1">
      <c r="A114" s="1005"/>
      <c r="B114" s="1006"/>
      <c r="C114" s="834" t="s">
        <v>468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467</v>
      </c>
      <c r="AB114" s="864"/>
      <c r="AC114" s="864"/>
      <c r="AD114" s="864"/>
      <c r="AE114" s="865"/>
      <c r="AF114" s="866" t="s">
        <v>469</v>
      </c>
      <c r="AG114" s="864"/>
      <c r="AH114" s="864"/>
      <c r="AI114" s="864"/>
      <c r="AJ114" s="865"/>
      <c r="AK114" s="866" t="s">
        <v>450</v>
      </c>
      <c r="AL114" s="864"/>
      <c r="AM114" s="864"/>
      <c r="AN114" s="864"/>
      <c r="AO114" s="865"/>
      <c r="AP114" s="911" t="s">
        <v>399</v>
      </c>
      <c r="AQ114" s="912"/>
      <c r="AR114" s="912"/>
      <c r="AS114" s="912"/>
      <c r="AT114" s="913"/>
      <c r="AU114" s="1023"/>
      <c r="AV114" s="1024"/>
      <c r="AW114" s="1024"/>
      <c r="AX114" s="1024"/>
      <c r="AY114" s="1024"/>
      <c r="AZ114" s="899" t="s">
        <v>470</v>
      </c>
      <c r="BA114" s="834"/>
      <c r="BB114" s="834"/>
      <c r="BC114" s="834"/>
      <c r="BD114" s="834"/>
      <c r="BE114" s="834"/>
      <c r="BF114" s="834"/>
      <c r="BG114" s="834"/>
      <c r="BH114" s="834"/>
      <c r="BI114" s="834"/>
      <c r="BJ114" s="834"/>
      <c r="BK114" s="834"/>
      <c r="BL114" s="834"/>
      <c r="BM114" s="834"/>
      <c r="BN114" s="834"/>
      <c r="BO114" s="834"/>
      <c r="BP114" s="835"/>
      <c r="BQ114" s="900">
        <v>17579420</v>
      </c>
      <c r="BR114" s="901"/>
      <c r="BS114" s="901"/>
      <c r="BT114" s="901"/>
      <c r="BU114" s="901"/>
      <c r="BV114" s="901">
        <v>17115506</v>
      </c>
      <c r="BW114" s="901"/>
      <c r="BX114" s="901"/>
      <c r="BY114" s="901"/>
      <c r="BZ114" s="901"/>
      <c r="CA114" s="901">
        <v>16414725</v>
      </c>
      <c r="CB114" s="901"/>
      <c r="CC114" s="901"/>
      <c r="CD114" s="901"/>
      <c r="CE114" s="901"/>
      <c r="CF114" s="962">
        <v>26.6</v>
      </c>
      <c r="CG114" s="963"/>
      <c r="CH114" s="963"/>
      <c r="CI114" s="963"/>
      <c r="CJ114" s="963"/>
      <c r="CK114" s="1018"/>
      <c r="CL114" s="905"/>
      <c r="CM114" s="908" t="s">
        <v>471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467</v>
      </c>
      <c r="DH114" s="864"/>
      <c r="DI114" s="864"/>
      <c r="DJ114" s="864"/>
      <c r="DK114" s="865"/>
      <c r="DL114" s="866" t="s">
        <v>394</v>
      </c>
      <c r="DM114" s="864"/>
      <c r="DN114" s="864"/>
      <c r="DO114" s="864"/>
      <c r="DP114" s="865"/>
      <c r="DQ114" s="866" t="s">
        <v>460</v>
      </c>
      <c r="DR114" s="864"/>
      <c r="DS114" s="864"/>
      <c r="DT114" s="864"/>
      <c r="DU114" s="865"/>
      <c r="DV114" s="911" t="s">
        <v>467</v>
      </c>
      <c r="DW114" s="912"/>
      <c r="DX114" s="912"/>
      <c r="DY114" s="912"/>
      <c r="DZ114" s="913"/>
    </row>
    <row r="115" spans="1:130" s="248" customFormat="1" ht="26.25" customHeight="1">
      <c r="A115" s="1005"/>
      <c r="B115" s="1006"/>
      <c r="C115" s="834" t="s">
        <v>472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6393</v>
      </c>
      <c r="AB115" s="1010"/>
      <c r="AC115" s="1010"/>
      <c r="AD115" s="1010"/>
      <c r="AE115" s="1011"/>
      <c r="AF115" s="1012">
        <v>6588</v>
      </c>
      <c r="AG115" s="1010"/>
      <c r="AH115" s="1010"/>
      <c r="AI115" s="1010"/>
      <c r="AJ115" s="1011"/>
      <c r="AK115" s="1012">
        <v>5572</v>
      </c>
      <c r="AL115" s="1010"/>
      <c r="AM115" s="1010"/>
      <c r="AN115" s="1010"/>
      <c r="AO115" s="1011"/>
      <c r="AP115" s="1013">
        <v>0</v>
      </c>
      <c r="AQ115" s="1014"/>
      <c r="AR115" s="1014"/>
      <c r="AS115" s="1014"/>
      <c r="AT115" s="1015"/>
      <c r="AU115" s="1023"/>
      <c r="AV115" s="1024"/>
      <c r="AW115" s="1024"/>
      <c r="AX115" s="1024"/>
      <c r="AY115" s="1024"/>
      <c r="AZ115" s="899" t="s">
        <v>473</v>
      </c>
      <c r="BA115" s="834"/>
      <c r="BB115" s="834"/>
      <c r="BC115" s="834"/>
      <c r="BD115" s="834"/>
      <c r="BE115" s="834"/>
      <c r="BF115" s="834"/>
      <c r="BG115" s="834"/>
      <c r="BH115" s="834"/>
      <c r="BI115" s="834"/>
      <c r="BJ115" s="834"/>
      <c r="BK115" s="834"/>
      <c r="BL115" s="834"/>
      <c r="BM115" s="834"/>
      <c r="BN115" s="834"/>
      <c r="BO115" s="834"/>
      <c r="BP115" s="835"/>
      <c r="BQ115" s="900" t="s">
        <v>394</v>
      </c>
      <c r="BR115" s="901"/>
      <c r="BS115" s="901"/>
      <c r="BT115" s="901"/>
      <c r="BU115" s="901"/>
      <c r="BV115" s="901" t="s">
        <v>454</v>
      </c>
      <c r="BW115" s="901"/>
      <c r="BX115" s="901"/>
      <c r="BY115" s="901"/>
      <c r="BZ115" s="901"/>
      <c r="CA115" s="901" t="s">
        <v>394</v>
      </c>
      <c r="CB115" s="901"/>
      <c r="CC115" s="901"/>
      <c r="CD115" s="901"/>
      <c r="CE115" s="901"/>
      <c r="CF115" s="962" t="s">
        <v>465</v>
      </c>
      <c r="CG115" s="963"/>
      <c r="CH115" s="963"/>
      <c r="CI115" s="963"/>
      <c r="CJ115" s="963"/>
      <c r="CK115" s="1018"/>
      <c r="CL115" s="905"/>
      <c r="CM115" s="899" t="s">
        <v>474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394</v>
      </c>
      <c r="DH115" s="864"/>
      <c r="DI115" s="864"/>
      <c r="DJ115" s="864"/>
      <c r="DK115" s="865"/>
      <c r="DL115" s="866" t="s">
        <v>449</v>
      </c>
      <c r="DM115" s="864"/>
      <c r="DN115" s="864"/>
      <c r="DO115" s="864"/>
      <c r="DP115" s="865"/>
      <c r="DQ115" s="866" t="s">
        <v>451</v>
      </c>
      <c r="DR115" s="864"/>
      <c r="DS115" s="864"/>
      <c r="DT115" s="864"/>
      <c r="DU115" s="865"/>
      <c r="DV115" s="911" t="s">
        <v>449</v>
      </c>
      <c r="DW115" s="912"/>
      <c r="DX115" s="912"/>
      <c r="DY115" s="912"/>
      <c r="DZ115" s="913"/>
    </row>
    <row r="116" spans="1:130" s="248" customFormat="1" ht="26.25" customHeight="1">
      <c r="A116" s="1007"/>
      <c r="B116" s="1008"/>
      <c r="C116" s="967" t="s">
        <v>475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449</v>
      </c>
      <c r="AB116" s="864"/>
      <c r="AC116" s="864"/>
      <c r="AD116" s="864"/>
      <c r="AE116" s="865"/>
      <c r="AF116" s="866" t="s">
        <v>454</v>
      </c>
      <c r="AG116" s="864"/>
      <c r="AH116" s="864"/>
      <c r="AI116" s="864"/>
      <c r="AJ116" s="865"/>
      <c r="AK116" s="866" t="s">
        <v>460</v>
      </c>
      <c r="AL116" s="864"/>
      <c r="AM116" s="864"/>
      <c r="AN116" s="864"/>
      <c r="AO116" s="865"/>
      <c r="AP116" s="911" t="s">
        <v>460</v>
      </c>
      <c r="AQ116" s="912"/>
      <c r="AR116" s="912"/>
      <c r="AS116" s="912"/>
      <c r="AT116" s="913"/>
      <c r="AU116" s="1023"/>
      <c r="AV116" s="1024"/>
      <c r="AW116" s="1024"/>
      <c r="AX116" s="1024"/>
      <c r="AY116" s="1024"/>
      <c r="AZ116" s="950" t="s">
        <v>476</v>
      </c>
      <c r="BA116" s="951"/>
      <c r="BB116" s="951"/>
      <c r="BC116" s="951"/>
      <c r="BD116" s="951"/>
      <c r="BE116" s="951"/>
      <c r="BF116" s="951"/>
      <c r="BG116" s="951"/>
      <c r="BH116" s="951"/>
      <c r="BI116" s="951"/>
      <c r="BJ116" s="951"/>
      <c r="BK116" s="951"/>
      <c r="BL116" s="951"/>
      <c r="BM116" s="951"/>
      <c r="BN116" s="951"/>
      <c r="BO116" s="951"/>
      <c r="BP116" s="952"/>
      <c r="BQ116" s="900" t="s">
        <v>454</v>
      </c>
      <c r="BR116" s="901"/>
      <c r="BS116" s="901"/>
      <c r="BT116" s="901"/>
      <c r="BU116" s="901"/>
      <c r="BV116" s="901" t="s">
        <v>449</v>
      </c>
      <c r="BW116" s="901"/>
      <c r="BX116" s="901"/>
      <c r="BY116" s="901"/>
      <c r="BZ116" s="901"/>
      <c r="CA116" s="901" t="s">
        <v>449</v>
      </c>
      <c r="CB116" s="901"/>
      <c r="CC116" s="901"/>
      <c r="CD116" s="901"/>
      <c r="CE116" s="901"/>
      <c r="CF116" s="962" t="s">
        <v>477</v>
      </c>
      <c r="CG116" s="963"/>
      <c r="CH116" s="963"/>
      <c r="CI116" s="963"/>
      <c r="CJ116" s="963"/>
      <c r="CK116" s="1018"/>
      <c r="CL116" s="905"/>
      <c r="CM116" s="908" t="s">
        <v>478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452</v>
      </c>
      <c r="DH116" s="864"/>
      <c r="DI116" s="864"/>
      <c r="DJ116" s="864"/>
      <c r="DK116" s="865"/>
      <c r="DL116" s="866" t="s">
        <v>477</v>
      </c>
      <c r="DM116" s="864"/>
      <c r="DN116" s="864"/>
      <c r="DO116" s="864"/>
      <c r="DP116" s="865"/>
      <c r="DQ116" s="866" t="s">
        <v>451</v>
      </c>
      <c r="DR116" s="864"/>
      <c r="DS116" s="864"/>
      <c r="DT116" s="864"/>
      <c r="DU116" s="865"/>
      <c r="DV116" s="911" t="s">
        <v>460</v>
      </c>
      <c r="DW116" s="912"/>
      <c r="DX116" s="912"/>
      <c r="DY116" s="912"/>
      <c r="DZ116" s="913"/>
    </row>
    <row r="117" spans="1:130" s="248" customFormat="1" ht="26.25" customHeight="1">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479</v>
      </c>
      <c r="Z117" s="990"/>
      <c r="AA117" s="995">
        <v>18030271</v>
      </c>
      <c r="AB117" s="996"/>
      <c r="AC117" s="996"/>
      <c r="AD117" s="996"/>
      <c r="AE117" s="997"/>
      <c r="AF117" s="998">
        <v>17970066</v>
      </c>
      <c r="AG117" s="996"/>
      <c r="AH117" s="996"/>
      <c r="AI117" s="996"/>
      <c r="AJ117" s="997"/>
      <c r="AK117" s="998">
        <v>17181305</v>
      </c>
      <c r="AL117" s="996"/>
      <c r="AM117" s="996"/>
      <c r="AN117" s="996"/>
      <c r="AO117" s="997"/>
      <c r="AP117" s="999"/>
      <c r="AQ117" s="1000"/>
      <c r="AR117" s="1000"/>
      <c r="AS117" s="1000"/>
      <c r="AT117" s="1001"/>
      <c r="AU117" s="1023"/>
      <c r="AV117" s="1024"/>
      <c r="AW117" s="1024"/>
      <c r="AX117" s="1024"/>
      <c r="AY117" s="1024"/>
      <c r="AZ117" s="950" t="s">
        <v>480</v>
      </c>
      <c r="BA117" s="951"/>
      <c r="BB117" s="951"/>
      <c r="BC117" s="951"/>
      <c r="BD117" s="951"/>
      <c r="BE117" s="951"/>
      <c r="BF117" s="951"/>
      <c r="BG117" s="951"/>
      <c r="BH117" s="951"/>
      <c r="BI117" s="951"/>
      <c r="BJ117" s="951"/>
      <c r="BK117" s="951"/>
      <c r="BL117" s="951"/>
      <c r="BM117" s="951"/>
      <c r="BN117" s="951"/>
      <c r="BO117" s="951"/>
      <c r="BP117" s="952"/>
      <c r="BQ117" s="900" t="s">
        <v>449</v>
      </c>
      <c r="BR117" s="901"/>
      <c r="BS117" s="901"/>
      <c r="BT117" s="901"/>
      <c r="BU117" s="901"/>
      <c r="BV117" s="901" t="s">
        <v>449</v>
      </c>
      <c r="BW117" s="901"/>
      <c r="BX117" s="901"/>
      <c r="BY117" s="901"/>
      <c r="BZ117" s="901"/>
      <c r="CA117" s="901" t="s">
        <v>399</v>
      </c>
      <c r="CB117" s="901"/>
      <c r="CC117" s="901"/>
      <c r="CD117" s="901"/>
      <c r="CE117" s="901"/>
      <c r="CF117" s="962" t="s">
        <v>449</v>
      </c>
      <c r="CG117" s="963"/>
      <c r="CH117" s="963"/>
      <c r="CI117" s="963"/>
      <c r="CJ117" s="963"/>
      <c r="CK117" s="1018"/>
      <c r="CL117" s="905"/>
      <c r="CM117" s="908" t="s">
        <v>481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460</v>
      </c>
      <c r="DH117" s="864"/>
      <c r="DI117" s="864"/>
      <c r="DJ117" s="864"/>
      <c r="DK117" s="865"/>
      <c r="DL117" s="866" t="s">
        <v>460</v>
      </c>
      <c r="DM117" s="864"/>
      <c r="DN117" s="864"/>
      <c r="DO117" s="864"/>
      <c r="DP117" s="865"/>
      <c r="DQ117" s="866" t="s">
        <v>454</v>
      </c>
      <c r="DR117" s="864"/>
      <c r="DS117" s="864"/>
      <c r="DT117" s="864"/>
      <c r="DU117" s="865"/>
      <c r="DV117" s="911" t="s">
        <v>449</v>
      </c>
      <c r="DW117" s="912"/>
      <c r="DX117" s="912"/>
      <c r="DY117" s="912"/>
      <c r="DZ117" s="913"/>
    </row>
    <row r="118" spans="1:130" s="248" customFormat="1" ht="26.25" customHeight="1">
      <c r="A118" s="988" t="s">
        <v>444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441</v>
      </c>
      <c r="AB118" s="989"/>
      <c r="AC118" s="989"/>
      <c r="AD118" s="989"/>
      <c r="AE118" s="990"/>
      <c r="AF118" s="991" t="s">
        <v>442</v>
      </c>
      <c r="AG118" s="989"/>
      <c r="AH118" s="989"/>
      <c r="AI118" s="989"/>
      <c r="AJ118" s="990"/>
      <c r="AK118" s="991" t="s">
        <v>306</v>
      </c>
      <c r="AL118" s="989"/>
      <c r="AM118" s="989"/>
      <c r="AN118" s="989"/>
      <c r="AO118" s="990"/>
      <c r="AP118" s="992" t="s">
        <v>443</v>
      </c>
      <c r="AQ118" s="993"/>
      <c r="AR118" s="993"/>
      <c r="AS118" s="993"/>
      <c r="AT118" s="994"/>
      <c r="AU118" s="1023"/>
      <c r="AV118" s="1024"/>
      <c r="AW118" s="1024"/>
      <c r="AX118" s="1024"/>
      <c r="AY118" s="1024"/>
      <c r="AZ118" s="966" t="s">
        <v>482</v>
      </c>
      <c r="BA118" s="967"/>
      <c r="BB118" s="967"/>
      <c r="BC118" s="967"/>
      <c r="BD118" s="967"/>
      <c r="BE118" s="967"/>
      <c r="BF118" s="967"/>
      <c r="BG118" s="967"/>
      <c r="BH118" s="967"/>
      <c r="BI118" s="967"/>
      <c r="BJ118" s="967"/>
      <c r="BK118" s="967"/>
      <c r="BL118" s="967"/>
      <c r="BM118" s="967"/>
      <c r="BN118" s="967"/>
      <c r="BO118" s="967"/>
      <c r="BP118" s="968"/>
      <c r="BQ118" s="969" t="s">
        <v>460</v>
      </c>
      <c r="BR118" s="932"/>
      <c r="BS118" s="932"/>
      <c r="BT118" s="932"/>
      <c r="BU118" s="932"/>
      <c r="BV118" s="932" t="s">
        <v>465</v>
      </c>
      <c r="BW118" s="932"/>
      <c r="BX118" s="932"/>
      <c r="BY118" s="932"/>
      <c r="BZ118" s="932"/>
      <c r="CA118" s="932" t="s">
        <v>449</v>
      </c>
      <c r="CB118" s="932"/>
      <c r="CC118" s="932"/>
      <c r="CD118" s="932"/>
      <c r="CE118" s="932"/>
      <c r="CF118" s="962" t="s">
        <v>449</v>
      </c>
      <c r="CG118" s="963"/>
      <c r="CH118" s="963"/>
      <c r="CI118" s="963"/>
      <c r="CJ118" s="963"/>
      <c r="CK118" s="1018"/>
      <c r="CL118" s="905"/>
      <c r="CM118" s="908" t="s">
        <v>483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449</v>
      </c>
      <c r="DH118" s="864"/>
      <c r="DI118" s="864"/>
      <c r="DJ118" s="864"/>
      <c r="DK118" s="865"/>
      <c r="DL118" s="866" t="s">
        <v>399</v>
      </c>
      <c r="DM118" s="864"/>
      <c r="DN118" s="864"/>
      <c r="DO118" s="864"/>
      <c r="DP118" s="865"/>
      <c r="DQ118" s="866" t="s">
        <v>449</v>
      </c>
      <c r="DR118" s="864"/>
      <c r="DS118" s="864"/>
      <c r="DT118" s="864"/>
      <c r="DU118" s="865"/>
      <c r="DV118" s="911" t="s">
        <v>449</v>
      </c>
      <c r="DW118" s="912"/>
      <c r="DX118" s="912"/>
      <c r="DY118" s="912"/>
      <c r="DZ118" s="913"/>
    </row>
    <row r="119" spans="1:130" s="248" customFormat="1" ht="26.25" customHeight="1">
      <c r="A119" s="902" t="s">
        <v>447</v>
      </c>
      <c r="B119" s="903"/>
      <c r="C119" s="978" t="s">
        <v>448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449</v>
      </c>
      <c r="AB119" s="982"/>
      <c r="AC119" s="982"/>
      <c r="AD119" s="982"/>
      <c r="AE119" s="983"/>
      <c r="AF119" s="984" t="s">
        <v>452</v>
      </c>
      <c r="AG119" s="982"/>
      <c r="AH119" s="982"/>
      <c r="AI119" s="982"/>
      <c r="AJ119" s="983"/>
      <c r="AK119" s="984" t="s">
        <v>460</v>
      </c>
      <c r="AL119" s="982"/>
      <c r="AM119" s="982"/>
      <c r="AN119" s="982"/>
      <c r="AO119" s="983"/>
      <c r="AP119" s="985" t="s">
        <v>399</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484</v>
      </c>
      <c r="BP119" s="965"/>
      <c r="BQ119" s="969">
        <v>200991834</v>
      </c>
      <c r="BR119" s="932"/>
      <c r="BS119" s="932"/>
      <c r="BT119" s="932"/>
      <c r="BU119" s="932"/>
      <c r="BV119" s="932">
        <v>195828242</v>
      </c>
      <c r="BW119" s="932"/>
      <c r="BX119" s="932"/>
      <c r="BY119" s="932"/>
      <c r="BZ119" s="932"/>
      <c r="CA119" s="932">
        <v>198747755</v>
      </c>
      <c r="CB119" s="932"/>
      <c r="CC119" s="932"/>
      <c r="CD119" s="932"/>
      <c r="CE119" s="932"/>
      <c r="CF119" s="830"/>
      <c r="CG119" s="831"/>
      <c r="CH119" s="831"/>
      <c r="CI119" s="831"/>
      <c r="CJ119" s="921"/>
      <c r="CK119" s="1019"/>
      <c r="CL119" s="907"/>
      <c r="CM119" s="925" t="s">
        <v>485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452</v>
      </c>
      <c r="DH119" s="847"/>
      <c r="DI119" s="847"/>
      <c r="DJ119" s="847"/>
      <c r="DK119" s="848"/>
      <c r="DL119" s="849" t="s">
        <v>449</v>
      </c>
      <c r="DM119" s="847"/>
      <c r="DN119" s="847"/>
      <c r="DO119" s="847"/>
      <c r="DP119" s="848"/>
      <c r="DQ119" s="849" t="s">
        <v>449</v>
      </c>
      <c r="DR119" s="847"/>
      <c r="DS119" s="847"/>
      <c r="DT119" s="847"/>
      <c r="DU119" s="848"/>
      <c r="DV119" s="935" t="s">
        <v>460</v>
      </c>
      <c r="DW119" s="936"/>
      <c r="DX119" s="936"/>
      <c r="DY119" s="936"/>
      <c r="DZ119" s="937"/>
    </row>
    <row r="120" spans="1:130" s="248" customFormat="1" ht="26.25" customHeight="1">
      <c r="A120" s="904"/>
      <c r="B120" s="905"/>
      <c r="C120" s="908" t="s">
        <v>457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399</v>
      </c>
      <c r="AB120" s="864"/>
      <c r="AC120" s="864"/>
      <c r="AD120" s="864"/>
      <c r="AE120" s="865"/>
      <c r="AF120" s="866" t="s">
        <v>452</v>
      </c>
      <c r="AG120" s="864"/>
      <c r="AH120" s="864"/>
      <c r="AI120" s="864"/>
      <c r="AJ120" s="865"/>
      <c r="AK120" s="866" t="s">
        <v>455</v>
      </c>
      <c r="AL120" s="864"/>
      <c r="AM120" s="864"/>
      <c r="AN120" s="864"/>
      <c r="AO120" s="865"/>
      <c r="AP120" s="911" t="s">
        <v>449</v>
      </c>
      <c r="AQ120" s="912"/>
      <c r="AR120" s="912"/>
      <c r="AS120" s="912"/>
      <c r="AT120" s="913"/>
      <c r="AU120" s="970" t="s">
        <v>486</v>
      </c>
      <c r="AV120" s="971"/>
      <c r="AW120" s="971"/>
      <c r="AX120" s="971"/>
      <c r="AY120" s="972"/>
      <c r="AZ120" s="947" t="s">
        <v>487</v>
      </c>
      <c r="BA120" s="892"/>
      <c r="BB120" s="892"/>
      <c r="BC120" s="892"/>
      <c r="BD120" s="892"/>
      <c r="BE120" s="892"/>
      <c r="BF120" s="892"/>
      <c r="BG120" s="892"/>
      <c r="BH120" s="892"/>
      <c r="BI120" s="892"/>
      <c r="BJ120" s="892"/>
      <c r="BK120" s="892"/>
      <c r="BL120" s="892"/>
      <c r="BM120" s="892"/>
      <c r="BN120" s="892"/>
      <c r="BO120" s="892"/>
      <c r="BP120" s="893"/>
      <c r="BQ120" s="948">
        <v>22057157</v>
      </c>
      <c r="BR120" s="929"/>
      <c r="BS120" s="929"/>
      <c r="BT120" s="929"/>
      <c r="BU120" s="929"/>
      <c r="BV120" s="929">
        <v>20159640</v>
      </c>
      <c r="BW120" s="929"/>
      <c r="BX120" s="929"/>
      <c r="BY120" s="929"/>
      <c r="BZ120" s="929"/>
      <c r="CA120" s="929">
        <v>18033980</v>
      </c>
      <c r="CB120" s="929"/>
      <c r="CC120" s="929"/>
      <c r="CD120" s="929"/>
      <c r="CE120" s="929"/>
      <c r="CF120" s="953">
        <v>29.3</v>
      </c>
      <c r="CG120" s="954"/>
      <c r="CH120" s="954"/>
      <c r="CI120" s="954"/>
      <c r="CJ120" s="954"/>
      <c r="CK120" s="955" t="s">
        <v>488</v>
      </c>
      <c r="CL120" s="939"/>
      <c r="CM120" s="939"/>
      <c r="CN120" s="939"/>
      <c r="CO120" s="940"/>
      <c r="CP120" s="959" t="s">
        <v>489</v>
      </c>
      <c r="CQ120" s="960"/>
      <c r="CR120" s="960"/>
      <c r="CS120" s="960"/>
      <c r="CT120" s="960"/>
      <c r="CU120" s="960"/>
      <c r="CV120" s="960"/>
      <c r="CW120" s="960"/>
      <c r="CX120" s="960"/>
      <c r="CY120" s="960"/>
      <c r="CZ120" s="960"/>
      <c r="DA120" s="960"/>
      <c r="DB120" s="960"/>
      <c r="DC120" s="960"/>
      <c r="DD120" s="960"/>
      <c r="DE120" s="960"/>
      <c r="DF120" s="961"/>
      <c r="DG120" s="948">
        <v>38084515</v>
      </c>
      <c r="DH120" s="929"/>
      <c r="DI120" s="929"/>
      <c r="DJ120" s="929"/>
      <c r="DK120" s="929"/>
      <c r="DL120" s="929">
        <v>35219673</v>
      </c>
      <c r="DM120" s="929"/>
      <c r="DN120" s="929"/>
      <c r="DO120" s="929"/>
      <c r="DP120" s="929"/>
      <c r="DQ120" s="929">
        <v>32898203</v>
      </c>
      <c r="DR120" s="929"/>
      <c r="DS120" s="929"/>
      <c r="DT120" s="929"/>
      <c r="DU120" s="929"/>
      <c r="DV120" s="930">
        <v>53.4</v>
      </c>
      <c r="DW120" s="930"/>
      <c r="DX120" s="930"/>
      <c r="DY120" s="930"/>
      <c r="DZ120" s="931"/>
    </row>
    <row r="121" spans="1:130" s="248" customFormat="1" ht="26.25" customHeight="1">
      <c r="A121" s="904"/>
      <c r="B121" s="905"/>
      <c r="C121" s="950" t="s">
        <v>490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460</v>
      </c>
      <c r="AB121" s="864"/>
      <c r="AC121" s="864"/>
      <c r="AD121" s="864"/>
      <c r="AE121" s="865"/>
      <c r="AF121" s="866" t="s">
        <v>460</v>
      </c>
      <c r="AG121" s="864"/>
      <c r="AH121" s="864"/>
      <c r="AI121" s="864"/>
      <c r="AJ121" s="865"/>
      <c r="AK121" s="866" t="s">
        <v>449</v>
      </c>
      <c r="AL121" s="864"/>
      <c r="AM121" s="864"/>
      <c r="AN121" s="864"/>
      <c r="AO121" s="865"/>
      <c r="AP121" s="911" t="s">
        <v>455</v>
      </c>
      <c r="AQ121" s="912"/>
      <c r="AR121" s="912"/>
      <c r="AS121" s="912"/>
      <c r="AT121" s="913"/>
      <c r="AU121" s="973"/>
      <c r="AV121" s="974"/>
      <c r="AW121" s="974"/>
      <c r="AX121" s="974"/>
      <c r="AY121" s="975"/>
      <c r="AZ121" s="899" t="s">
        <v>491</v>
      </c>
      <c r="BA121" s="834"/>
      <c r="BB121" s="834"/>
      <c r="BC121" s="834"/>
      <c r="BD121" s="834"/>
      <c r="BE121" s="834"/>
      <c r="BF121" s="834"/>
      <c r="BG121" s="834"/>
      <c r="BH121" s="834"/>
      <c r="BI121" s="834"/>
      <c r="BJ121" s="834"/>
      <c r="BK121" s="834"/>
      <c r="BL121" s="834"/>
      <c r="BM121" s="834"/>
      <c r="BN121" s="834"/>
      <c r="BO121" s="834"/>
      <c r="BP121" s="835"/>
      <c r="BQ121" s="900">
        <v>4938762</v>
      </c>
      <c r="BR121" s="901"/>
      <c r="BS121" s="901"/>
      <c r="BT121" s="901"/>
      <c r="BU121" s="901"/>
      <c r="BV121" s="901">
        <v>5004233</v>
      </c>
      <c r="BW121" s="901"/>
      <c r="BX121" s="901"/>
      <c r="BY121" s="901"/>
      <c r="BZ121" s="901"/>
      <c r="CA121" s="901">
        <v>5609625</v>
      </c>
      <c r="CB121" s="901"/>
      <c r="CC121" s="901"/>
      <c r="CD121" s="901"/>
      <c r="CE121" s="901"/>
      <c r="CF121" s="962">
        <v>9.1</v>
      </c>
      <c r="CG121" s="963"/>
      <c r="CH121" s="963"/>
      <c r="CI121" s="963"/>
      <c r="CJ121" s="963"/>
      <c r="CK121" s="956"/>
      <c r="CL121" s="942"/>
      <c r="CM121" s="942"/>
      <c r="CN121" s="942"/>
      <c r="CO121" s="943"/>
      <c r="CP121" s="922" t="s">
        <v>492</v>
      </c>
      <c r="CQ121" s="923"/>
      <c r="CR121" s="923"/>
      <c r="CS121" s="923"/>
      <c r="CT121" s="923"/>
      <c r="CU121" s="923"/>
      <c r="CV121" s="923"/>
      <c r="CW121" s="923"/>
      <c r="CX121" s="923"/>
      <c r="CY121" s="923"/>
      <c r="CZ121" s="923"/>
      <c r="DA121" s="923"/>
      <c r="DB121" s="923"/>
      <c r="DC121" s="923"/>
      <c r="DD121" s="923"/>
      <c r="DE121" s="923"/>
      <c r="DF121" s="924"/>
      <c r="DG121" s="900">
        <v>3132869</v>
      </c>
      <c r="DH121" s="901"/>
      <c r="DI121" s="901"/>
      <c r="DJ121" s="901"/>
      <c r="DK121" s="901"/>
      <c r="DL121" s="901">
        <v>2940091</v>
      </c>
      <c r="DM121" s="901"/>
      <c r="DN121" s="901"/>
      <c r="DO121" s="901"/>
      <c r="DP121" s="901"/>
      <c r="DQ121" s="901">
        <v>2682781</v>
      </c>
      <c r="DR121" s="901"/>
      <c r="DS121" s="901"/>
      <c r="DT121" s="901"/>
      <c r="DU121" s="901"/>
      <c r="DV121" s="878">
        <v>4.4000000000000004</v>
      </c>
      <c r="DW121" s="878"/>
      <c r="DX121" s="878"/>
      <c r="DY121" s="878"/>
      <c r="DZ121" s="879"/>
    </row>
    <row r="122" spans="1:130" s="248" customFormat="1" ht="26.25" customHeight="1">
      <c r="A122" s="904"/>
      <c r="B122" s="905"/>
      <c r="C122" s="908" t="s">
        <v>471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399</v>
      </c>
      <c r="AB122" s="864"/>
      <c r="AC122" s="864"/>
      <c r="AD122" s="864"/>
      <c r="AE122" s="865"/>
      <c r="AF122" s="866" t="s">
        <v>449</v>
      </c>
      <c r="AG122" s="864"/>
      <c r="AH122" s="864"/>
      <c r="AI122" s="864"/>
      <c r="AJ122" s="865"/>
      <c r="AK122" s="866" t="s">
        <v>399</v>
      </c>
      <c r="AL122" s="864"/>
      <c r="AM122" s="864"/>
      <c r="AN122" s="864"/>
      <c r="AO122" s="865"/>
      <c r="AP122" s="911" t="s">
        <v>399</v>
      </c>
      <c r="AQ122" s="912"/>
      <c r="AR122" s="912"/>
      <c r="AS122" s="912"/>
      <c r="AT122" s="913"/>
      <c r="AU122" s="973"/>
      <c r="AV122" s="974"/>
      <c r="AW122" s="974"/>
      <c r="AX122" s="974"/>
      <c r="AY122" s="975"/>
      <c r="AZ122" s="966" t="s">
        <v>493</v>
      </c>
      <c r="BA122" s="967"/>
      <c r="BB122" s="967"/>
      <c r="BC122" s="967"/>
      <c r="BD122" s="967"/>
      <c r="BE122" s="967"/>
      <c r="BF122" s="967"/>
      <c r="BG122" s="967"/>
      <c r="BH122" s="967"/>
      <c r="BI122" s="967"/>
      <c r="BJ122" s="967"/>
      <c r="BK122" s="967"/>
      <c r="BL122" s="967"/>
      <c r="BM122" s="967"/>
      <c r="BN122" s="967"/>
      <c r="BO122" s="967"/>
      <c r="BP122" s="968"/>
      <c r="BQ122" s="969">
        <v>127837704</v>
      </c>
      <c r="BR122" s="932"/>
      <c r="BS122" s="932"/>
      <c r="BT122" s="932"/>
      <c r="BU122" s="932"/>
      <c r="BV122" s="932">
        <v>127318611</v>
      </c>
      <c r="BW122" s="932"/>
      <c r="BX122" s="932"/>
      <c r="BY122" s="932"/>
      <c r="BZ122" s="932"/>
      <c r="CA122" s="932">
        <v>127288658</v>
      </c>
      <c r="CB122" s="932"/>
      <c r="CC122" s="932"/>
      <c r="CD122" s="932"/>
      <c r="CE122" s="932"/>
      <c r="CF122" s="933">
        <v>206.6</v>
      </c>
      <c r="CG122" s="934"/>
      <c r="CH122" s="934"/>
      <c r="CI122" s="934"/>
      <c r="CJ122" s="934"/>
      <c r="CK122" s="956"/>
      <c r="CL122" s="942"/>
      <c r="CM122" s="942"/>
      <c r="CN122" s="942"/>
      <c r="CO122" s="943"/>
      <c r="CP122" s="922" t="s">
        <v>494</v>
      </c>
      <c r="CQ122" s="923"/>
      <c r="CR122" s="923"/>
      <c r="CS122" s="923"/>
      <c r="CT122" s="923"/>
      <c r="CU122" s="923"/>
      <c r="CV122" s="923"/>
      <c r="CW122" s="923"/>
      <c r="CX122" s="923"/>
      <c r="CY122" s="923"/>
      <c r="CZ122" s="923"/>
      <c r="DA122" s="923"/>
      <c r="DB122" s="923"/>
      <c r="DC122" s="923"/>
      <c r="DD122" s="923"/>
      <c r="DE122" s="923"/>
      <c r="DF122" s="924"/>
      <c r="DG122" s="900">
        <v>1868443</v>
      </c>
      <c r="DH122" s="901"/>
      <c r="DI122" s="901"/>
      <c r="DJ122" s="901"/>
      <c r="DK122" s="901"/>
      <c r="DL122" s="901">
        <v>1667231</v>
      </c>
      <c r="DM122" s="901"/>
      <c r="DN122" s="901"/>
      <c r="DO122" s="901"/>
      <c r="DP122" s="901"/>
      <c r="DQ122" s="901">
        <v>1520692</v>
      </c>
      <c r="DR122" s="901"/>
      <c r="DS122" s="901"/>
      <c r="DT122" s="901"/>
      <c r="DU122" s="901"/>
      <c r="DV122" s="878">
        <v>2.5</v>
      </c>
      <c r="DW122" s="878"/>
      <c r="DX122" s="878"/>
      <c r="DY122" s="878"/>
      <c r="DZ122" s="879"/>
    </row>
    <row r="123" spans="1:130" s="248" customFormat="1" ht="26.25" customHeight="1">
      <c r="A123" s="904"/>
      <c r="B123" s="905"/>
      <c r="C123" s="908" t="s">
        <v>478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449</v>
      </c>
      <c r="AB123" s="864"/>
      <c r="AC123" s="864"/>
      <c r="AD123" s="864"/>
      <c r="AE123" s="865"/>
      <c r="AF123" s="866" t="s">
        <v>460</v>
      </c>
      <c r="AG123" s="864"/>
      <c r="AH123" s="864"/>
      <c r="AI123" s="864"/>
      <c r="AJ123" s="865"/>
      <c r="AK123" s="866" t="s">
        <v>455</v>
      </c>
      <c r="AL123" s="864"/>
      <c r="AM123" s="864"/>
      <c r="AN123" s="864"/>
      <c r="AO123" s="865"/>
      <c r="AP123" s="911" t="s">
        <v>449</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495</v>
      </c>
      <c r="BP123" s="965"/>
      <c r="BQ123" s="919">
        <v>154833623</v>
      </c>
      <c r="BR123" s="920"/>
      <c r="BS123" s="920"/>
      <c r="BT123" s="920"/>
      <c r="BU123" s="920"/>
      <c r="BV123" s="920">
        <v>152482484</v>
      </c>
      <c r="BW123" s="920"/>
      <c r="BX123" s="920"/>
      <c r="BY123" s="920"/>
      <c r="BZ123" s="920"/>
      <c r="CA123" s="920">
        <v>150932263</v>
      </c>
      <c r="CB123" s="920"/>
      <c r="CC123" s="920"/>
      <c r="CD123" s="920"/>
      <c r="CE123" s="920"/>
      <c r="CF123" s="830"/>
      <c r="CG123" s="831"/>
      <c r="CH123" s="831"/>
      <c r="CI123" s="831"/>
      <c r="CJ123" s="921"/>
      <c r="CK123" s="956"/>
      <c r="CL123" s="942"/>
      <c r="CM123" s="942"/>
      <c r="CN123" s="942"/>
      <c r="CO123" s="943"/>
      <c r="CP123" s="922" t="s">
        <v>496</v>
      </c>
      <c r="CQ123" s="923"/>
      <c r="CR123" s="923"/>
      <c r="CS123" s="923"/>
      <c r="CT123" s="923"/>
      <c r="CU123" s="923"/>
      <c r="CV123" s="923"/>
      <c r="CW123" s="923"/>
      <c r="CX123" s="923"/>
      <c r="CY123" s="923"/>
      <c r="CZ123" s="923"/>
      <c r="DA123" s="923"/>
      <c r="DB123" s="923"/>
      <c r="DC123" s="923"/>
      <c r="DD123" s="923"/>
      <c r="DE123" s="923"/>
      <c r="DF123" s="924"/>
      <c r="DG123" s="863">
        <v>130039</v>
      </c>
      <c r="DH123" s="864"/>
      <c r="DI123" s="864"/>
      <c r="DJ123" s="864"/>
      <c r="DK123" s="865"/>
      <c r="DL123" s="866">
        <v>99736</v>
      </c>
      <c r="DM123" s="864"/>
      <c r="DN123" s="864"/>
      <c r="DO123" s="864"/>
      <c r="DP123" s="865"/>
      <c r="DQ123" s="866">
        <v>380051</v>
      </c>
      <c r="DR123" s="864"/>
      <c r="DS123" s="864"/>
      <c r="DT123" s="864"/>
      <c r="DU123" s="865"/>
      <c r="DV123" s="911">
        <v>0.6</v>
      </c>
      <c r="DW123" s="912"/>
      <c r="DX123" s="912"/>
      <c r="DY123" s="912"/>
      <c r="DZ123" s="913"/>
    </row>
    <row r="124" spans="1:130" s="248" customFormat="1" ht="26.25" customHeight="1" thickBot="1">
      <c r="A124" s="904"/>
      <c r="B124" s="905"/>
      <c r="C124" s="908" t="s">
        <v>481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399</v>
      </c>
      <c r="AB124" s="864"/>
      <c r="AC124" s="864"/>
      <c r="AD124" s="864"/>
      <c r="AE124" s="865"/>
      <c r="AF124" s="866" t="s">
        <v>399</v>
      </c>
      <c r="AG124" s="864"/>
      <c r="AH124" s="864"/>
      <c r="AI124" s="864"/>
      <c r="AJ124" s="865"/>
      <c r="AK124" s="866" t="s">
        <v>399</v>
      </c>
      <c r="AL124" s="864"/>
      <c r="AM124" s="864"/>
      <c r="AN124" s="864"/>
      <c r="AO124" s="865"/>
      <c r="AP124" s="911" t="s">
        <v>460</v>
      </c>
      <c r="AQ124" s="912"/>
      <c r="AR124" s="912"/>
      <c r="AS124" s="912"/>
      <c r="AT124" s="913"/>
      <c r="AU124" s="914" t="s">
        <v>497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77.099999999999994</v>
      </c>
      <c r="BR124" s="918"/>
      <c r="BS124" s="918"/>
      <c r="BT124" s="918"/>
      <c r="BU124" s="918"/>
      <c r="BV124" s="918">
        <v>72.2</v>
      </c>
      <c r="BW124" s="918"/>
      <c r="BX124" s="918"/>
      <c r="BY124" s="918"/>
      <c r="BZ124" s="918"/>
      <c r="CA124" s="918">
        <v>77.599999999999994</v>
      </c>
      <c r="CB124" s="918"/>
      <c r="CC124" s="918"/>
      <c r="CD124" s="918"/>
      <c r="CE124" s="918"/>
      <c r="CF124" s="808"/>
      <c r="CG124" s="809"/>
      <c r="CH124" s="809"/>
      <c r="CI124" s="809"/>
      <c r="CJ124" s="949"/>
      <c r="CK124" s="957"/>
      <c r="CL124" s="957"/>
      <c r="CM124" s="957"/>
      <c r="CN124" s="957"/>
      <c r="CO124" s="958"/>
      <c r="CP124" s="922" t="s">
        <v>498</v>
      </c>
      <c r="CQ124" s="923"/>
      <c r="CR124" s="923"/>
      <c r="CS124" s="923"/>
      <c r="CT124" s="923"/>
      <c r="CU124" s="923"/>
      <c r="CV124" s="923"/>
      <c r="CW124" s="923"/>
      <c r="CX124" s="923"/>
      <c r="CY124" s="923"/>
      <c r="CZ124" s="923"/>
      <c r="DA124" s="923"/>
      <c r="DB124" s="923"/>
      <c r="DC124" s="923"/>
      <c r="DD124" s="923"/>
      <c r="DE124" s="923"/>
      <c r="DF124" s="924"/>
      <c r="DG124" s="846">
        <v>354309</v>
      </c>
      <c r="DH124" s="847"/>
      <c r="DI124" s="847"/>
      <c r="DJ124" s="847"/>
      <c r="DK124" s="848"/>
      <c r="DL124" s="849">
        <v>328588</v>
      </c>
      <c r="DM124" s="847"/>
      <c r="DN124" s="847"/>
      <c r="DO124" s="847"/>
      <c r="DP124" s="848"/>
      <c r="DQ124" s="849">
        <v>339882</v>
      </c>
      <c r="DR124" s="847"/>
      <c r="DS124" s="847"/>
      <c r="DT124" s="847"/>
      <c r="DU124" s="848"/>
      <c r="DV124" s="935">
        <v>0.6</v>
      </c>
      <c r="DW124" s="936"/>
      <c r="DX124" s="936"/>
      <c r="DY124" s="936"/>
      <c r="DZ124" s="937"/>
    </row>
    <row r="125" spans="1:130" s="248" customFormat="1" ht="26.25" customHeight="1">
      <c r="A125" s="904"/>
      <c r="B125" s="905"/>
      <c r="C125" s="908" t="s">
        <v>483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399</v>
      </c>
      <c r="AB125" s="864"/>
      <c r="AC125" s="864"/>
      <c r="AD125" s="864"/>
      <c r="AE125" s="865"/>
      <c r="AF125" s="866" t="s">
        <v>399</v>
      </c>
      <c r="AG125" s="864"/>
      <c r="AH125" s="864"/>
      <c r="AI125" s="864"/>
      <c r="AJ125" s="865"/>
      <c r="AK125" s="866" t="s">
        <v>399</v>
      </c>
      <c r="AL125" s="864"/>
      <c r="AM125" s="864"/>
      <c r="AN125" s="864"/>
      <c r="AO125" s="865"/>
      <c r="AP125" s="911" t="s">
        <v>399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499</v>
      </c>
      <c r="CL125" s="939"/>
      <c r="CM125" s="939"/>
      <c r="CN125" s="939"/>
      <c r="CO125" s="940"/>
      <c r="CP125" s="947" t="s">
        <v>500</v>
      </c>
      <c r="CQ125" s="892"/>
      <c r="CR125" s="892"/>
      <c r="CS125" s="892"/>
      <c r="CT125" s="892"/>
      <c r="CU125" s="892"/>
      <c r="CV125" s="892"/>
      <c r="CW125" s="892"/>
      <c r="CX125" s="892"/>
      <c r="CY125" s="892"/>
      <c r="CZ125" s="892"/>
      <c r="DA125" s="892"/>
      <c r="DB125" s="892"/>
      <c r="DC125" s="892"/>
      <c r="DD125" s="892"/>
      <c r="DE125" s="892"/>
      <c r="DF125" s="893"/>
      <c r="DG125" s="948" t="s">
        <v>399</v>
      </c>
      <c r="DH125" s="929"/>
      <c r="DI125" s="929"/>
      <c r="DJ125" s="929"/>
      <c r="DK125" s="929"/>
      <c r="DL125" s="929" t="s">
        <v>399</v>
      </c>
      <c r="DM125" s="929"/>
      <c r="DN125" s="929"/>
      <c r="DO125" s="929"/>
      <c r="DP125" s="929"/>
      <c r="DQ125" s="929" t="s">
        <v>460</v>
      </c>
      <c r="DR125" s="929"/>
      <c r="DS125" s="929"/>
      <c r="DT125" s="929"/>
      <c r="DU125" s="929"/>
      <c r="DV125" s="930" t="s">
        <v>399</v>
      </c>
      <c r="DW125" s="930"/>
      <c r="DX125" s="930"/>
      <c r="DY125" s="930"/>
      <c r="DZ125" s="931"/>
    </row>
    <row r="126" spans="1:130" s="248" customFormat="1" ht="26.25" customHeight="1" thickBot="1">
      <c r="A126" s="904"/>
      <c r="B126" s="905"/>
      <c r="C126" s="908" t="s">
        <v>485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399</v>
      </c>
      <c r="AB126" s="864"/>
      <c r="AC126" s="864"/>
      <c r="AD126" s="864"/>
      <c r="AE126" s="865"/>
      <c r="AF126" s="866" t="s">
        <v>399</v>
      </c>
      <c r="AG126" s="864"/>
      <c r="AH126" s="864"/>
      <c r="AI126" s="864"/>
      <c r="AJ126" s="865"/>
      <c r="AK126" s="866" t="s">
        <v>460</v>
      </c>
      <c r="AL126" s="864"/>
      <c r="AM126" s="864"/>
      <c r="AN126" s="864"/>
      <c r="AO126" s="865"/>
      <c r="AP126" s="911" t="s">
        <v>460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501</v>
      </c>
      <c r="CQ126" s="834"/>
      <c r="CR126" s="834"/>
      <c r="CS126" s="834"/>
      <c r="CT126" s="834"/>
      <c r="CU126" s="834"/>
      <c r="CV126" s="834"/>
      <c r="CW126" s="834"/>
      <c r="CX126" s="834"/>
      <c r="CY126" s="834"/>
      <c r="CZ126" s="834"/>
      <c r="DA126" s="834"/>
      <c r="DB126" s="834"/>
      <c r="DC126" s="834"/>
      <c r="DD126" s="834"/>
      <c r="DE126" s="834"/>
      <c r="DF126" s="835"/>
      <c r="DG126" s="900" t="s">
        <v>399</v>
      </c>
      <c r="DH126" s="901"/>
      <c r="DI126" s="901"/>
      <c r="DJ126" s="901"/>
      <c r="DK126" s="901"/>
      <c r="DL126" s="901" t="s">
        <v>460</v>
      </c>
      <c r="DM126" s="901"/>
      <c r="DN126" s="901"/>
      <c r="DO126" s="901"/>
      <c r="DP126" s="901"/>
      <c r="DQ126" s="901" t="s">
        <v>460</v>
      </c>
      <c r="DR126" s="901"/>
      <c r="DS126" s="901"/>
      <c r="DT126" s="901"/>
      <c r="DU126" s="901"/>
      <c r="DV126" s="878" t="s">
        <v>399</v>
      </c>
      <c r="DW126" s="878"/>
      <c r="DX126" s="878"/>
      <c r="DY126" s="878"/>
      <c r="DZ126" s="879"/>
    </row>
    <row r="127" spans="1:130" s="248" customFormat="1" ht="26.25" customHeight="1">
      <c r="A127" s="906"/>
      <c r="B127" s="907"/>
      <c r="C127" s="925" t="s">
        <v>502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6393</v>
      </c>
      <c r="AB127" s="864"/>
      <c r="AC127" s="864"/>
      <c r="AD127" s="864"/>
      <c r="AE127" s="865"/>
      <c r="AF127" s="866">
        <v>6588</v>
      </c>
      <c r="AG127" s="864"/>
      <c r="AH127" s="864"/>
      <c r="AI127" s="864"/>
      <c r="AJ127" s="865"/>
      <c r="AK127" s="866">
        <v>5572</v>
      </c>
      <c r="AL127" s="864"/>
      <c r="AM127" s="864"/>
      <c r="AN127" s="864"/>
      <c r="AO127" s="865"/>
      <c r="AP127" s="911">
        <v>0</v>
      </c>
      <c r="AQ127" s="912"/>
      <c r="AR127" s="912"/>
      <c r="AS127" s="912"/>
      <c r="AT127" s="913"/>
      <c r="AU127" s="284"/>
      <c r="AV127" s="284"/>
      <c r="AW127" s="284"/>
      <c r="AX127" s="928" t="s">
        <v>503</v>
      </c>
      <c r="AY127" s="896"/>
      <c r="AZ127" s="896"/>
      <c r="BA127" s="896"/>
      <c r="BB127" s="896"/>
      <c r="BC127" s="896"/>
      <c r="BD127" s="896"/>
      <c r="BE127" s="897"/>
      <c r="BF127" s="895" t="s">
        <v>504</v>
      </c>
      <c r="BG127" s="896"/>
      <c r="BH127" s="896"/>
      <c r="BI127" s="896"/>
      <c r="BJ127" s="896"/>
      <c r="BK127" s="896"/>
      <c r="BL127" s="897"/>
      <c r="BM127" s="895" t="s">
        <v>505</v>
      </c>
      <c r="BN127" s="896"/>
      <c r="BO127" s="896"/>
      <c r="BP127" s="896"/>
      <c r="BQ127" s="896"/>
      <c r="BR127" s="896"/>
      <c r="BS127" s="897"/>
      <c r="BT127" s="895" t="s">
        <v>506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507</v>
      </c>
      <c r="CQ127" s="834"/>
      <c r="CR127" s="834"/>
      <c r="CS127" s="834"/>
      <c r="CT127" s="834"/>
      <c r="CU127" s="834"/>
      <c r="CV127" s="834"/>
      <c r="CW127" s="834"/>
      <c r="CX127" s="834"/>
      <c r="CY127" s="834"/>
      <c r="CZ127" s="834"/>
      <c r="DA127" s="834"/>
      <c r="DB127" s="834"/>
      <c r="DC127" s="834"/>
      <c r="DD127" s="834"/>
      <c r="DE127" s="834"/>
      <c r="DF127" s="835"/>
      <c r="DG127" s="900" t="s">
        <v>399</v>
      </c>
      <c r="DH127" s="901"/>
      <c r="DI127" s="901"/>
      <c r="DJ127" s="901"/>
      <c r="DK127" s="901"/>
      <c r="DL127" s="901" t="s">
        <v>465</v>
      </c>
      <c r="DM127" s="901"/>
      <c r="DN127" s="901"/>
      <c r="DO127" s="901"/>
      <c r="DP127" s="901"/>
      <c r="DQ127" s="901" t="s">
        <v>460</v>
      </c>
      <c r="DR127" s="901"/>
      <c r="DS127" s="901"/>
      <c r="DT127" s="901"/>
      <c r="DU127" s="901"/>
      <c r="DV127" s="878" t="s">
        <v>399</v>
      </c>
      <c r="DW127" s="878"/>
      <c r="DX127" s="878"/>
      <c r="DY127" s="878"/>
      <c r="DZ127" s="879"/>
    </row>
    <row r="128" spans="1:130" s="248" customFormat="1" ht="26.25" customHeight="1" thickBot="1">
      <c r="A128" s="880" t="s">
        <v>508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509</v>
      </c>
      <c r="X128" s="882"/>
      <c r="Y128" s="882"/>
      <c r="Z128" s="883"/>
      <c r="AA128" s="884">
        <v>598316</v>
      </c>
      <c r="AB128" s="885"/>
      <c r="AC128" s="885"/>
      <c r="AD128" s="885"/>
      <c r="AE128" s="886"/>
      <c r="AF128" s="887">
        <v>622502</v>
      </c>
      <c r="AG128" s="885"/>
      <c r="AH128" s="885"/>
      <c r="AI128" s="885"/>
      <c r="AJ128" s="886"/>
      <c r="AK128" s="887">
        <v>487865</v>
      </c>
      <c r="AL128" s="885"/>
      <c r="AM128" s="885"/>
      <c r="AN128" s="885"/>
      <c r="AO128" s="886"/>
      <c r="AP128" s="888"/>
      <c r="AQ128" s="889"/>
      <c r="AR128" s="889"/>
      <c r="AS128" s="889"/>
      <c r="AT128" s="890"/>
      <c r="AU128" s="284"/>
      <c r="AV128" s="284"/>
      <c r="AW128" s="284"/>
      <c r="AX128" s="891" t="s">
        <v>510</v>
      </c>
      <c r="AY128" s="892"/>
      <c r="AZ128" s="892"/>
      <c r="BA128" s="892"/>
      <c r="BB128" s="892"/>
      <c r="BC128" s="892"/>
      <c r="BD128" s="892"/>
      <c r="BE128" s="893"/>
      <c r="BF128" s="870" t="s">
        <v>465</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511</v>
      </c>
      <c r="CQ128" s="812"/>
      <c r="CR128" s="812"/>
      <c r="CS128" s="812"/>
      <c r="CT128" s="812"/>
      <c r="CU128" s="812"/>
      <c r="CV128" s="812"/>
      <c r="CW128" s="812"/>
      <c r="CX128" s="812"/>
      <c r="CY128" s="812"/>
      <c r="CZ128" s="812"/>
      <c r="DA128" s="812"/>
      <c r="DB128" s="812"/>
      <c r="DC128" s="812"/>
      <c r="DD128" s="812"/>
      <c r="DE128" s="812"/>
      <c r="DF128" s="813"/>
      <c r="DG128" s="874" t="s">
        <v>399</v>
      </c>
      <c r="DH128" s="875"/>
      <c r="DI128" s="875"/>
      <c r="DJ128" s="875"/>
      <c r="DK128" s="875"/>
      <c r="DL128" s="875" t="s">
        <v>512</v>
      </c>
      <c r="DM128" s="875"/>
      <c r="DN128" s="875"/>
      <c r="DO128" s="875"/>
      <c r="DP128" s="875"/>
      <c r="DQ128" s="875" t="s">
        <v>399</v>
      </c>
      <c r="DR128" s="875"/>
      <c r="DS128" s="875"/>
      <c r="DT128" s="875"/>
      <c r="DU128" s="875"/>
      <c r="DV128" s="876" t="s">
        <v>451</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513</v>
      </c>
      <c r="X129" s="861"/>
      <c r="Y129" s="861"/>
      <c r="Z129" s="862"/>
      <c r="AA129" s="863">
        <v>71630958</v>
      </c>
      <c r="AB129" s="864"/>
      <c r="AC129" s="864"/>
      <c r="AD129" s="864"/>
      <c r="AE129" s="865"/>
      <c r="AF129" s="866">
        <v>71645893</v>
      </c>
      <c r="AG129" s="864"/>
      <c r="AH129" s="864"/>
      <c r="AI129" s="864"/>
      <c r="AJ129" s="865"/>
      <c r="AK129" s="866">
        <v>73040581</v>
      </c>
      <c r="AL129" s="864"/>
      <c r="AM129" s="864"/>
      <c r="AN129" s="864"/>
      <c r="AO129" s="865"/>
      <c r="AP129" s="867"/>
      <c r="AQ129" s="868"/>
      <c r="AR129" s="868"/>
      <c r="AS129" s="868"/>
      <c r="AT129" s="869"/>
      <c r="AU129" s="286"/>
      <c r="AV129" s="286"/>
      <c r="AW129" s="286"/>
      <c r="AX129" s="833" t="s">
        <v>514</v>
      </c>
      <c r="AY129" s="834"/>
      <c r="AZ129" s="834"/>
      <c r="BA129" s="834"/>
      <c r="BB129" s="834"/>
      <c r="BC129" s="834"/>
      <c r="BD129" s="834"/>
      <c r="BE129" s="835"/>
      <c r="BF129" s="853" t="s">
        <v>512</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515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516</v>
      </c>
      <c r="X130" s="861"/>
      <c r="Y130" s="861"/>
      <c r="Z130" s="862"/>
      <c r="AA130" s="863">
        <v>11799262</v>
      </c>
      <c r="AB130" s="864"/>
      <c r="AC130" s="864"/>
      <c r="AD130" s="864"/>
      <c r="AE130" s="865"/>
      <c r="AF130" s="866">
        <v>11617170</v>
      </c>
      <c r="AG130" s="864"/>
      <c r="AH130" s="864"/>
      <c r="AI130" s="864"/>
      <c r="AJ130" s="865"/>
      <c r="AK130" s="866">
        <v>11431493</v>
      </c>
      <c r="AL130" s="864"/>
      <c r="AM130" s="864"/>
      <c r="AN130" s="864"/>
      <c r="AO130" s="865"/>
      <c r="AP130" s="867"/>
      <c r="AQ130" s="868"/>
      <c r="AR130" s="868"/>
      <c r="AS130" s="868"/>
      <c r="AT130" s="869"/>
      <c r="AU130" s="286"/>
      <c r="AV130" s="286"/>
      <c r="AW130" s="286"/>
      <c r="AX130" s="833" t="s">
        <v>517</v>
      </c>
      <c r="AY130" s="834"/>
      <c r="AZ130" s="834"/>
      <c r="BA130" s="834"/>
      <c r="BB130" s="834"/>
      <c r="BC130" s="834"/>
      <c r="BD130" s="834"/>
      <c r="BE130" s="835"/>
      <c r="BF130" s="836">
        <v>9.1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518</v>
      </c>
      <c r="X131" s="844"/>
      <c r="Y131" s="844"/>
      <c r="Z131" s="845"/>
      <c r="AA131" s="846">
        <v>59831696</v>
      </c>
      <c r="AB131" s="847"/>
      <c r="AC131" s="847"/>
      <c r="AD131" s="847"/>
      <c r="AE131" s="848"/>
      <c r="AF131" s="849">
        <v>60028723</v>
      </c>
      <c r="AG131" s="847"/>
      <c r="AH131" s="847"/>
      <c r="AI131" s="847"/>
      <c r="AJ131" s="848"/>
      <c r="AK131" s="849">
        <v>61609088</v>
      </c>
      <c r="AL131" s="847"/>
      <c r="AM131" s="847"/>
      <c r="AN131" s="847"/>
      <c r="AO131" s="848"/>
      <c r="AP131" s="850"/>
      <c r="AQ131" s="851"/>
      <c r="AR131" s="851"/>
      <c r="AS131" s="851"/>
      <c r="AT131" s="852"/>
      <c r="AU131" s="286"/>
      <c r="AV131" s="286"/>
      <c r="AW131" s="286"/>
      <c r="AX131" s="811" t="s">
        <v>519</v>
      </c>
      <c r="AY131" s="812"/>
      <c r="AZ131" s="812"/>
      <c r="BA131" s="812"/>
      <c r="BB131" s="812"/>
      <c r="BC131" s="812"/>
      <c r="BD131" s="812"/>
      <c r="BE131" s="813"/>
      <c r="BF131" s="814">
        <v>77.599999999999994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520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521</v>
      </c>
      <c r="W132" s="824"/>
      <c r="X132" s="824"/>
      <c r="Y132" s="824"/>
      <c r="Z132" s="825"/>
      <c r="AA132" s="826">
        <v>9.414229207</v>
      </c>
      <c r="AB132" s="827"/>
      <c r="AC132" s="827"/>
      <c r="AD132" s="827"/>
      <c r="AE132" s="828"/>
      <c r="AF132" s="829">
        <v>9.5460867960000009</v>
      </c>
      <c r="AG132" s="827"/>
      <c r="AH132" s="827"/>
      <c r="AI132" s="827"/>
      <c r="AJ132" s="828"/>
      <c r="AK132" s="829">
        <v>8.5408616990000006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522</v>
      </c>
      <c r="W133" s="803"/>
      <c r="X133" s="803"/>
      <c r="Y133" s="803"/>
      <c r="Z133" s="804"/>
      <c r="AA133" s="805">
        <v>9.6</v>
      </c>
      <c r="AB133" s="806"/>
      <c r="AC133" s="806"/>
      <c r="AD133" s="806"/>
      <c r="AE133" s="807"/>
      <c r="AF133" s="805">
        <v>9.3000000000000007</v>
      </c>
      <c r="AG133" s="806"/>
      <c r="AH133" s="806"/>
      <c r="AI133" s="806"/>
      <c r="AJ133" s="807"/>
      <c r="AK133" s="805">
        <v>9.1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gLIrc2LqBDD5Dm5RYLlgp+jJYmq2VMScCGlq6XGsmvSBs7Jno1DAwAXyUk4QmNzXxoiLnX8G+DdKfZ6LyG27w==" saltValue="5pfXjaCyku8JEm9Lfyai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K3Arh4QPo81alMaDZrnfAVwPoC6VUNrEno28GyGc+OJ0lDKOKtU3WqX/5NOM2k69raE9+Gakp17cC1em4tmj3A==" saltValue="mzTMSykglCd+4QH59Vovp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trRtf0GQmzzNFI0TK3Qd0M3GeBKVZ4Yaq5BFQpq2h7wO4zDbz+0cZAAeZQU1u+8PQcK0BDBsr2w8az8cITRWg==" saltValue="b4LrZVoLJmYGcWdKfWU+e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526</v>
      </c>
      <c r="AP7" s="305"/>
      <c r="AQ7" s="306" t="s">
        <v>527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528</v>
      </c>
      <c r="AQ8" s="312" t="s">
        <v>529</v>
      </c>
      <c r="AR8" s="313" t="s">
        <v>530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531</v>
      </c>
      <c r="AL9" s="1228"/>
      <c r="AM9" s="1228"/>
      <c r="AN9" s="1229"/>
      <c r="AO9" s="314">
        <v>21525890</v>
      </c>
      <c r="AP9" s="314">
        <v>70487</v>
      </c>
      <c r="AQ9" s="315">
        <v>62265</v>
      </c>
      <c r="AR9" s="316">
        <v>13.2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532</v>
      </c>
      <c r="AL10" s="1228"/>
      <c r="AM10" s="1228"/>
      <c r="AN10" s="1229"/>
      <c r="AO10" s="317">
        <v>49705</v>
      </c>
      <c r="AP10" s="317">
        <v>163</v>
      </c>
      <c r="AQ10" s="318">
        <v>1645</v>
      </c>
      <c r="AR10" s="319">
        <v>-90.1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533</v>
      </c>
      <c r="AL11" s="1228"/>
      <c r="AM11" s="1228"/>
      <c r="AN11" s="1229"/>
      <c r="AO11" s="317">
        <v>18182</v>
      </c>
      <c r="AP11" s="317">
        <v>60</v>
      </c>
      <c r="AQ11" s="318">
        <v>688</v>
      </c>
      <c r="AR11" s="319">
        <v>-91.3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534</v>
      </c>
      <c r="AL12" s="1228"/>
      <c r="AM12" s="1228"/>
      <c r="AN12" s="1229"/>
      <c r="AO12" s="317">
        <v>9839</v>
      </c>
      <c r="AP12" s="317">
        <v>32</v>
      </c>
      <c r="AQ12" s="318">
        <v>24</v>
      </c>
      <c r="AR12" s="319">
        <v>33.299999999999997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535</v>
      </c>
      <c r="AL13" s="1228"/>
      <c r="AM13" s="1228"/>
      <c r="AN13" s="1229"/>
      <c r="AO13" s="317">
        <v>755821</v>
      </c>
      <c r="AP13" s="317">
        <v>2475</v>
      </c>
      <c r="AQ13" s="318">
        <v>2006</v>
      </c>
      <c r="AR13" s="319">
        <v>23.4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536</v>
      </c>
      <c r="AL14" s="1228"/>
      <c r="AM14" s="1228"/>
      <c r="AN14" s="1229"/>
      <c r="AO14" s="317">
        <v>511104</v>
      </c>
      <c r="AP14" s="317">
        <v>1674</v>
      </c>
      <c r="AQ14" s="318">
        <v>1357</v>
      </c>
      <c r="AR14" s="319">
        <v>23.4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537</v>
      </c>
      <c r="AL15" s="1231"/>
      <c r="AM15" s="1231"/>
      <c r="AN15" s="1232"/>
      <c r="AO15" s="317">
        <v>-1956966</v>
      </c>
      <c r="AP15" s="317">
        <v>-6408</v>
      </c>
      <c r="AQ15" s="318">
        <v>-3875</v>
      </c>
      <c r="AR15" s="319">
        <v>65.400000000000006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20913575</v>
      </c>
      <c r="AP16" s="317">
        <v>68482</v>
      </c>
      <c r="AQ16" s="318">
        <v>64110</v>
      </c>
      <c r="AR16" s="319">
        <v>6.8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542</v>
      </c>
      <c r="AL21" s="1234"/>
      <c r="AM21" s="1234"/>
      <c r="AN21" s="1235"/>
      <c r="AO21" s="330">
        <v>7.49</v>
      </c>
      <c r="AP21" s="331">
        <v>6.37</v>
      </c>
      <c r="AQ21" s="332">
        <v>1.1200000000000001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543</v>
      </c>
      <c r="AL22" s="1234"/>
      <c r="AM22" s="1234"/>
      <c r="AN22" s="1235"/>
      <c r="AO22" s="335">
        <v>97.9</v>
      </c>
      <c r="AP22" s="336">
        <v>99.7</v>
      </c>
      <c r="AQ22" s="337">
        <v>-1.8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526</v>
      </c>
      <c r="AP30" s="305"/>
      <c r="AQ30" s="306" t="s">
        <v>527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528</v>
      </c>
      <c r="AQ31" s="312" t="s">
        <v>529</v>
      </c>
      <c r="AR31" s="313" t="s">
        <v>530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547</v>
      </c>
      <c r="AL32" s="1217"/>
      <c r="AM32" s="1217"/>
      <c r="AN32" s="1218"/>
      <c r="AO32" s="345">
        <v>13898286</v>
      </c>
      <c r="AP32" s="345">
        <v>45510</v>
      </c>
      <c r="AQ32" s="346">
        <v>36503</v>
      </c>
      <c r="AR32" s="347">
        <v>24.7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548</v>
      </c>
      <c r="AL33" s="1217"/>
      <c r="AM33" s="1217"/>
      <c r="AN33" s="1218"/>
      <c r="AO33" s="345" t="s">
        <v>549</v>
      </c>
      <c r="AP33" s="345" t="s">
        <v>549</v>
      </c>
      <c r="AQ33" s="346">
        <v>3</v>
      </c>
      <c r="AR33" s="347" t="s">
        <v>549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550</v>
      </c>
      <c r="AL34" s="1217"/>
      <c r="AM34" s="1217"/>
      <c r="AN34" s="1218"/>
      <c r="AO34" s="345" t="s">
        <v>549</v>
      </c>
      <c r="AP34" s="345" t="s">
        <v>549</v>
      </c>
      <c r="AQ34" s="346">
        <v>76</v>
      </c>
      <c r="AR34" s="347" t="s">
        <v>549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551</v>
      </c>
      <c r="AL35" s="1217"/>
      <c r="AM35" s="1217"/>
      <c r="AN35" s="1218"/>
      <c r="AO35" s="345">
        <v>3277447</v>
      </c>
      <c r="AP35" s="345">
        <v>10732</v>
      </c>
      <c r="AQ35" s="346">
        <v>8582</v>
      </c>
      <c r="AR35" s="347">
        <v>25.1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552</v>
      </c>
      <c r="AL36" s="1217"/>
      <c r="AM36" s="1217"/>
      <c r="AN36" s="1218"/>
      <c r="AO36" s="345" t="s">
        <v>549</v>
      </c>
      <c r="AP36" s="345" t="s">
        <v>549</v>
      </c>
      <c r="AQ36" s="346">
        <v>400</v>
      </c>
      <c r="AR36" s="347" t="s">
        <v>549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553</v>
      </c>
      <c r="AL37" s="1217"/>
      <c r="AM37" s="1217"/>
      <c r="AN37" s="1218"/>
      <c r="AO37" s="345">
        <v>5572</v>
      </c>
      <c r="AP37" s="345">
        <v>18</v>
      </c>
      <c r="AQ37" s="346">
        <v>747</v>
      </c>
      <c r="AR37" s="347">
        <v>-97.6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554</v>
      </c>
      <c r="AL38" s="1214"/>
      <c r="AM38" s="1214"/>
      <c r="AN38" s="1215"/>
      <c r="AO38" s="348" t="s">
        <v>549</v>
      </c>
      <c r="AP38" s="348" t="s">
        <v>549</v>
      </c>
      <c r="AQ38" s="349">
        <v>2</v>
      </c>
      <c r="AR38" s="337" t="s">
        <v>549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555</v>
      </c>
      <c r="AL39" s="1214"/>
      <c r="AM39" s="1214"/>
      <c r="AN39" s="1215"/>
      <c r="AO39" s="345">
        <v>-487865</v>
      </c>
      <c r="AP39" s="345">
        <v>-1598</v>
      </c>
      <c r="AQ39" s="346">
        <v>-7844</v>
      </c>
      <c r="AR39" s="347">
        <v>-79.599999999999994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556</v>
      </c>
      <c r="AL40" s="1217"/>
      <c r="AM40" s="1217"/>
      <c r="AN40" s="1218"/>
      <c r="AO40" s="345">
        <v>-11431493</v>
      </c>
      <c r="AP40" s="345">
        <v>-37432</v>
      </c>
      <c r="AQ40" s="346">
        <v>-28367</v>
      </c>
      <c r="AR40" s="347">
        <v>32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5261947</v>
      </c>
      <c r="AP41" s="345">
        <v>17230</v>
      </c>
      <c r="AQ41" s="346">
        <v>10099</v>
      </c>
      <c r="AR41" s="347">
        <v>70.599999999999994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526</v>
      </c>
      <c r="AN49" s="1224" t="s">
        <v>560</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561</v>
      </c>
      <c r="AO50" s="362" t="s">
        <v>562</v>
      </c>
      <c r="AP50" s="363" t="s">
        <v>563</v>
      </c>
      <c r="AQ50" s="364" t="s">
        <v>564</v>
      </c>
      <c r="AR50" s="365" t="s">
        <v>565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15398999</v>
      </c>
      <c r="AN51" s="367">
        <v>48906</v>
      </c>
      <c r="AO51" s="368">
        <v>-30.6</v>
      </c>
      <c r="AP51" s="369">
        <v>46395</v>
      </c>
      <c r="AQ51" s="370">
        <v>-8.8000000000000007</v>
      </c>
      <c r="AR51" s="371">
        <v>-21.8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7390940</v>
      </c>
      <c r="AN52" s="375">
        <v>23473</v>
      </c>
      <c r="AO52" s="376">
        <v>-48.6</v>
      </c>
      <c r="AP52" s="377">
        <v>26304</v>
      </c>
      <c r="AQ52" s="378">
        <v>-5.4</v>
      </c>
      <c r="AR52" s="379">
        <v>-43.2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13783365</v>
      </c>
      <c r="AN53" s="367">
        <v>44125</v>
      </c>
      <c r="AO53" s="368">
        <v>-9.8000000000000007</v>
      </c>
      <c r="AP53" s="369">
        <v>48088</v>
      </c>
      <c r="AQ53" s="370">
        <v>3.6</v>
      </c>
      <c r="AR53" s="371">
        <v>-13.4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6044161</v>
      </c>
      <c r="AN54" s="375">
        <v>19349</v>
      </c>
      <c r="AO54" s="376">
        <v>-17.600000000000001</v>
      </c>
      <c r="AP54" s="377">
        <v>25183</v>
      </c>
      <c r="AQ54" s="378">
        <v>-4.3</v>
      </c>
      <c r="AR54" s="379">
        <v>-13.3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12838494</v>
      </c>
      <c r="AN55" s="367">
        <v>41461</v>
      </c>
      <c r="AO55" s="368">
        <v>-6</v>
      </c>
      <c r="AP55" s="369">
        <v>46457</v>
      </c>
      <c r="AQ55" s="370">
        <v>-3.4</v>
      </c>
      <c r="AR55" s="371">
        <v>-2.6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4586974</v>
      </c>
      <c r="AN56" s="375">
        <v>14813</v>
      </c>
      <c r="AO56" s="376">
        <v>-23.4</v>
      </c>
      <c r="AP56" s="377">
        <v>24020</v>
      </c>
      <c r="AQ56" s="378">
        <v>-4.5999999999999996</v>
      </c>
      <c r="AR56" s="379">
        <v>-18.8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13673569</v>
      </c>
      <c r="AN57" s="367">
        <v>44481</v>
      </c>
      <c r="AO57" s="368">
        <v>7.3</v>
      </c>
      <c r="AP57" s="369">
        <v>51849</v>
      </c>
      <c r="AQ57" s="370">
        <v>11.6</v>
      </c>
      <c r="AR57" s="371">
        <v>-4.3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5330047</v>
      </c>
      <c r="AN58" s="375">
        <v>17339</v>
      </c>
      <c r="AO58" s="376">
        <v>17.100000000000001</v>
      </c>
      <c r="AP58" s="377">
        <v>26326</v>
      </c>
      <c r="AQ58" s="378">
        <v>9.6</v>
      </c>
      <c r="AR58" s="379">
        <v>7.5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21422628</v>
      </c>
      <c r="AN59" s="367">
        <v>70148</v>
      </c>
      <c r="AO59" s="368">
        <v>57.7</v>
      </c>
      <c r="AP59" s="369">
        <v>52191</v>
      </c>
      <c r="AQ59" s="370">
        <v>0.7</v>
      </c>
      <c r="AR59" s="371">
        <v>57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6631159</v>
      </c>
      <c r="AN60" s="375">
        <v>21714</v>
      </c>
      <c r="AO60" s="376">
        <v>25.2</v>
      </c>
      <c r="AP60" s="377">
        <v>26807</v>
      </c>
      <c r="AQ60" s="378">
        <v>1.8</v>
      </c>
      <c r="AR60" s="379">
        <v>23.4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15423411</v>
      </c>
      <c r="AN61" s="382">
        <v>49824</v>
      </c>
      <c r="AO61" s="383">
        <v>3.7</v>
      </c>
      <c r="AP61" s="384">
        <v>48996</v>
      </c>
      <c r="AQ61" s="385">
        <v>0.7</v>
      </c>
      <c r="AR61" s="371">
        <v>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5996656</v>
      </c>
      <c r="AN62" s="375">
        <v>19338</v>
      </c>
      <c r="AO62" s="376">
        <v>-9.5</v>
      </c>
      <c r="AP62" s="377">
        <v>25728</v>
      </c>
      <c r="AQ62" s="378">
        <v>-0.6</v>
      </c>
      <c r="AR62" s="379">
        <v>-8.9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ry6Qk/kk1cvbCxyxzekBaGQGQ5vG3n8H8Lpor4hXjud8OircGmVOP8aOXZQaor0l0sVr/HBsrDlihq0YiSM/w==" saltValue="YHUFcS8N2BLoKDS9pXOKb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574</v>
      </c>
    </row>
    <row r="121" spans="125:125" ht="13.5" hidden="1" customHeight="1">
      <c r="DU121" s="292"/>
    </row>
  </sheetData>
  <sheetProtection algorithmName="SHA-512" hashValue="nf/+GC9t/VB7q3m2KOLX0Jg6FqD8zxDWqA0KLxfiIUZzLXvIpqQWGDtnvTsIKInaf4w/Au7GUB18gmk/Q5yrNQ==" saltValue="ERsubU2PoEklD+/TMK30G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575</v>
      </c>
    </row>
  </sheetData>
  <sheetProtection algorithmName="SHA-512" hashValue="la8eYhWvS+AuS0iN3LHeZYRt1CKft2CrOzFofUTYHYGPjpN3Z03kiJjAosPxGRPdw4SgS3p7+XdW7pIDG3+VFQ==" saltValue="FcT/LlK7nhui3hMAFy1+A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576</v>
      </c>
      <c r="G46" s="8" t="s">
        <v>577</v>
      </c>
      <c r="H46" s="8" t="s">
        <v>578</v>
      </c>
      <c r="I46" s="8" t="s">
        <v>579</v>
      </c>
      <c r="J46" s="9" t="s">
        <v>580</v>
      </c>
    </row>
    <row r="47" spans="2:10" ht="57.75" customHeight="1">
      <c r="B47" s="10"/>
      <c r="C47" s="1238" t="s">
        <v>3</v>
      </c>
      <c r="D47" s="1238"/>
      <c r="E47" s="1239"/>
      <c r="F47" s="11">
        <v>8.58</v>
      </c>
      <c r="G47" s="12">
        <v>6.94</v>
      </c>
      <c r="H47" s="12">
        <v>6.07</v>
      </c>
      <c r="I47" s="12">
        <v>5.71</v>
      </c>
      <c r="J47" s="13">
        <v>4.83</v>
      </c>
    </row>
    <row r="48" spans="2:10" ht="57.75" customHeight="1">
      <c r="B48" s="14"/>
      <c r="C48" s="1240" t="s">
        <v>4</v>
      </c>
      <c r="D48" s="1240"/>
      <c r="E48" s="1241"/>
      <c r="F48" s="15">
        <v>2.33</v>
      </c>
      <c r="G48" s="16">
        <v>2.34</v>
      </c>
      <c r="H48" s="16">
        <v>2.39</v>
      </c>
      <c r="I48" s="16">
        <v>2.4</v>
      </c>
      <c r="J48" s="17">
        <v>2.52</v>
      </c>
    </row>
    <row r="49" spans="2:10" ht="57.75" customHeight="1" thickBot="1">
      <c r="B49" s="18"/>
      <c r="C49" s="1242" t="s">
        <v>5</v>
      </c>
      <c r="D49" s="1242"/>
      <c r="E49" s="1243"/>
      <c r="F49" s="19" t="s">
        <v>581</v>
      </c>
      <c r="G49" s="20" t="s">
        <v>582</v>
      </c>
      <c r="H49" s="20" t="s">
        <v>583</v>
      </c>
      <c r="I49" s="20" t="s">
        <v>584</v>
      </c>
      <c r="J49" s="21" t="s">
        <v>585</v>
      </c>
    </row>
    <row r="50" spans="2:10" ht="13.5" customHeight="1"/>
  </sheetData>
  <sheetProtection algorithmName="SHA-512" hashValue="Z3U6kub0wBUUk8MFJwT3TnvamjvY06P+upMT022CoHA1wDRXVMAm9nWCe/jigsAf4OMkXeaMl29C6jo4/gtLbA==" saltValue="LiSMqMZh5SuQF5yMV9y/G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2022-03-24T00:52:12Z</cp:lastPrinted>
  <dcterms:created xsi:type="dcterms:W3CDTF">2022-02-02T03:39:15Z</dcterms:created>
  <dcterms:modified xsi:type="dcterms:W3CDTF">2022-10-05T07:03:31Z</dcterms:modified>
  <cp:category/>
</cp:coreProperties>
</file>